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4.xml" ContentType="application/vnd.ms-excel.person+xml"/>
  <Override PartName="/xl/persons/person9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63.xml" ContentType="application/vnd.ms-excel.person+xml"/>
  <Override PartName="/xl/persons/person71.xml" ContentType="application/vnd.ms-excel.person+xml"/>
  <Override PartName="/xl/persons/person77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8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89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78.xml" ContentType="application/vnd.ms-excel.person+xml"/>
  <Override PartName="/xl/persons/person82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87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81.xml" ContentType="application/vnd.ms-excel.person+xml"/>
  <Override PartName="/xl/persons/person86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76.xml" ContentType="application/vnd.ms-excel.person+xml"/>
  <Override PartName="/xl/persons/person79.xml" ContentType="application/vnd.ms-excel.person+xml"/>
  <Override PartName="/xl/persons/person8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88.xml" ContentType="application/vnd.ms-excel.person+xml"/>
  <Override PartName="/xl/persons/person83.xml" ContentType="application/vnd.ms-excel.person+xml"/>
  <Override PartName="/xl/persons/person75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180" documentId="13_ncr:1_{D147424B-C9B0-4565-B73F-07544F76A5B0}" xr6:coauthVersionLast="47" xr6:coauthVersionMax="47" xr10:uidLastSave="{2E2596EE-C0BC-4A68-9D73-E51BCAB239E1}"/>
  <bookViews>
    <workbookView xWindow="-120" yWindow="-120" windowWidth="20730" windowHeight="11160" activeTab="5" xr2:uid="{00000000-000D-0000-FFFF-FFFF00000000}"/>
  </bookViews>
  <sheets>
    <sheet name="JULH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E33" i="5" l="1"/>
  <c r="D33" i="6"/>
  <c r="D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C33" i="7"/>
  <c r="B33" i="7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G33" i="9"/>
  <c r="F33" i="9"/>
  <c r="D33" i="9"/>
  <c r="C33" i="9"/>
  <c r="B33" i="9"/>
  <c r="E33" i="9"/>
  <c r="A5" i="9"/>
  <c r="C33" i="5"/>
  <c r="D33" i="5"/>
  <c r="F33" i="5"/>
  <c r="G33" i="5"/>
  <c r="A3" i="9"/>
  <c r="A4" i="9" s="1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AA33" i="5"/>
  <c r="AB33" i="5"/>
  <c r="AC33" i="5"/>
  <c r="AD33" i="5"/>
  <c r="B33" i="5"/>
  <c r="C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C33" i="6"/>
  <c r="AD33" i="6"/>
  <c r="AE33" i="6"/>
  <c r="B33" i="6"/>
  <c r="D6" i="4"/>
  <c r="D5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8" i="7" l="1"/>
  <c r="A29" i="7" s="1"/>
  <c r="A22" i="5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<sst xmlns="http://schemas.openxmlformats.org/spreadsheetml/2006/main" count="572" uniqueCount="121">
  <si>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</si>
  <si>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</si>
  <si>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</si>
  <si>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</si>
  <si>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</si>
  <si>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</si>
  <si>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</si>
  <si>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</si>
  <si>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</si>
  <si>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</si>
  <si>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</si>
  <si>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</si>
  <si>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</si>
  <si>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</si>
  <si>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</si>
  <si>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</si>
  <si>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</si>
  <si>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</si>
  <si>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</si>
  <si>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</si>
  <si>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</si>
  <si>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</si>
  <si>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</si>
  <si>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</si>
  <si>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</si>
  <si>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</si>
  <si>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</si>
  <si>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</si>
  <si>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</si>
  <si>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</si>
  <si>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</si>
  <si>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</si>
  <si>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</si>
  <si>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</si>
  <si>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</si>
  <si>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</si>
  <si>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</si>
  <si>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</si>
  <si>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</si>
  <si>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</si>
  <si>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</si>
  <si>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</si>
  <si>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</si>
  <si>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</si>
  <si>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</si>
  <si>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</si>
  <si>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</si>
  <si>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</si>
  <si>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</si>
  <si>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</si>
  <si>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</si>
  <si>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</si>
  <si>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</si>
  <si>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</si>
  <si>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</si>
  <si>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</si>
  <si>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</si>
  <si>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</si>
  <si>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</si>
  <si>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</si>
  <si>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</si>
  <si>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</si>
  <si>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</si>
  <si>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</si>
  <si>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</si>
  <si>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</si>
  <si>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>CONSUME</t>
  </si>
  <si>
    <t>PASSAGENS</t>
  </si>
  <si>
    <t>TOTAL GERAL:</t>
  </si>
  <si>
    <t>NATHALIA</t>
  </si>
  <si>
    <t>FLAVIO</t>
  </si>
  <si>
    <t>CADERNO</t>
  </si>
  <si>
    <t>MERCADO</t>
  </si>
  <si>
    <t>IDALIA</t>
  </si>
  <si>
    <t>SUELIR</t>
  </si>
  <si>
    <t>210.00,00</t>
  </si>
  <si>
    <t>ADESIVOS</t>
  </si>
  <si>
    <t>ADESIVO DELIVERY</t>
  </si>
  <si>
    <t>SACO VIAGEM</t>
  </si>
  <si>
    <t>KELLY</t>
  </si>
  <si>
    <t>PRISCILA</t>
  </si>
  <si>
    <t>CHOCOLATE</t>
  </si>
  <si>
    <t>CLAUDIANE TERRAÇO</t>
  </si>
  <si>
    <t>CARLOS</t>
  </si>
  <si>
    <t>ALEF</t>
  </si>
  <si>
    <t>STEFANY</t>
  </si>
  <si>
    <t>BALINJA IFFOD</t>
  </si>
  <si>
    <t>DESCARTAVEL</t>
  </si>
  <si>
    <t>REBECA PASSAG</t>
  </si>
  <si>
    <t>FABIANE  ALMOÇO</t>
  </si>
  <si>
    <t>ALMOÇO TERRAÇO</t>
  </si>
  <si>
    <t>PASSAGEN TERRAÇO</t>
  </si>
  <si>
    <t>PASSAGENS TERRAÇO</t>
  </si>
  <si>
    <t>PASSAGEM TERRAÇO</t>
  </si>
  <si>
    <t>CHRISTIANE</t>
  </si>
  <si>
    <t>EMBALAGEM</t>
  </si>
  <si>
    <t>ELINE-400 CARLOS 100</t>
  </si>
  <si>
    <t>GABRIL</t>
  </si>
  <si>
    <t>BIANCA</t>
  </si>
  <si>
    <t>CONCERTO</t>
  </si>
  <si>
    <t>CAFÉ</t>
  </si>
  <si>
    <t>METAS</t>
  </si>
  <si>
    <t>BALINHA</t>
  </si>
  <si>
    <t>PRI-100 KELLY-80</t>
  </si>
  <si>
    <t>NATALIA</t>
  </si>
  <si>
    <t>ADESSIVO</t>
  </si>
  <si>
    <t xml:space="preserve">META </t>
  </si>
  <si>
    <t>KENIA</t>
  </si>
  <si>
    <t>XEROX</t>
  </si>
  <si>
    <t>SPLT</t>
  </si>
  <si>
    <t>TOTAL-185,20</t>
  </si>
  <si>
    <t>TOTAL-234,50</t>
  </si>
  <si>
    <t>CNB</t>
  </si>
  <si>
    <t>REMEDIO</t>
  </si>
  <si>
    <t>PAPELARIA</t>
  </si>
  <si>
    <t>RISOTO</t>
  </si>
  <si>
    <t>SALADA</t>
  </si>
  <si>
    <t>RISOTO DELIV</t>
  </si>
  <si>
    <t>SALADA DELIV</t>
  </si>
  <si>
    <t>xerox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</si>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</sst>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1" fillId="0" borderId="0"/>
  </cellStyleXfs>
  <cellXfs count="135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0" borderId="0" xfId="0" applyFont="1"/>
    <xf numFmtId="44" fontId="38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7" borderId="26" xfId="42" applyFont="1" applyFill="1" applyBorder="1" applyAlignment="1">
      <alignment horizontal="center"/>
    </xf>
    <xf numFmtId="44" fontId="40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2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44" fontId="30" fillId="39" borderId="26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44" fontId="38" fillId="39" borderId="26" xfId="42" applyFont="1" applyFill="1" applyBorder="1" applyAlignment="1">
      <alignment horizontal="center"/>
    </xf>
    <xf numFmtId="44" fontId="30" fillId="34" borderId="26" xfId="42" applyFont="1" applyFill="1" applyBorder="1" applyAlignment="1">
      <alignment horizontal="center"/>
    </xf>
    <xf numFmtId="44" fontId="39" fillId="39" borderId="26" xfId="42" applyFont="1" applyFill="1" applyBorder="1" applyAlignment="1">
      <alignment horizontal="center"/>
    </xf>
    <xf numFmtId="44" fontId="14" fillId="40" borderId="26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34" Type="http://schemas.microsoft.com/office/2017/10/relationships/person" Target="persons/person22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76" Type="http://schemas.microsoft.com/office/2017/10/relationships/person" Target="persons/person63.xml"/><Relationship Id="rId84" Type="http://schemas.microsoft.com/office/2017/10/relationships/person" Target="persons/person71.xml"/><Relationship Id="rId89" Type="http://schemas.microsoft.com/office/2017/10/relationships/person" Target="persons/person77.xml"/><Relationship Id="rId97" Type="http://schemas.microsoft.com/office/2017/10/relationships/person" Target="persons/person85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92" Type="http://schemas.microsoft.com/office/2017/10/relationships/person" Target="persons/person8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102" Type="http://schemas.microsoft.com/office/2017/10/relationships/person" Target="persons/person89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90" Type="http://schemas.microsoft.com/office/2017/10/relationships/person" Target="persons/person78.xml"/><Relationship Id="rId95" Type="http://schemas.microsoft.com/office/2017/10/relationships/person" Target="persons/person82.xml"/><Relationship Id="rId19" Type="http://schemas.microsoft.com/office/2017/10/relationships/person" Target="persons/person8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100" Type="http://schemas.microsoft.com/office/2017/10/relationships/person" Target="persons/person87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93" Type="http://schemas.microsoft.com/office/2017/10/relationships/person" Target="persons/person81.xml"/><Relationship Id="rId98" Type="http://schemas.microsoft.com/office/2017/10/relationships/person" Target="persons/person86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88" Type="http://schemas.microsoft.com/office/2017/10/relationships/person" Target="persons/person76.xml"/><Relationship Id="rId91" Type="http://schemas.microsoft.com/office/2017/10/relationships/person" Target="persons/person79.xml"/><Relationship Id="rId96" Type="http://schemas.microsoft.com/office/2017/10/relationships/person" Target="persons/person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" Type="http://schemas.openxmlformats.org/officeDocument/2006/relationships/calcChain" Target="calcChain.xml"/><Relationship Id="rId101" Type="http://schemas.microsoft.com/office/2017/10/relationships/person" Target="persons/person.xml"/><Relationship Id="rId99" Type="http://schemas.microsoft.com/office/2017/10/relationships/person" Target="persons/person88.xml"/><Relationship Id="rId94" Type="http://schemas.microsoft.com/office/2017/10/relationships/person" Target="persons/person83.xml"/><Relationship Id="rId86" Type="http://schemas.microsoft.com/office/2017/10/relationships/person" Target="persons/person75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9" Type="http://schemas.microsoft.com/office/2017/10/relationships/person" Target="persons/person2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3</xdr:row>
          <xdr:rowOff>46892</xdr:rowOff>
        </xdr:from>
        <xdr:to>
          <xdr:col>1</xdr:col>
          <xdr:colOff>714863</xdr:colOff>
          <xdr:row>3</xdr:row>
          <xdr:rowOff>227867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78" zoomScaleNormal="78" workbookViewId="0">
      <pane xSplit="1" ySplit="6" topLeftCell="E52" activePane="bottomRight" state="frozen"/>
      <selection pane="topRight" activeCell="B1" sqref="B1"/>
      <selection pane="bottomLeft" activeCell="A6" sqref="A6"/>
      <selection pane="bottomRight" activeCell="I67" sqref="I67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28" t="s">
        <v>15</v>
      </c>
      <c r="C2" s="128"/>
      <c r="D2" s="51">
        <v>45474</v>
      </c>
      <c r="F2" s="132" t="s">
        <v>15</v>
      </c>
      <c r="G2" s="132"/>
      <c r="H2" s="51">
        <v>45474</v>
      </c>
      <c r="J2" s="132" t="s">
        <v>15</v>
      </c>
      <c r="K2" s="132"/>
      <c r="L2" s="51">
        <v>45474</v>
      </c>
      <c r="N2" s="130" t="s">
        <v>15</v>
      </c>
      <c r="O2" s="131"/>
      <c r="P2" s="51">
        <v>45474</v>
      </c>
      <c r="R2" s="132" t="s">
        <v>15</v>
      </c>
      <c r="S2" s="132"/>
      <c r="T2" s="51">
        <v>45474</v>
      </c>
      <c r="V2" s="132" t="s">
        <v>15</v>
      </c>
      <c r="W2" s="132"/>
      <c r="X2" s="51">
        <v>45474</v>
      </c>
      <c r="Y2" s="5"/>
    </row>
    <row r="3" spans="1:25" s="10" customFormat="1" ht="18" customHeight="1" x14ac:dyDescent="0.25">
      <c r="A3" s="5"/>
      <c r="B3" s="95" t="s">
        <v>21</v>
      </c>
      <c r="C3" s="95"/>
      <c r="D3" s="95"/>
      <c r="E3" s="34"/>
      <c r="F3" s="95" t="s">
        <v>22</v>
      </c>
      <c r="G3" s="95"/>
      <c r="H3" s="95"/>
      <c r="I3" s="35"/>
      <c r="J3" s="95" t="s">
        <v>23</v>
      </c>
      <c r="K3" s="95"/>
      <c r="L3" s="95"/>
      <c r="M3" s="34"/>
      <c r="N3" s="95" t="s">
        <v>24</v>
      </c>
      <c r="O3" s="95"/>
      <c r="P3" s="95"/>
      <c r="Q3" s="1"/>
      <c r="R3" s="95"/>
      <c r="S3" s="95"/>
      <c r="T3" s="95"/>
      <c r="V3" s="94"/>
      <c r="W3" s="94"/>
      <c r="X3" s="94"/>
      <c r="Y3" s="19"/>
    </row>
    <row r="4" spans="1:25" s="68" customFormat="1" ht="18" customHeight="1" x14ac:dyDescent="0.25">
      <c r="A4" s="65"/>
      <c r="B4" s="129" t="s">
        <v>5</v>
      </c>
      <c r="C4" s="129"/>
      <c r="D4" s="66">
        <f>IFERROR(D6/D5*31,0)</f>
        <v>204143.91766666668</v>
      </c>
      <c r="E4" s="48"/>
      <c r="F4" s="129" t="s">
        <v>5</v>
      </c>
      <c r="G4" s="129"/>
      <c r="H4" s="66">
        <f>IFERROR(H6/H5*31,0)</f>
        <v>250967.24000000005</v>
      </c>
      <c r="I4" s="49"/>
      <c r="J4" s="129" t="s">
        <v>5</v>
      </c>
      <c r="K4" s="129"/>
      <c r="L4" s="66">
        <f>IFERROR(L6/L5*31,0)</f>
        <v>136538.56</v>
      </c>
      <c r="M4" s="48"/>
      <c r="N4" s="129" t="s">
        <v>5</v>
      </c>
      <c r="O4" s="129"/>
      <c r="P4" s="66">
        <f>IFERROR(P6/P5*31,0)</f>
        <v>227455.69200000001</v>
      </c>
      <c r="Q4" s="47"/>
      <c r="R4" s="129" t="s">
        <v>5</v>
      </c>
      <c r="S4" s="129"/>
      <c r="T4" s="66">
        <f>IFERROR(T6/T5*31,0)</f>
        <v>0</v>
      </c>
      <c r="U4" s="50"/>
      <c r="V4" s="129" t="s">
        <v>5</v>
      </c>
      <c r="W4" s="129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29"/>
      <c r="C5" s="129"/>
      <c r="D5" s="69">
        <f>COUNT(D32:D62)</f>
        <v>30</v>
      </c>
      <c r="E5" s="48"/>
      <c r="F5" s="129"/>
      <c r="G5" s="129"/>
      <c r="H5" s="69">
        <f>COUNT(H33:H63)</f>
        <v>31</v>
      </c>
      <c r="I5" s="49"/>
      <c r="J5" s="129"/>
      <c r="K5" s="129"/>
      <c r="L5" s="69">
        <f>COUNT(L33:L63)</f>
        <v>31</v>
      </c>
      <c r="M5" s="48"/>
      <c r="N5" s="129"/>
      <c r="O5" s="129"/>
      <c r="P5" s="69">
        <f>COUNT(P33:P63)</f>
        <v>31</v>
      </c>
      <c r="Q5" s="47"/>
      <c r="R5" s="129"/>
      <c r="S5" s="129"/>
      <c r="T5" s="69">
        <f>COUNT(T33:T63)</f>
        <v>0</v>
      </c>
      <c r="U5" s="50"/>
      <c r="V5" s="129"/>
      <c r="W5" s="129"/>
      <c r="X5" s="69">
        <f>COUNT(X33:X63)</f>
        <v>0</v>
      </c>
      <c r="Y5" s="67"/>
    </row>
    <row r="6" spans="1:25" s="25" customFormat="1" ht="18" customHeight="1" x14ac:dyDescent="0.25">
      <c r="A6" s="24"/>
      <c r="B6" s="96" t="s">
        <v>17</v>
      </c>
      <c r="C6" s="96"/>
      <c r="D6" s="52">
        <f>SUM(D33:D63)</f>
        <v>197558.63</v>
      </c>
      <c r="E6" s="39"/>
      <c r="F6" s="97" t="s">
        <v>17</v>
      </c>
      <c r="G6" s="97"/>
      <c r="H6" s="52">
        <f>SUM(H33:H63)</f>
        <v>250967.24000000005</v>
      </c>
      <c r="I6" s="39"/>
      <c r="J6" s="97" t="s">
        <v>17</v>
      </c>
      <c r="K6" s="97"/>
      <c r="L6" s="52">
        <f>SUM(L33:L63)</f>
        <v>136538.56</v>
      </c>
      <c r="M6" s="39"/>
      <c r="N6" s="97" t="s">
        <v>17</v>
      </c>
      <c r="O6" s="97"/>
      <c r="P6" s="52">
        <f>SUM(P33:P63)</f>
        <v>227455.69200000001</v>
      </c>
      <c r="R6" s="97" t="s">
        <v>17</v>
      </c>
      <c r="S6" s="97"/>
      <c r="T6" s="52">
        <f>SUM(T33:T63)</f>
        <v>0</v>
      </c>
      <c r="V6" s="97" t="s">
        <v>17</v>
      </c>
      <c r="W6" s="97"/>
      <c r="X6" s="52">
        <f>SUM(X33:X62)</f>
        <v>0</v>
      </c>
      <c r="Y6" s="24"/>
    </row>
    <row r="7" spans="1:25" s="25" customFormat="1" ht="18" customHeight="1" x14ac:dyDescent="0.25">
      <c r="A7" s="24"/>
      <c r="B7" s="134" t="s">
        <v>19</v>
      </c>
      <c r="C7" s="134"/>
      <c r="D7" s="133">
        <f>IFERROR(D6/D5,0)</f>
        <v>6585.2876666666671</v>
      </c>
      <c r="E7" s="39"/>
      <c r="F7" s="134" t="s">
        <v>19</v>
      </c>
      <c r="G7" s="134"/>
      <c r="H7" s="133">
        <f>IFERROR(H6/H5,0)</f>
        <v>8095.7174193548399</v>
      </c>
      <c r="I7" s="39"/>
      <c r="J7" s="134" t="s">
        <v>19</v>
      </c>
      <c r="K7" s="134"/>
      <c r="L7" s="133">
        <f>IFERROR(L6/L5,0)</f>
        <v>4404.4696774193544</v>
      </c>
      <c r="M7" s="39"/>
      <c r="N7" s="134" t="s">
        <v>19</v>
      </c>
      <c r="O7" s="134"/>
      <c r="P7" s="133">
        <f>IFERROR(P6/P5,0)</f>
        <v>7337.2803870967746</v>
      </c>
      <c r="R7" s="134" t="s">
        <v>19</v>
      </c>
      <c r="S7" s="134"/>
      <c r="T7" s="133">
        <f>IFERROR(T6/T5,0)</f>
        <v>0</v>
      </c>
      <c r="V7" s="134" t="s">
        <v>19</v>
      </c>
      <c r="W7" s="134"/>
      <c r="X7" s="133">
        <f>IFERROR(X6/X5,0)</f>
        <v>0</v>
      </c>
      <c r="Y7" s="24"/>
    </row>
    <row r="8" spans="1:25" s="24" customFormat="1" ht="18" customHeight="1" x14ac:dyDescent="0.25">
      <c r="B8" s="134"/>
      <c r="C8" s="134"/>
      <c r="D8" s="133"/>
      <c r="E8" s="39"/>
      <c r="F8" s="134"/>
      <c r="G8" s="134"/>
      <c r="H8" s="133"/>
      <c r="I8" s="39"/>
      <c r="J8" s="134"/>
      <c r="K8" s="134"/>
      <c r="L8" s="133"/>
      <c r="M8" s="39"/>
      <c r="N8" s="134"/>
      <c r="O8" s="134"/>
      <c r="P8" s="133"/>
      <c r="Q8" s="39"/>
      <c r="R8" s="134"/>
      <c r="S8" s="134"/>
      <c r="T8" s="133"/>
      <c r="U8" s="25"/>
      <c r="V8" s="134"/>
      <c r="W8" s="134"/>
      <c r="X8" s="133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6" t="s">
        <v>20</v>
      </c>
      <c r="C10" s="107"/>
      <c r="D10" s="114" t="e">
        <f>SUM(D20-D6)/(30-D5)</f>
        <v>#DIV/0!</v>
      </c>
      <c r="E10" s="41" t="e">
        <f>D10*25</f>
        <v>#DIV/0!</v>
      </c>
      <c r="F10" s="106" t="s">
        <v>20</v>
      </c>
      <c r="G10" s="107"/>
      <c r="H10" s="114">
        <f>SUM(H20-H6)/(30-H5)</f>
        <v>10967.240000000049</v>
      </c>
      <c r="I10" s="41">
        <f>H10*25</f>
        <v>274181.00000000122</v>
      </c>
      <c r="J10" s="110" t="s">
        <v>20</v>
      </c>
      <c r="K10" s="111"/>
      <c r="L10" s="114">
        <f>SUM(L20-L6)/(30-L5)</f>
        <v>6538.5599999999977</v>
      </c>
      <c r="M10" s="41">
        <f>L10*25</f>
        <v>163463.99999999994</v>
      </c>
      <c r="N10" s="110" t="s">
        <v>20</v>
      </c>
      <c r="O10" s="111"/>
      <c r="P10" s="114" t="e">
        <f>SUM(P20-P6)/(30-P5)</f>
        <v>#VALUE!</v>
      </c>
      <c r="Q10" s="41" t="e">
        <f>P10*25</f>
        <v>#VALUE!</v>
      </c>
      <c r="R10" s="110" t="s">
        <v>20</v>
      </c>
      <c r="S10" s="111"/>
      <c r="T10" s="114">
        <f>SUM(T20-T6)/(30-T5)</f>
        <v>6.666666666666667</v>
      </c>
      <c r="U10" s="53">
        <f>T10*25</f>
        <v>166.66666666666669</v>
      </c>
      <c r="V10" s="110" t="s">
        <v>20</v>
      </c>
      <c r="W10" s="111"/>
      <c r="X10" s="104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08"/>
      <c r="C11" s="109"/>
      <c r="D11" s="115"/>
      <c r="E11" s="41">
        <f>D6</f>
        <v>197558.63</v>
      </c>
      <c r="F11" s="108"/>
      <c r="G11" s="109"/>
      <c r="H11" s="115"/>
      <c r="I11" s="41">
        <f>H6</f>
        <v>250967.24000000005</v>
      </c>
      <c r="J11" s="112"/>
      <c r="K11" s="113"/>
      <c r="L11" s="115"/>
      <c r="M11" s="41">
        <f>L6</f>
        <v>136538.56</v>
      </c>
      <c r="N11" s="112"/>
      <c r="O11" s="113"/>
      <c r="P11" s="115"/>
      <c r="Q11" s="41">
        <f>P6</f>
        <v>227455.69200000001</v>
      </c>
      <c r="R11" s="112"/>
      <c r="S11" s="113"/>
      <c r="T11" s="115"/>
      <c r="U11" s="53">
        <f>T6</f>
        <v>0</v>
      </c>
      <c r="V11" s="112"/>
      <c r="W11" s="113"/>
      <c r="X11" s="105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>
        <f>SUM(I10:I11)</f>
        <v>525148.24000000127</v>
      </c>
      <c r="J12" s="5"/>
      <c r="K12" s="5"/>
      <c r="L12" s="5"/>
      <c r="M12" s="32">
        <f>SUM(M10:M11)</f>
        <v>300002.55999999994</v>
      </c>
      <c r="N12" s="5"/>
      <c r="O12" s="5"/>
      <c r="P12" s="5"/>
      <c r="Q12" s="32" t="e">
        <f>SUM(Q10:Q11)</f>
        <v>#VALUE!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98" t="s">
        <v>18</v>
      </c>
      <c r="C13" s="99"/>
      <c r="D13" s="102" t="e">
        <f>SUM(D24-D6)/(30-D5)</f>
        <v>#DIV/0!</v>
      </c>
      <c r="E13" s="41" t="e">
        <f>D13*25</f>
        <v>#DIV/0!</v>
      </c>
      <c r="F13" s="98" t="s">
        <v>18</v>
      </c>
      <c r="G13" s="99"/>
      <c r="H13" s="102">
        <f>SUM(H24-H6)/(30-H5)</f>
        <v>-1032.7599999999511</v>
      </c>
      <c r="I13" s="41">
        <f>H13*25</f>
        <v>-25818.999999998778</v>
      </c>
      <c r="J13" s="98" t="s">
        <v>18</v>
      </c>
      <c r="K13" s="99"/>
      <c r="L13" s="102">
        <f>SUM(L24-L6)/(30-L5)</f>
        <v>136538.56</v>
      </c>
      <c r="M13" s="41">
        <f>L13*25</f>
        <v>3413464</v>
      </c>
      <c r="N13" s="98" t="s">
        <v>18</v>
      </c>
      <c r="O13" s="99"/>
      <c r="P13" s="102">
        <f>SUM(P24-P6)/(30-P5)</f>
        <v>-23044.30799999999</v>
      </c>
      <c r="Q13" s="41">
        <f>P13*25</f>
        <v>-576107.69999999972</v>
      </c>
      <c r="R13" s="98" t="s">
        <v>18</v>
      </c>
      <c r="S13" s="99"/>
      <c r="T13" s="102">
        <f>SUM(T24-T6)/(30-T5)</f>
        <v>0</v>
      </c>
      <c r="U13" s="54">
        <f>T13*25</f>
        <v>0</v>
      </c>
      <c r="V13" s="98" t="s">
        <v>18</v>
      </c>
      <c r="W13" s="99"/>
      <c r="X13" s="102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0"/>
      <c r="C14" s="101"/>
      <c r="D14" s="103"/>
      <c r="E14" s="41">
        <f>D6</f>
        <v>197558.63</v>
      </c>
      <c r="F14" s="100"/>
      <c r="G14" s="101"/>
      <c r="H14" s="103"/>
      <c r="I14" s="41">
        <f>H6</f>
        <v>250967.24000000005</v>
      </c>
      <c r="J14" s="100"/>
      <c r="K14" s="101"/>
      <c r="L14" s="103"/>
      <c r="M14" s="41">
        <f>L6</f>
        <v>136538.56</v>
      </c>
      <c r="N14" s="100"/>
      <c r="O14" s="101"/>
      <c r="P14" s="103"/>
      <c r="Q14" s="41">
        <f>P6</f>
        <v>227455.69200000001</v>
      </c>
      <c r="R14" s="100"/>
      <c r="S14" s="101"/>
      <c r="T14" s="103"/>
      <c r="U14" s="54">
        <f>T6</f>
        <v>0</v>
      </c>
      <c r="V14" s="100"/>
      <c r="W14" s="101"/>
      <c r="X14" s="103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>
        <f>SUM(I13:I14)</f>
        <v>225148.24000000127</v>
      </c>
      <c r="J15" s="5"/>
      <c r="K15" s="5"/>
      <c r="L15" s="5"/>
      <c r="M15" s="32">
        <f>SUM(M13:M14)</f>
        <v>3550002.56</v>
      </c>
      <c r="N15" s="5"/>
      <c r="O15" s="5"/>
      <c r="P15" s="5"/>
      <c r="Q15" s="32">
        <f>SUM(Q13:Q14)</f>
        <v>-348652.00799999968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6" t="s">
        <v>18</v>
      </c>
      <c r="C16" s="107"/>
      <c r="D16" s="104"/>
      <c r="E16" s="41">
        <f>D16*25</f>
        <v>0</v>
      </c>
      <c r="F16" s="106" t="s">
        <v>18</v>
      </c>
      <c r="G16" s="107"/>
      <c r="H16" s="104">
        <f>SUM(H28-H6)/(30-H5)</f>
        <v>-13032.759999999951</v>
      </c>
      <c r="I16" s="41">
        <f>H16*25</f>
        <v>-325818.99999999878</v>
      </c>
      <c r="J16" s="106" t="s">
        <v>18</v>
      </c>
      <c r="K16" s="107"/>
      <c r="L16" s="104">
        <f>SUM(L28-L6)/(30-L5)</f>
        <v>136538.56</v>
      </c>
      <c r="M16" s="41">
        <f>L16*25</f>
        <v>3413464</v>
      </c>
      <c r="N16" s="106" t="s">
        <v>18</v>
      </c>
      <c r="O16" s="107"/>
      <c r="P16" s="104">
        <f>SUM(P28-P6)/(30-P5)</f>
        <v>-3544.30799999999</v>
      </c>
      <c r="Q16" s="41">
        <f>P16*25</f>
        <v>-88607.69999999975</v>
      </c>
      <c r="R16" s="106" t="s">
        <v>18</v>
      </c>
      <c r="S16" s="107"/>
      <c r="T16" s="104" t="e">
        <f>SUM(T28-T6)/(30-T5)</f>
        <v>#VALUE!</v>
      </c>
      <c r="U16" s="53" t="e">
        <f>T16*25</f>
        <v>#VALUE!</v>
      </c>
      <c r="V16" s="106" t="s">
        <v>18</v>
      </c>
      <c r="W16" s="107"/>
      <c r="X16" s="104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08"/>
      <c r="C17" s="109"/>
      <c r="D17" s="105"/>
      <c r="E17" s="41">
        <f>D6</f>
        <v>197558.63</v>
      </c>
      <c r="F17" s="108"/>
      <c r="G17" s="109"/>
      <c r="H17" s="105"/>
      <c r="I17" s="41">
        <f>H6</f>
        <v>250967.24000000005</v>
      </c>
      <c r="J17" s="108"/>
      <c r="K17" s="109"/>
      <c r="L17" s="105"/>
      <c r="M17" s="41">
        <f>L6</f>
        <v>136538.56</v>
      </c>
      <c r="N17" s="108"/>
      <c r="O17" s="109"/>
      <c r="P17" s="105"/>
      <c r="Q17" s="41">
        <f>P6</f>
        <v>227455.69200000001</v>
      </c>
      <c r="R17" s="108"/>
      <c r="S17" s="109"/>
      <c r="T17" s="105"/>
      <c r="U17" s="53">
        <f>T6</f>
        <v>0</v>
      </c>
      <c r="V17" s="108"/>
      <c r="W17" s="109"/>
      <c r="X17" s="105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197558.63</v>
      </c>
      <c r="F18" s="5"/>
      <c r="G18" s="5"/>
      <c r="H18" s="5"/>
      <c r="I18" s="32">
        <f>SUM(I16:I17)</f>
        <v>-74851.759999998729</v>
      </c>
      <c r="J18" s="5"/>
      <c r="K18" s="5"/>
      <c r="L18" s="5"/>
      <c r="M18" s="32">
        <f>SUM(M16:M17)</f>
        <v>3550002.56</v>
      </c>
      <c r="N18" s="5"/>
      <c r="O18" s="5"/>
      <c r="P18" s="5"/>
      <c r="Q18" s="32">
        <f>SUM(Q16:Q17)</f>
        <v>138847.99200000026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1" t="s">
        <v>25</v>
      </c>
      <c r="C19" s="92"/>
      <c r="D19" s="93"/>
      <c r="E19" s="36"/>
      <c r="F19" s="91" t="s">
        <v>25</v>
      </c>
      <c r="G19" s="92"/>
      <c r="H19" s="93"/>
      <c r="I19" s="36"/>
      <c r="J19" s="91" t="s">
        <v>25</v>
      </c>
      <c r="K19" s="92"/>
      <c r="L19" s="93"/>
      <c r="M19" s="36"/>
      <c r="N19" s="91" t="s">
        <v>25</v>
      </c>
      <c r="O19" s="92"/>
      <c r="P19" s="93"/>
      <c r="Q19" s="36"/>
      <c r="R19" s="91" t="s">
        <v>25</v>
      </c>
      <c r="S19" s="92"/>
      <c r="T19" s="93"/>
      <c r="U19" s="42"/>
      <c r="V19" s="91" t="s">
        <v>16</v>
      </c>
      <c r="W19" s="92"/>
      <c r="X19" s="93"/>
      <c r="Y19" s="17"/>
    </row>
    <row r="20" spans="1:25" s="8" customFormat="1" ht="18" customHeight="1" x14ac:dyDescent="0.25">
      <c r="A20" s="9"/>
      <c r="B20" s="116" t="s">
        <v>3</v>
      </c>
      <c r="C20" s="117"/>
      <c r="D20" s="55">
        <v>185000</v>
      </c>
      <c r="E20" s="36"/>
      <c r="F20" s="116" t="s">
        <v>3</v>
      </c>
      <c r="G20" s="117"/>
      <c r="H20" s="55">
        <v>240000</v>
      </c>
      <c r="I20" s="36"/>
      <c r="J20" s="116" t="s">
        <v>3</v>
      </c>
      <c r="K20" s="117"/>
      <c r="L20" s="55">
        <v>130000</v>
      </c>
      <c r="M20" s="36"/>
      <c r="N20" s="116" t="s">
        <v>3</v>
      </c>
      <c r="O20" s="117"/>
      <c r="P20" s="55" t="s">
        <v>75</v>
      </c>
      <c r="Q20" s="36"/>
      <c r="R20" s="116" t="s">
        <v>3</v>
      </c>
      <c r="S20" s="117"/>
      <c r="T20" s="55">
        <v>200</v>
      </c>
      <c r="U20" s="38"/>
      <c r="V20" s="116" t="s">
        <v>3</v>
      </c>
      <c r="W20" s="117"/>
      <c r="X20" s="55"/>
      <c r="Y20" s="14"/>
    </row>
    <row r="21" spans="1:25" s="8" customFormat="1" ht="18" customHeight="1" x14ac:dyDescent="0.25">
      <c r="A21" s="5"/>
      <c r="B21" s="118" t="s">
        <v>2</v>
      </c>
      <c r="C21" s="119"/>
      <c r="D21" s="59"/>
      <c r="E21" s="36"/>
      <c r="F21" s="118" t="s">
        <v>2</v>
      </c>
      <c r="G21" s="119"/>
      <c r="H21" s="59"/>
      <c r="I21" s="36"/>
      <c r="J21" s="118" t="s">
        <v>2</v>
      </c>
      <c r="K21" s="119"/>
      <c r="L21" s="59"/>
      <c r="M21" s="36"/>
      <c r="N21" s="118" t="s">
        <v>2</v>
      </c>
      <c r="O21" s="119"/>
      <c r="P21" s="59"/>
      <c r="Q21" s="36"/>
      <c r="R21" s="118" t="s">
        <v>2</v>
      </c>
      <c r="S21" s="119"/>
      <c r="T21" s="59"/>
      <c r="U21" s="1"/>
      <c r="V21" s="118" t="s">
        <v>2</v>
      </c>
      <c r="W21" s="119"/>
      <c r="X21" s="59"/>
      <c r="Y21" s="5"/>
    </row>
    <row r="22" spans="1:25" s="8" customFormat="1" ht="18" customHeight="1" x14ac:dyDescent="0.25">
      <c r="A22" s="5"/>
      <c r="B22" s="122" t="s">
        <v>1</v>
      </c>
      <c r="C22" s="123"/>
      <c r="D22" s="58"/>
      <c r="E22" s="36"/>
      <c r="F22" s="122" t="s">
        <v>1</v>
      </c>
      <c r="G22" s="123"/>
      <c r="H22" s="58"/>
      <c r="I22" s="36"/>
      <c r="J22" s="122" t="s">
        <v>1</v>
      </c>
      <c r="K22" s="123"/>
      <c r="L22" s="58"/>
      <c r="M22" s="36"/>
      <c r="N22" s="122" t="s">
        <v>1</v>
      </c>
      <c r="O22" s="123"/>
      <c r="P22" s="58"/>
      <c r="Q22" s="36"/>
      <c r="R22" s="122" t="s">
        <v>1</v>
      </c>
      <c r="S22" s="123"/>
      <c r="T22" s="58"/>
      <c r="U22" s="1"/>
      <c r="V22" s="122" t="s">
        <v>1</v>
      </c>
      <c r="W22" s="123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0" t="s">
        <v>4</v>
      </c>
      <c r="C24" s="121"/>
      <c r="D24" s="56">
        <v>194250</v>
      </c>
      <c r="E24" s="36"/>
      <c r="F24" s="120" t="s">
        <v>4</v>
      </c>
      <c r="G24" s="121"/>
      <c r="H24" s="56">
        <v>252000</v>
      </c>
      <c r="I24" s="36"/>
      <c r="J24" s="120" t="s">
        <v>4</v>
      </c>
      <c r="K24" s="121"/>
      <c r="L24" s="56"/>
      <c r="M24" s="36"/>
      <c r="N24" s="120" t="s">
        <v>4</v>
      </c>
      <c r="O24" s="121"/>
      <c r="P24" s="56">
        <v>250500</v>
      </c>
      <c r="Q24" s="43"/>
      <c r="R24" s="120" t="s">
        <v>4</v>
      </c>
      <c r="S24" s="121"/>
      <c r="T24" s="56"/>
      <c r="U24" s="43"/>
      <c r="V24" s="120" t="s">
        <v>4</v>
      </c>
      <c r="W24" s="121"/>
      <c r="X24" s="56"/>
      <c r="Y24" s="12"/>
    </row>
    <row r="25" spans="1:25" s="8" customFormat="1" ht="18" customHeight="1" x14ac:dyDescent="0.25">
      <c r="A25" s="5"/>
      <c r="B25" s="118" t="s">
        <v>2</v>
      </c>
      <c r="C25" s="119"/>
      <c r="D25" s="59"/>
      <c r="E25" s="36"/>
      <c r="F25" s="118" t="s">
        <v>2</v>
      </c>
      <c r="G25" s="119"/>
      <c r="H25" s="59"/>
      <c r="I25" s="37"/>
      <c r="J25" s="118" t="s">
        <v>2</v>
      </c>
      <c r="K25" s="119"/>
      <c r="L25" s="59"/>
      <c r="M25" s="36"/>
      <c r="N25" s="118" t="s">
        <v>2</v>
      </c>
      <c r="O25" s="119"/>
      <c r="P25" s="59"/>
      <c r="Q25" s="40"/>
      <c r="R25" s="118" t="s">
        <v>2</v>
      </c>
      <c r="S25" s="119"/>
      <c r="T25" s="59"/>
      <c r="U25" s="1"/>
      <c r="V25" s="118" t="s">
        <v>2</v>
      </c>
      <c r="W25" s="119"/>
      <c r="X25" s="59"/>
      <c r="Y25" s="5"/>
    </row>
    <row r="26" spans="1:25" s="8" customFormat="1" ht="18" customHeight="1" x14ac:dyDescent="0.25">
      <c r="A26" s="5"/>
      <c r="B26" s="122" t="s">
        <v>1</v>
      </c>
      <c r="C26" s="123"/>
      <c r="D26" s="58"/>
      <c r="E26" s="36"/>
      <c r="F26" s="122" t="s">
        <v>1</v>
      </c>
      <c r="G26" s="123"/>
      <c r="H26" s="58"/>
      <c r="I26" s="37"/>
      <c r="J26" s="122" t="s">
        <v>1</v>
      </c>
      <c r="K26" s="123"/>
      <c r="L26" s="58"/>
      <c r="M26" s="36"/>
      <c r="N26" s="122" t="s">
        <v>1</v>
      </c>
      <c r="O26" s="123"/>
      <c r="P26" s="58"/>
      <c r="Q26" s="40"/>
      <c r="R26" s="122" t="s">
        <v>1</v>
      </c>
      <c r="S26" s="123"/>
      <c r="T26" s="58"/>
      <c r="U26" s="1"/>
      <c r="V26" s="122" t="s">
        <v>1</v>
      </c>
      <c r="W26" s="123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0" t="s">
        <v>14</v>
      </c>
      <c r="C28" s="121"/>
      <c r="D28" s="56">
        <v>203500</v>
      </c>
      <c r="E28" s="36"/>
      <c r="F28" s="120" t="s">
        <v>14</v>
      </c>
      <c r="G28" s="121"/>
      <c r="H28" s="56">
        <v>264000</v>
      </c>
      <c r="I28" s="36"/>
      <c r="J28" s="120" t="s">
        <v>14</v>
      </c>
      <c r="K28" s="121"/>
      <c r="L28" s="56"/>
      <c r="M28" s="36"/>
      <c r="N28" s="120" t="s">
        <v>14</v>
      </c>
      <c r="O28" s="121"/>
      <c r="P28" s="56">
        <v>231000</v>
      </c>
      <c r="Q28" s="43"/>
      <c r="R28" s="120" t="s">
        <v>14</v>
      </c>
      <c r="S28" s="121"/>
      <c r="T28" s="57" t="s">
        <v>64</v>
      </c>
      <c r="U28" s="43"/>
      <c r="V28" s="120" t="s">
        <v>14</v>
      </c>
      <c r="W28" s="121"/>
      <c r="X28" s="56"/>
      <c r="Y28" s="12"/>
    </row>
    <row r="29" spans="1:25" s="8" customFormat="1" ht="18" customHeight="1" x14ac:dyDescent="0.25">
      <c r="A29" s="5"/>
      <c r="B29" s="118" t="s">
        <v>2</v>
      </c>
      <c r="C29" s="119"/>
      <c r="D29" s="59"/>
      <c r="E29" s="36"/>
      <c r="F29" s="118" t="s">
        <v>2</v>
      </c>
      <c r="G29" s="119"/>
      <c r="H29" s="59"/>
      <c r="I29" s="37"/>
      <c r="J29" s="118" t="s">
        <v>2</v>
      </c>
      <c r="K29" s="119"/>
      <c r="L29" s="59"/>
      <c r="M29" s="36"/>
      <c r="N29" s="118" t="s">
        <v>2</v>
      </c>
      <c r="O29" s="119"/>
      <c r="P29" s="59"/>
      <c r="Q29" s="40"/>
      <c r="R29" s="118" t="s">
        <v>2</v>
      </c>
      <c r="S29" s="119"/>
      <c r="T29" s="59"/>
      <c r="U29" s="1"/>
      <c r="V29" s="118" t="s">
        <v>2</v>
      </c>
      <c r="W29" s="119"/>
      <c r="X29" s="59"/>
      <c r="Y29" s="5"/>
    </row>
    <row r="30" spans="1:25" s="4" customFormat="1" ht="18" customHeight="1" x14ac:dyDescent="0.25">
      <c r="A30" s="5"/>
      <c r="B30" s="122" t="s">
        <v>1</v>
      </c>
      <c r="C30" s="123"/>
      <c r="D30" s="58"/>
      <c r="E30" s="36"/>
      <c r="F30" s="122" t="s">
        <v>1</v>
      </c>
      <c r="G30" s="123"/>
      <c r="H30" s="58"/>
      <c r="I30" s="37"/>
      <c r="J30" s="122" t="s">
        <v>1</v>
      </c>
      <c r="K30" s="123"/>
      <c r="L30" s="58"/>
      <c r="M30" s="36"/>
      <c r="N30" s="122" t="s">
        <v>1</v>
      </c>
      <c r="O30" s="123"/>
      <c r="P30" s="58"/>
      <c r="Q30" s="40"/>
      <c r="R30" s="122" t="s">
        <v>1</v>
      </c>
      <c r="S30" s="123"/>
      <c r="T30" s="58"/>
      <c r="U30" s="1"/>
      <c r="V30" s="122" t="s">
        <v>1</v>
      </c>
      <c r="W30" s="123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4" t="s">
        <v>6</v>
      </c>
      <c r="C32" s="125"/>
      <c r="D32" s="60" t="s">
        <v>0</v>
      </c>
      <c r="E32" s="41"/>
      <c r="F32" s="124" t="s">
        <v>6</v>
      </c>
      <c r="G32" s="125"/>
      <c r="H32" s="60" t="s">
        <v>0</v>
      </c>
      <c r="I32" s="37"/>
      <c r="J32" s="126" t="s">
        <v>6</v>
      </c>
      <c r="K32" s="127"/>
      <c r="L32" s="60" t="s">
        <v>0</v>
      </c>
      <c r="M32" s="44"/>
      <c r="N32" s="124" t="s">
        <v>6</v>
      </c>
      <c r="O32" s="125"/>
      <c r="P32" s="60" t="s">
        <v>0</v>
      </c>
      <c r="Q32" s="45"/>
      <c r="R32" s="124" t="s">
        <v>6</v>
      </c>
      <c r="S32" s="125"/>
      <c r="T32" s="60" t="s">
        <v>0</v>
      </c>
      <c r="U32" s="16"/>
      <c r="V32" s="124" t="s">
        <v>6</v>
      </c>
      <c r="W32" s="125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8</v>
      </c>
      <c r="D33" s="63">
        <v>5514.71</v>
      </c>
      <c r="E33" s="41"/>
      <c r="F33" s="61">
        <v>1</v>
      </c>
      <c r="G33" s="61" t="s">
        <v>8</v>
      </c>
      <c r="H33" s="63">
        <v>9726.8700000000008</v>
      </c>
      <c r="I33" s="44"/>
      <c r="J33" s="61">
        <v>1</v>
      </c>
      <c r="K33" s="61" t="s">
        <v>8</v>
      </c>
      <c r="L33" s="63">
        <v>4178.13</v>
      </c>
      <c r="M33" s="44"/>
      <c r="N33" s="61">
        <v>1</v>
      </c>
      <c r="O33" s="61" t="s">
        <v>8</v>
      </c>
      <c r="P33" s="62">
        <v>6413.87</v>
      </c>
      <c r="R33" s="61">
        <v>1</v>
      </c>
      <c r="S33" s="61" t="s">
        <v>8</v>
      </c>
      <c r="T33" s="63"/>
      <c r="V33" s="61">
        <v>1</v>
      </c>
      <c r="W33" s="61" t="s">
        <v>8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9</v>
      </c>
      <c r="D34" s="63">
        <v>6383.69</v>
      </c>
      <c r="E34" s="41"/>
      <c r="F34" s="61">
        <v>2</v>
      </c>
      <c r="G34" s="61" t="s">
        <v>9</v>
      </c>
      <c r="H34" s="63">
        <v>7921.56</v>
      </c>
      <c r="I34" s="44"/>
      <c r="J34" s="61">
        <v>2</v>
      </c>
      <c r="K34" s="61" t="s">
        <v>9</v>
      </c>
      <c r="L34" s="64">
        <v>4589.05</v>
      </c>
      <c r="M34" s="44"/>
      <c r="N34" s="61">
        <v>2</v>
      </c>
      <c r="O34" s="61" t="s">
        <v>9</v>
      </c>
      <c r="P34" s="63">
        <v>7005.89</v>
      </c>
      <c r="R34" s="61">
        <v>2</v>
      </c>
      <c r="S34" s="61" t="s">
        <v>9</v>
      </c>
      <c r="T34" s="63"/>
      <c r="V34" s="61">
        <v>2</v>
      </c>
      <c r="W34" s="61" t="s">
        <v>9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10</v>
      </c>
      <c r="D35" s="63">
        <v>5798.98</v>
      </c>
      <c r="E35" s="41"/>
      <c r="F35" s="61">
        <v>3</v>
      </c>
      <c r="G35" s="61" t="s">
        <v>10</v>
      </c>
      <c r="H35" s="63">
        <v>9339.36</v>
      </c>
      <c r="I35" s="44"/>
      <c r="J35" s="61">
        <v>3</v>
      </c>
      <c r="K35" s="61" t="s">
        <v>10</v>
      </c>
      <c r="L35" s="64">
        <v>5199.17</v>
      </c>
      <c r="M35" s="44"/>
      <c r="N35" s="61">
        <v>3</v>
      </c>
      <c r="O35" s="61" t="s">
        <v>10</v>
      </c>
      <c r="P35" s="63">
        <v>7607.55</v>
      </c>
      <c r="Q35" s="46"/>
      <c r="R35" s="61">
        <v>3</v>
      </c>
      <c r="S35" s="61" t="s">
        <v>10</v>
      </c>
      <c r="T35" s="63"/>
      <c r="U35" s="78" t="s">
        <v>63</v>
      </c>
      <c r="V35" s="61">
        <v>3</v>
      </c>
      <c r="W35" s="61" t="s">
        <v>10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11</v>
      </c>
      <c r="D36" s="63">
        <v>6614.43</v>
      </c>
      <c r="E36" s="41"/>
      <c r="F36" s="61">
        <v>4</v>
      </c>
      <c r="G36" s="61" t="s">
        <v>11</v>
      </c>
      <c r="H36" s="63">
        <v>8890.35</v>
      </c>
      <c r="I36" s="44"/>
      <c r="J36" s="61">
        <v>4</v>
      </c>
      <c r="K36" s="61" t="s">
        <v>11</v>
      </c>
      <c r="L36" s="64">
        <v>4175.93</v>
      </c>
      <c r="M36" s="44"/>
      <c r="N36" s="61">
        <v>4</v>
      </c>
      <c r="O36" s="61" t="s">
        <v>11</v>
      </c>
      <c r="P36" s="63">
        <v>8010.5219999999999</v>
      </c>
      <c r="Q36" s="46"/>
      <c r="R36" s="61">
        <v>4</v>
      </c>
      <c r="S36" s="61" t="s">
        <v>11</v>
      </c>
      <c r="T36" s="63"/>
      <c r="V36" s="61">
        <v>4</v>
      </c>
      <c r="W36" s="61" t="s">
        <v>11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12</v>
      </c>
      <c r="D37" s="63">
        <v>6237.34</v>
      </c>
      <c r="E37" s="41"/>
      <c r="F37" s="61">
        <v>5</v>
      </c>
      <c r="G37" s="61" t="s">
        <v>12</v>
      </c>
      <c r="H37" s="63">
        <v>9207.58</v>
      </c>
      <c r="I37" s="44"/>
      <c r="J37" s="61">
        <v>5</v>
      </c>
      <c r="K37" s="61" t="s">
        <v>12</v>
      </c>
      <c r="L37" s="64">
        <v>4471.54</v>
      </c>
      <c r="M37" s="44"/>
      <c r="N37" s="61">
        <v>5</v>
      </c>
      <c r="O37" s="61" t="s">
        <v>12</v>
      </c>
      <c r="P37" s="63">
        <v>9169.58</v>
      </c>
      <c r="Q37" s="46"/>
      <c r="R37" s="61">
        <v>5</v>
      </c>
      <c r="S37" s="61" t="s">
        <v>12</v>
      </c>
      <c r="T37" s="63"/>
      <c r="V37" s="61">
        <v>5</v>
      </c>
      <c r="W37" s="61" t="s">
        <v>12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13</v>
      </c>
      <c r="D38" s="63">
        <v>6482.54</v>
      </c>
      <c r="E38" s="41"/>
      <c r="F38" s="61">
        <v>6</v>
      </c>
      <c r="G38" s="61" t="s">
        <v>13</v>
      </c>
      <c r="H38" s="63">
        <v>9034.9500000000007</v>
      </c>
      <c r="I38" s="44"/>
      <c r="J38" s="61">
        <v>6</v>
      </c>
      <c r="K38" s="61" t="s">
        <v>13</v>
      </c>
      <c r="L38" s="64">
        <v>4384.63</v>
      </c>
      <c r="M38" s="44"/>
      <c r="N38" s="61">
        <v>6</v>
      </c>
      <c r="O38" s="61" t="s">
        <v>13</v>
      </c>
      <c r="P38" s="63">
        <v>11696.28</v>
      </c>
      <c r="R38" s="61">
        <v>6</v>
      </c>
      <c r="S38" s="61" t="s">
        <v>13</v>
      </c>
      <c r="T38" s="63"/>
      <c r="V38" s="61">
        <v>6</v>
      </c>
      <c r="W38" s="61" t="s">
        <v>13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7</v>
      </c>
      <c r="D39" s="63">
        <v>5529.61</v>
      </c>
      <c r="E39" s="41"/>
      <c r="F39" s="61">
        <v>7</v>
      </c>
      <c r="G39" s="61" t="s">
        <v>7</v>
      </c>
      <c r="H39" s="63">
        <v>5568.04</v>
      </c>
      <c r="I39" s="44"/>
      <c r="J39" s="61">
        <v>7</v>
      </c>
      <c r="K39" s="61" t="s">
        <v>7</v>
      </c>
      <c r="L39" s="64">
        <v>3865.25</v>
      </c>
      <c r="M39" s="44"/>
      <c r="N39" s="61">
        <v>7</v>
      </c>
      <c r="O39" s="61" t="s">
        <v>7</v>
      </c>
      <c r="P39" s="63">
        <v>8916.23</v>
      </c>
      <c r="R39" s="61">
        <v>7</v>
      </c>
      <c r="S39" s="61" t="s">
        <v>7</v>
      </c>
      <c r="T39" s="63"/>
      <c r="V39" s="61">
        <v>7</v>
      </c>
      <c r="W39" s="61" t="s">
        <v>7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8</v>
      </c>
      <c r="D40" s="63">
        <v>6532.89</v>
      </c>
      <c r="E40" s="41"/>
      <c r="F40" s="61">
        <v>8</v>
      </c>
      <c r="G40" s="61" t="s">
        <v>8</v>
      </c>
      <c r="H40" s="63">
        <v>10233.31</v>
      </c>
      <c r="I40" s="44"/>
      <c r="J40" s="61">
        <v>8</v>
      </c>
      <c r="K40" s="61" t="s">
        <v>8</v>
      </c>
      <c r="L40" s="64">
        <v>5165.34</v>
      </c>
      <c r="M40" s="44"/>
      <c r="N40" s="61">
        <v>8</v>
      </c>
      <c r="O40" s="61" t="s">
        <v>8</v>
      </c>
      <c r="P40" s="63">
        <v>8058.02</v>
      </c>
      <c r="R40" s="61">
        <v>8</v>
      </c>
      <c r="S40" s="61" t="s">
        <v>8</v>
      </c>
      <c r="T40" s="63"/>
      <c r="V40" s="61">
        <v>8</v>
      </c>
      <c r="W40" s="61" t="s">
        <v>8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9</v>
      </c>
      <c r="D41" s="63">
        <v>6461.27</v>
      </c>
      <c r="E41" s="41"/>
      <c r="F41" s="61">
        <v>9</v>
      </c>
      <c r="G41" s="61" t="s">
        <v>9</v>
      </c>
      <c r="H41" s="63">
        <v>9289.33</v>
      </c>
      <c r="I41" s="44"/>
      <c r="J41" s="61">
        <v>9</v>
      </c>
      <c r="K41" s="61" t="s">
        <v>9</v>
      </c>
      <c r="L41" s="64">
        <v>5591.05</v>
      </c>
      <c r="M41" s="44"/>
      <c r="N41" s="61">
        <v>9</v>
      </c>
      <c r="O41" s="61" t="s">
        <v>9</v>
      </c>
      <c r="P41" s="63">
        <v>6885.16</v>
      </c>
      <c r="R41" s="61">
        <v>9</v>
      </c>
      <c r="S41" s="61" t="s">
        <v>9</v>
      </c>
      <c r="T41" s="63"/>
      <c r="V41" s="61">
        <v>9</v>
      </c>
      <c r="W41" s="61" t="s">
        <v>9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10</v>
      </c>
      <c r="D42" s="63">
        <v>6783.18</v>
      </c>
      <c r="E42" s="41"/>
      <c r="F42" s="61">
        <v>10</v>
      </c>
      <c r="G42" s="61" t="s">
        <v>10</v>
      </c>
      <c r="H42" s="63">
        <v>8190.03</v>
      </c>
      <c r="I42" s="44"/>
      <c r="J42" s="61">
        <v>10</v>
      </c>
      <c r="K42" s="61" t="s">
        <v>10</v>
      </c>
      <c r="L42" s="64">
        <v>4682.63</v>
      </c>
      <c r="M42" s="44"/>
      <c r="N42" s="61">
        <v>10</v>
      </c>
      <c r="O42" s="61" t="s">
        <v>10</v>
      </c>
      <c r="P42" s="63">
        <v>7196.84</v>
      </c>
      <c r="R42" s="61">
        <v>10</v>
      </c>
      <c r="S42" s="61" t="s">
        <v>10</v>
      </c>
      <c r="T42" s="63"/>
      <c r="V42" s="61">
        <v>10</v>
      </c>
      <c r="W42" s="61" t="s">
        <v>10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11</v>
      </c>
      <c r="D43" s="63">
        <v>6434.14</v>
      </c>
      <c r="E43" s="41"/>
      <c r="F43" s="61">
        <v>11</v>
      </c>
      <c r="G43" s="61" t="s">
        <v>11</v>
      </c>
      <c r="H43" s="63">
        <v>9305.2900000000009</v>
      </c>
      <c r="I43" s="44"/>
      <c r="J43" s="61">
        <v>11</v>
      </c>
      <c r="K43" s="61" t="s">
        <v>11</v>
      </c>
      <c r="L43" s="64">
        <v>5139.7299999999996</v>
      </c>
      <c r="M43" s="44"/>
      <c r="N43" s="61">
        <v>11</v>
      </c>
      <c r="O43" s="61" t="s">
        <v>11</v>
      </c>
      <c r="P43" s="63">
        <v>7606.1</v>
      </c>
      <c r="R43" s="61">
        <v>11</v>
      </c>
      <c r="S43" s="61" t="s">
        <v>11</v>
      </c>
      <c r="T43" s="63"/>
      <c r="V43" s="61">
        <v>11</v>
      </c>
      <c r="W43" s="61" t="s">
        <v>11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12</v>
      </c>
      <c r="D44" s="63">
        <v>6958.15</v>
      </c>
      <c r="E44" s="41"/>
      <c r="F44" s="61">
        <v>12</v>
      </c>
      <c r="G44" s="61" t="s">
        <v>12</v>
      </c>
      <c r="H44" s="63">
        <v>8617.74</v>
      </c>
      <c r="I44" s="44"/>
      <c r="J44" s="61">
        <v>12</v>
      </c>
      <c r="K44" s="61" t="s">
        <v>12</v>
      </c>
      <c r="L44" s="64">
        <v>3997.59</v>
      </c>
      <c r="M44" s="44"/>
      <c r="N44" s="61">
        <v>12</v>
      </c>
      <c r="O44" s="61" t="s">
        <v>12</v>
      </c>
      <c r="P44" s="63">
        <v>7189.62</v>
      </c>
      <c r="R44" s="61">
        <v>12</v>
      </c>
      <c r="S44" s="61" t="s">
        <v>12</v>
      </c>
      <c r="T44" s="63"/>
      <c r="V44" s="61">
        <v>12</v>
      </c>
      <c r="W44" s="61" t="s">
        <v>12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13</v>
      </c>
      <c r="D45" s="63">
        <v>6870.23</v>
      </c>
      <c r="E45" s="41"/>
      <c r="F45" s="61">
        <v>13</v>
      </c>
      <c r="G45" s="61" t="s">
        <v>13</v>
      </c>
      <c r="H45" s="63">
        <v>7297.15</v>
      </c>
      <c r="I45" s="44"/>
      <c r="J45" s="61">
        <v>13</v>
      </c>
      <c r="K45" s="61" t="s">
        <v>13</v>
      </c>
      <c r="L45" s="64">
        <v>4022.75</v>
      </c>
      <c r="M45" s="44"/>
      <c r="N45" s="61">
        <v>13</v>
      </c>
      <c r="O45" s="61" t="s">
        <v>13</v>
      </c>
      <c r="P45" s="63">
        <v>9969.02</v>
      </c>
      <c r="R45" s="61">
        <v>13</v>
      </c>
      <c r="S45" s="61" t="s">
        <v>13</v>
      </c>
      <c r="T45" s="63"/>
      <c r="V45" s="61">
        <v>13</v>
      </c>
      <c r="W45" s="61" t="s">
        <v>13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7</v>
      </c>
      <c r="D46" s="63">
        <v>4778.29</v>
      </c>
      <c r="E46" s="41"/>
      <c r="F46" s="61">
        <v>14</v>
      </c>
      <c r="G46" s="61" t="s">
        <v>7</v>
      </c>
      <c r="H46" s="63">
        <v>6247.91</v>
      </c>
      <c r="I46" s="44"/>
      <c r="J46" s="61">
        <v>14</v>
      </c>
      <c r="K46" s="61" t="s">
        <v>7</v>
      </c>
      <c r="L46" s="64">
        <v>3969.59</v>
      </c>
      <c r="M46" s="44"/>
      <c r="N46" s="61">
        <v>14</v>
      </c>
      <c r="O46" s="61" t="s">
        <v>7</v>
      </c>
      <c r="P46" s="63">
        <v>7169.62</v>
      </c>
      <c r="R46" s="61">
        <v>14</v>
      </c>
      <c r="S46" s="61" t="s">
        <v>7</v>
      </c>
      <c r="T46" s="63"/>
      <c r="V46" s="61">
        <v>14</v>
      </c>
      <c r="W46" s="61" t="s">
        <v>7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8</v>
      </c>
      <c r="D47" s="63">
        <v>5837.02</v>
      </c>
      <c r="E47" s="41"/>
      <c r="F47" s="61">
        <v>15</v>
      </c>
      <c r="G47" s="61" t="s">
        <v>8</v>
      </c>
      <c r="H47" s="63">
        <v>7334.02</v>
      </c>
      <c r="I47" s="44"/>
      <c r="J47" s="61">
        <v>15</v>
      </c>
      <c r="K47" s="61" t="s">
        <v>8</v>
      </c>
      <c r="L47" s="64">
        <v>4491.8599999999997</v>
      </c>
      <c r="M47" s="44"/>
      <c r="N47" s="61">
        <v>15</v>
      </c>
      <c r="O47" s="61" t="s">
        <v>8</v>
      </c>
      <c r="P47" s="63">
        <v>6348.08</v>
      </c>
      <c r="R47" s="61">
        <v>15</v>
      </c>
      <c r="S47" s="61" t="s">
        <v>8</v>
      </c>
      <c r="T47" s="63"/>
      <c r="V47" s="61">
        <v>15</v>
      </c>
      <c r="W47" s="61" t="s">
        <v>8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9</v>
      </c>
      <c r="D48" s="63">
        <v>7144.84</v>
      </c>
      <c r="E48" s="41"/>
      <c r="F48" s="61">
        <v>16</v>
      </c>
      <c r="G48" s="61" t="s">
        <v>9</v>
      </c>
      <c r="H48" s="63">
        <v>8911.66</v>
      </c>
      <c r="I48" s="44"/>
      <c r="J48" s="61">
        <v>16</v>
      </c>
      <c r="K48" s="61" t="s">
        <v>9</v>
      </c>
      <c r="L48" s="64">
        <v>4093.83</v>
      </c>
      <c r="M48" s="44"/>
      <c r="N48" s="61">
        <v>16</v>
      </c>
      <c r="O48" s="61" t="s">
        <v>9</v>
      </c>
      <c r="P48" s="63">
        <v>6224.44</v>
      </c>
      <c r="R48" s="61">
        <v>16</v>
      </c>
      <c r="S48" s="61" t="s">
        <v>9</v>
      </c>
      <c r="T48" s="63"/>
      <c r="V48" s="61">
        <v>16</v>
      </c>
      <c r="W48" s="61" t="s">
        <v>9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10</v>
      </c>
      <c r="D49" s="63">
        <v>6000.15</v>
      </c>
      <c r="E49" s="41"/>
      <c r="F49" s="61">
        <v>17</v>
      </c>
      <c r="G49" s="61" t="s">
        <v>10</v>
      </c>
      <c r="H49" s="63">
        <v>7411.98</v>
      </c>
      <c r="I49" s="44"/>
      <c r="J49" s="61">
        <v>17</v>
      </c>
      <c r="K49" s="61" t="s">
        <v>10</v>
      </c>
      <c r="L49" s="64">
        <v>4236.88</v>
      </c>
      <c r="M49" s="44"/>
      <c r="N49" s="61">
        <v>17</v>
      </c>
      <c r="O49" s="61" t="s">
        <v>10</v>
      </c>
      <c r="P49" s="63">
        <v>7256.1</v>
      </c>
      <c r="R49" s="61">
        <v>17</v>
      </c>
      <c r="S49" s="61" t="s">
        <v>10</v>
      </c>
      <c r="T49" s="63"/>
      <c r="V49" s="61">
        <v>17</v>
      </c>
      <c r="W49" s="61" t="s">
        <v>10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11</v>
      </c>
      <c r="D50" s="63">
        <v>6159.1</v>
      </c>
      <c r="E50" s="41"/>
      <c r="F50" s="61">
        <v>18</v>
      </c>
      <c r="G50" s="61" t="s">
        <v>11</v>
      </c>
      <c r="H50" s="63">
        <v>8168.01</v>
      </c>
      <c r="I50" s="44"/>
      <c r="J50" s="61">
        <v>18</v>
      </c>
      <c r="K50" s="61" t="s">
        <v>11</v>
      </c>
      <c r="L50" s="64">
        <v>5645.88</v>
      </c>
      <c r="M50" s="44"/>
      <c r="N50" s="61">
        <v>18</v>
      </c>
      <c r="O50" s="61" t="s">
        <v>11</v>
      </c>
      <c r="P50" s="63">
        <v>7109.73</v>
      </c>
      <c r="R50" s="61">
        <v>18</v>
      </c>
      <c r="S50" s="61" t="s">
        <v>11</v>
      </c>
      <c r="T50" s="63"/>
      <c r="V50" s="61">
        <v>18</v>
      </c>
      <c r="W50" s="61" t="s">
        <v>11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12</v>
      </c>
      <c r="D51" s="63">
        <v>6324</v>
      </c>
      <c r="E51" s="41"/>
      <c r="F51" s="61">
        <v>19</v>
      </c>
      <c r="G51" s="61" t="s">
        <v>12</v>
      </c>
      <c r="H51" s="63">
        <v>9025.5400000000009</v>
      </c>
      <c r="I51" s="44"/>
      <c r="J51" s="61">
        <v>19</v>
      </c>
      <c r="K51" s="61" t="s">
        <v>12</v>
      </c>
      <c r="L51" s="64">
        <v>4846.24</v>
      </c>
      <c r="M51" s="44"/>
      <c r="N51" s="61">
        <v>19</v>
      </c>
      <c r="O51" s="61" t="s">
        <v>12</v>
      </c>
      <c r="P51" s="63">
        <v>6568.05</v>
      </c>
      <c r="R51" s="61">
        <v>19</v>
      </c>
      <c r="S51" s="61" t="s">
        <v>12</v>
      </c>
      <c r="T51" s="63"/>
      <c r="V51" s="61">
        <v>19</v>
      </c>
      <c r="W51" s="61" t="s">
        <v>12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13</v>
      </c>
      <c r="D52" s="63">
        <v>8814.65</v>
      </c>
      <c r="E52" s="41"/>
      <c r="F52" s="61">
        <v>20</v>
      </c>
      <c r="G52" s="61" t="s">
        <v>13</v>
      </c>
      <c r="H52" s="63">
        <v>9435.91</v>
      </c>
      <c r="I52" s="44"/>
      <c r="J52" s="61">
        <v>20</v>
      </c>
      <c r="K52" s="61" t="s">
        <v>13</v>
      </c>
      <c r="L52" s="64">
        <v>4327.0200000000004</v>
      </c>
      <c r="M52" s="44"/>
      <c r="N52" s="61">
        <v>20</v>
      </c>
      <c r="O52" s="61" t="s">
        <v>13</v>
      </c>
      <c r="P52" s="63">
        <v>8869.89</v>
      </c>
      <c r="R52" s="61">
        <v>20</v>
      </c>
      <c r="S52" s="61" t="s">
        <v>13</v>
      </c>
      <c r="T52" s="63"/>
      <c r="V52" s="61">
        <v>20</v>
      </c>
      <c r="W52" s="61" t="s">
        <v>13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7</v>
      </c>
      <c r="D53" s="63">
        <v>6426.93</v>
      </c>
      <c r="E53" s="41">
        <v>0</v>
      </c>
      <c r="F53" s="61">
        <v>21</v>
      </c>
      <c r="G53" s="61" t="s">
        <v>7</v>
      </c>
      <c r="H53" s="63">
        <v>4194.47</v>
      </c>
      <c r="I53" s="44"/>
      <c r="J53" s="61">
        <v>21</v>
      </c>
      <c r="K53" s="61" t="s">
        <v>7</v>
      </c>
      <c r="L53" s="64">
        <v>3690.57</v>
      </c>
      <c r="M53" s="44"/>
      <c r="N53" s="61">
        <v>21</v>
      </c>
      <c r="O53" s="61" t="s">
        <v>7</v>
      </c>
      <c r="P53" s="63">
        <v>5519.98</v>
      </c>
      <c r="R53" s="61">
        <v>21</v>
      </c>
      <c r="S53" s="61" t="s">
        <v>7</v>
      </c>
      <c r="T53" s="63"/>
      <c r="V53" s="61">
        <v>21</v>
      </c>
      <c r="W53" s="61" t="s">
        <v>7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8</v>
      </c>
      <c r="D54" s="63">
        <v>7561.23</v>
      </c>
      <c r="E54" s="41"/>
      <c r="F54" s="61">
        <v>22</v>
      </c>
      <c r="G54" s="61" t="s">
        <v>8</v>
      </c>
      <c r="H54" s="63">
        <v>9333.76</v>
      </c>
      <c r="I54" s="44"/>
      <c r="J54" s="61">
        <v>22</v>
      </c>
      <c r="K54" s="61" t="s">
        <v>8</v>
      </c>
      <c r="L54" s="64">
        <v>2806.56</v>
      </c>
      <c r="M54" s="44"/>
      <c r="N54" s="61">
        <v>22</v>
      </c>
      <c r="O54" s="61" t="s">
        <v>8</v>
      </c>
      <c r="P54" s="63">
        <v>6040.74</v>
      </c>
      <c r="R54" s="61">
        <v>22</v>
      </c>
      <c r="S54" s="61" t="s">
        <v>8</v>
      </c>
      <c r="T54" s="63"/>
      <c r="V54" s="61">
        <v>22</v>
      </c>
      <c r="W54" s="61" t="s">
        <v>8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9</v>
      </c>
      <c r="D55" s="63">
        <v>6300.14</v>
      </c>
      <c r="E55" s="41"/>
      <c r="F55" s="61">
        <v>23</v>
      </c>
      <c r="G55" s="61" t="s">
        <v>9</v>
      </c>
      <c r="H55" s="63">
        <v>8191.74</v>
      </c>
      <c r="I55" s="44"/>
      <c r="J55" s="61">
        <v>23</v>
      </c>
      <c r="K55" s="61" t="s">
        <v>9</v>
      </c>
      <c r="L55" s="64">
        <v>4578.21</v>
      </c>
      <c r="M55" s="44"/>
      <c r="N55" s="61">
        <v>23</v>
      </c>
      <c r="O55" s="61" t="s">
        <v>9</v>
      </c>
      <c r="P55" s="63">
        <v>6146.64</v>
      </c>
      <c r="R55" s="61">
        <v>23</v>
      </c>
      <c r="S55" s="61" t="s">
        <v>9</v>
      </c>
      <c r="T55" s="63" t="s">
        <v>60</v>
      </c>
      <c r="V55" s="61">
        <v>23</v>
      </c>
      <c r="W55" s="61" t="s">
        <v>9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10</v>
      </c>
      <c r="D56" s="63">
        <v>5808.28</v>
      </c>
      <c r="E56" s="41"/>
      <c r="F56" s="61">
        <v>24</v>
      </c>
      <c r="G56" s="61" t="s">
        <v>10</v>
      </c>
      <c r="H56" s="63">
        <v>9354.14</v>
      </c>
      <c r="I56" s="44"/>
      <c r="J56" s="61">
        <v>24</v>
      </c>
      <c r="K56" s="61" t="s">
        <v>10</v>
      </c>
      <c r="L56" s="64">
        <v>3484.73</v>
      </c>
      <c r="M56" s="44"/>
      <c r="N56" s="61">
        <v>24</v>
      </c>
      <c r="O56" s="61" t="s">
        <v>10</v>
      </c>
      <c r="P56" s="63">
        <v>7192.81</v>
      </c>
      <c r="R56" s="61">
        <v>24</v>
      </c>
      <c r="S56" s="61" t="s">
        <v>10</v>
      </c>
      <c r="T56" s="63"/>
      <c r="V56" s="61">
        <v>24</v>
      </c>
      <c r="W56" s="61" t="s">
        <v>10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11</v>
      </c>
      <c r="D57" s="63">
        <v>6541.89</v>
      </c>
      <c r="E57" s="41"/>
      <c r="F57" s="61">
        <v>25</v>
      </c>
      <c r="G57" s="61" t="s">
        <v>11</v>
      </c>
      <c r="H57" s="63">
        <v>7141.84</v>
      </c>
      <c r="I57" s="44"/>
      <c r="J57" s="61">
        <v>25</v>
      </c>
      <c r="K57" s="61" t="s">
        <v>11</v>
      </c>
      <c r="L57" s="64">
        <v>4036.4</v>
      </c>
      <c r="M57" s="44"/>
      <c r="N57" s="61">
        <v>25</v>
      </c>
      <c r="O57" s="61" t="s">
        <v>11</v>
      </c>
      <c r="P57" s="63">
        <v>7059.76</v>
      </c>
      <c r="R57" s="61">
        <v>25</v>
      </c>
      <c r="S57" s="61" t="s">
        <v>11</v>
      </c>
      <c r="T57" s="63"/>
      <c r="V57" s="61">
        <v>25</v>
      </c>
      <c r="W57" s="61" t="s">
        <v>11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12</v>
      </c>
      <c r="D58" s="63">
        <v>7794.36</v>
      </c>
      <c r="E58" s="41"/>
      <c r="F58" s="61">
        <v>26</v>
      </c>
      <c r="G58" s="61" t="s">
        <v>12</v>
      </c>
      <c r="H58" s="63">
        <v>8258.5400000000009</v>
      </c>
      <c r="I58" s="44"/>
      <c r="J58" s="61">
        <v>26</v>
      </c>
      <c r="K58" s="61" t="s">
        <v>12</v>
      </c>
      <c r="L58" s="64">
        <v>5747.98</v>
      </c>
      <c r="M58" s="44"/>
      <c r="N58" s="61">
        <v>26</v>
      </c>
      <c r="O58" s="61" t="s">
        <v>12</v>
      </c>
      <c r="P58" s="63">
        <v>7306.08</v>
      </c>
      <c r="R58" s="61">
        <v>26</v>
      </c>
      <c r="S58" s="61" t="s">
        <v>12</v>
      </c>
      <c r="T58" s="63"/>
      <c r="V58" s="61">
        <v>26</v>
      </c>
      <c r="W58" s="61" t="s">
        <v>12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13</v>
      </c>
      <c r="D59" s="63">
        <v>6335.2</v>
      </c>
      <c r="E59" s="41"/>
      <c r="F59" s="61">
        <v>27</v>
      </c>
      <c r="G59" s="61" t="s">
        <v>13</v>
      </c>
      <c r="H59" s="63">
        <v>7671.86</v>
      </c>
      <c r="I59" s="44"/>
      <c r="J59" s="61">
        <v>27</v>
      </c>
      <c r="K59" s="61" t="s">
        <v>13</v>
      </c>
      <c r="L59" s="64">
        <v>4108.3999999999996</v>
      </c>
      <c r="M59" s="44"/>
      <c r="N59" s="61">
        <v>27</v>
      </c>
      <c r="O59" s="61" t="s">
        <v>13</v>
      </c>
      <c r="P59" s="63">
        <v>8410</v>
      </c>
      <c r="R59" s="61">
        <v>27</v>
      </c>
      <c r="S59" s="61" t="s">
        <v>13</v>
      </c>
      <c r="T59" s="63"/>
      <c r="V59" s="61">
        <v>27</v>
      </c>
      <c r="W59" s="61" t="s">
        <v>13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7</v>
      </c>
      <c r="D60" s="63">
        <v>5502.4</v>
      </c>
      <c r="E60" s="41"/>
      <c r="F60" s="61">
        <v>28</v>
      </c>
      <c r="G60" s="61" t="s">
        <v>7</v>
      </c>
      <c r="H60" s="63">
        <v>5743.9</v>
      </c>
      <c r="I60" s="44"/>
      <c r="J60" s="61">
        <v>28</v>
      </c>
      <c r="K60" s="61" t="s">
        <v>7</v>
      </c>
      <c r="L60" s="64">
        <v>4236.12</v>
      </c>
      <c r="M60" s="44"/>
      <c r="N60" s="61">
        <v>28</v>
      </c>
      <c r="O60" s="61" t="s">
        <v>7</v>
      </c>
      <c r="P60" s="63">
        <v>6641.82</v>
      </c>
      <c r="R60" s="61">
        <v>28</v>
      </c>
      <c r="S60" s="61" t="s">
        <v>7</v>
      </c>
      <c r="T60" s="63"/>
      <c r="V60" s="61">
        <v>28</v>
      </c>
      <c r="W60" s="61" t="s">
        <v>7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8</v>
      </c>
      <c r="D61" s="63">
        <v>6025.53</v>
      </c>
      <c r="E61" s="41"/>
      <c r="F61" s="61">
        <v>29</v>
      </c>
      <c r="G61" s="61" t="s">
        <v>8</v>
      </c>
      <c r="H61" s="63">
        <v>6714.32</v>
      </c>
      <c r="I61" s="44"/>
      <c r="J61" s="61">
        <v>29</v>
      </c>
      <c r="K61" s="61" t="s">
        <v>8</v>
      </c>
      <c r="L61" s="63">
        <v>3784.95</v>
      </c>
      <c r="M61" s="44"/>
      <c r="N61" s="61">
        <v>29</v>
      </c>
      <c r="O61" s="61" t="s">
        <v>8</v>
      </c>
      <c r="P61" s="63">
        <v>4376.54</v>
      </c>
      <c r="R61" s="61">
        <v>29</v>
      </c>
      <c r="S61" s="61" t="s">
        <v>8</v>
      </c>
      <c r="T61" s="63"/>
      <c r="V61" s="61">
        <v>29</v>
      </c>
      <c r="W61" s="61" t="s">
        <v>8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9</v>
      </c>
      <c r="D62" s="82">
        <v>5781.16</v>
      </c>
      <c r="E62" s="41"/>
      <c r="F62" s="61">
        <v>30</v>
      </c>
      <c r="G62" s="61" t="s">
        <v>9</v>
      </c>
      <c r="H62" s="82">
        <v>7636.03</v>
      </c>
      <c r="I62" s="44"/>
      <c r="J62" s="61">
        <v>30</v>
      </c>
      <c r="K62" s="61" t="s">
        <v>9</v>
      </c>
      <c r="L62" s="63">
        <v>5105.45</v>
      </c>
      <c r="M62" s="44"/>
      <c r="N62" s="61">
        <v>30</v>
      </c>
      <c r="O62" s="61" t="s">
        <v>9</v>
      </c>
      <c r="P62" s="63">
        <v>5447.49</v>
      </c>
      <c r="R62" s="61">
        <v>30</v>
      </c>
      <c r="S62" s="61" t="s">
        <v>9</v>
      </c>
      <c r="T62" s="63"/>
      <c r="V62" s="61">
        <v>30</v>
      </c>
      <c r="W62" s="61" t="s">
        <v>9</v>
      </c>
      <c r="X62" s="63"/>
      <c r="Y62" s="15"/>
    </row>
    <row r="63" spans="1:25" ht="18" customHeight="1" x14ac:dyDescent="0.25">
      <c r="A63" s="5"/>
      <c r="B63" s="61">
        <v>31</v>
      </c>
      <c r="C63" s="61" t="s">
        <v>10</v>
      </c>
      <c r="D63" s="82">
        <v>5822.3</v>
      </c>
      <c r="E63" s="79" t="s">
        <v>62</v>
      </c>
      <c r="F63" s="61">
        <v>31</v>
      </c>
      <c r="G63" s="61" t="s">
        <v>10</v>
      </c>
      <c r="H63" s="82">
        <v>7570.05</v>
      </c>
      <c r="I63" s="80"/>
      <c r="J63" s="61">
        <v>31</v>
      </c>
      <c r="K63" s="61" t="s">
        <v>10</v>
      </c>
      <c r="L63" s="63">
        <v>3885.1</v>
      </c>
      <c r="M63" s="80"/>
      <c r="N63" s="61">
        <v>31</v>
      </c>
      <c r="O63" s="61" t="s">
        <v>10</v>
      </c>
      <c r="P63" s="63">
        <v>8043.24</v>
      </c>
      <c r="Q63" s="80"/>
      <c r="R63" s="61">
        <v>31</v>
      </c>
      <c r="S63" s="61" t="s">
        <v>10</v>
      </c>
      <c r="T63" s="63"/>
      <c r="U63" s="80"/>
      <c r="V63" s="61">
        <v>31</v>
      </c>
      <c r="W63" s="61" t="s">
        <v>10</v>
      </c>
      <c r="X63" s="63"/>
      <c r="Y63" s="5"/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3</xdr:row>
                <xdr:rowOff>47625</xdr:rowOff>
              </from>
              <to>
                <xdr:col>1</xdr:col>
                <xdr:colOff>714375</xdr:colOff>
                <xdr:row>4</xdr:row>
                <xdr:rowOff>0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3"/>
  <sheetViews>
    <sheetView showGridLines="0" topLeftCell="T1" zoomScale="98" zoomScaleNormal="98" workbookViewId="0">
      <pane ySplit="1" topLeftCell="A14" activePane="bottomLeft" state="frozen"/>
      <selection pane="bottomLeft" activeCell="Z30" sqref="Z30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2.140625" style="27" customWidth="1"/>
    <col min="5" max="5" width="13.140625" style="27" bestFit="1" customWidth="1"/>
    <col min="6" max="6" width="13.5703125" style="27" bestFit="1" customWidth="1"/>
    <col min="7" max="7" width="16.85546875" style="27" customWidth="1"/>
    <col min="8" max="8" width="15.85546875" style="27" bestFit="1" customWidth="1"/>
    <col min="9" max="9" width="14.28515625" style="27" bestFit="1" customWidth="1"/>
    <col min="10" max="10" width="13.28515625" style="27" customWidth="1"/>
    <col min="11" max="11" width="13.28515625" style="27" bestFit="1" customWidth="1"/>
    <col min="12" max="13" width="14.28515625" style="27" bestFit="1" customWidth="1"/>
    <col min="14" max="15" width="12.140625" style="27" bestFit="1" customWidth="1"/>
    <col min="16" max="16" width="13.28515625" style="27" bestFit="1" customWidth="1"/>
    <col min="17" max="17" width="12.140625" style="27" bestFit="1" customWidth="1"/>
    <col min="18" max="18" width="13.28515625" style="27" bestFit="1" customWidth="1"/>
    <col min="19" max="19" width="14.28515625" style="27" bestFit="1" customWidth="1"/>
    <col min="20" max="21" width="10.5703125" style="27" bestFit="1" customWidth="1"/>
    <col min="22" max="22" width="20.7109375" style="27" customWidth="1"/>
    <col min="23" max="23" width="12.140625" style="27" bestFit="1" customWidth="1"/>
    <col min="24" max="24" width="18.28515625" style="27" bestFit="1" customWidth="1"/>
    <col min="25" max="25" width="10.5703125" style="27" bestFit="1" customWidth="1"/>
    <col min="26" max="26" width="12.140625" style="27" bestFit="1" customWidth="1"/>
    <col min="27" max="27" width="20.140625" style="27" customWidth="1"/>
    <col min="28" max="28" width="14.28515625" style="27" customWidth="1"/>
    <col min="29" max="29" width="12.140625" style="27" bestFit="1" customWidth="1"/>
    <col min="30" max="30" width="10.7109375" style="27" customWidth="1"/>
    <col min="31" max="31" width="17.140625" style="27" customWidth="1"/>
    <col min="32" max="32" width="9.5703125" style="27" bestFit="1" customWidth="1"/>
    <col min="33" max="16384" width="9.140625" style="27"/>
  </cols>
  <sheetData>
    <row r="1" spans="1:31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117</v>
      </c>
      <c r="F1" s="28" t="s">
        <v>118</v>
      </c>
      <c r="G1" s="28" t="s">
        <v>47</v>
      </c>
      <c r="H1" s="28" t="s">
        <v>35</v>
      </c>
      <c r="I1" s="28" t="s">
        <v>34</v>
      </c>
      <c r="J1" s="28" t="s">
        <v>59</v>
      </c>
      <c r="K1" s="28" t="s">
        <v>39</v>
      </c>
      <c r="L1" s="28" t="s">
        <v>38</v>
      </c>
      <c r="M1" s="28" t="s">
        <v>28</v>
      </c>
      <c r="N1" s="28" t="s">
        <v>40</v>
      </c>
      <c r="O1" s="28" t="s">
        <v>41</v>
      </c>
      <c r="P1" s="28" t="s">
        <v>42</v>
      </c>
      <c r="Q1" s="28" t="s">
        <v>43</v>
      </c>
      <c r="R1" s="28" t="s">
        <v>45</v>
      </c>
      <c r="S1" s="28" t="s">
        <v>44</v>
      </c>
      <c r="T1" s="28" t="s">
        <v>29</v>
      </c>
      <c r="U1" s="28" t="s">
        <v>30</v>
      </c>
      <c r="V1" s="28" t="s">
        <v>56</v>
      </c>
      <c r="W1" s="28" t="s">
        <v>31</v>
      </c>
      <c r="X1" s="28" t="s">
        <v>56</v>
      </c>
      <c r="Y1" s="28" t="s">
        <v>32</v>
      </c>
      <c r="Z1" s="28" t="s">
        <v>36</v>
      </c>
      <c r="AA1" s="28" t="s">
        <v>53</v>
      </c>
      <c r="AB1" s="28" t="s">
        <v>56</v>
      </c>
      <c r="AC1" s="28" t="s">
        <v>37</v>
      </c>
      <c r="AD1" s="28" t="s">
        <v>33</v>
      </c>
      <c r="AE1" s="28" t="s">
        <v>54</v>
      </c>
    </row>
    <row r="2" spans="1:31" x14ac:dyDescent="0.25">
      <c r="A2" s="29">
        <v>1</v>
      </c>
      <c r="B2" s="30">
        <v>290</v>
      </c>
      <c r="C2" s="73">
        <v>0</v>
      </c>
      <c r="D2" s="73">
        <v>0</v>
      </c>
      <c r="E2" s="73">
        <v>0</v>
      </c>
      <c r="F2" s="73">
        <v>0</v>
      </c>
      <c r="G2" s="30">
        <v>556.79999999999995</v>
      </c>
      <c r="H2" s="30">
        <v>765.14</v>
      </c>
      <c r="I2" s="30">
        <v>664.94</v>
      </c>
      <c r="J2" s="30">
        <v>352.9</v>
      </c>
      <c r="K2" s="30">
        <v>117.6</v>
      </c>
      <c r="L2" s="30">
        <v>750.01</v>
      </c>
      <c r="M2" s="30">
        <v>1125.79</v>
      </c>
      <c r="N2" s="30">
        <v>129.4</v>
      </c>
      <c r="O2" s="30">
        <v>186.1</v>
      </c>
      <c r="P2" s="30">
        <v>161.30000000000001</v>
      </c>
      <c r="Q2" s="30">
        <v>33.15</v>
      </c>
      <c r="R2" s="30">
        <v>73.03</v>
      </c>
      <c r="S2" s="30">
        <v>160.08000000000001</v>
      </c>
      <c r="T2" s="30">
        <v>0</v>
      </c>
      <c r="U2" s="30">
        <v>0</v>
      </c>
      <c r="V2" s="30">
        <v>0</v>
      </c>
      <c r="W2" s="30">
        <v>100</v>
      </c>
      <c r="X2" s="30" t="s">
        <v>69</v>
      </c>
      <c r="Y2" s="30">
        <v>6</v>
      </c>
      <c r="Z2" s="73">
        <v>1574.5</v>
      </c>
      <c r="AA2" s="30">
        <v>55.5</v>
      </c>
      <c r="AB2" s="30" t="s">
        <v>70</v>
      </c>
      <c r="AC2" s="71">
        <v>647.04999999999995</v>
      </c>
      <c r="AD2" s="30">
        <v>0</v>
      </c>
      <c r="AE2" s="30">
        <v>0</v>
      </c>
    </row>
    <row r="3" spans="1:31" x14ac:dyDescent="0.25">
      <c r="A3" s="29">
        <f>A2+1</f>
        <v>2</v>
      </c>
      <c r="B3" s="30">
        <v>0</v>
      </c>
      <c r="C3" s="73">
        <v>0</v>
      </c>
      <c r="D3" s="73">
        <v>0</v>
      </c>
      <c r="E3" s="73">
        <v>0</v>
      </c>
      <c r="F3" s="73">
        <v>0</v>
      </c>
      <c r="G3" s="73">
        <v>899.1</v>
      </c>
      <c r="H3" s="30">
        <v>1016.21</v>
      </c>
      <c r="I3" s="30">
        <v>1221.8699999999999</v>
      </c>
      <c r="J3" s="30">
        <v>0</v>
      </c>
      <c r="K3" s="30">
        <v>305.64999999999998</v>
      </c>
      <c r="L3" s="30">
        <v>654.59</v>
      </c>
      <c r="M3" s="30">
        <v>1552.68</v>
      </c>
      <c r="N3" s="30">
        <v>1064.79</v>
      </c>
      <c r="O3" s="30">
        <v>25.9</v>
      </c>
      <c r="P3" s="30">
        <v>182.6</v>
      </c>
      <c r="Q3" s="30">
        <v>1.64</v>
      </c>
      <c r="R3" s="30">
        <v>78.099999999999994</v>
      </c>
      <c r="S3" s="30">
        <v>0</v>
      </c>
      <c r="T3" s="30">
        <v>0</v>
      </c>
      <c r="U3" s="73">
        <v>0</v>
      </c>
      <c r="V3" s="73">
        <v>0</v>
      </c>
      <c r="W3" s="73">
        <v>0</v>
      </c>
      <c r="X3" s="73">
        <v>0</v>
      </c>
      <c r="Y3" s="30">
        <v>6</v>
      </c>
      <c r="Z3" s="73">
        <v>0</v>
      </c>
      <c r="AA3" s="30">
        <v>0</v>
      </c>
      <c r="AB3" s="30">
        <v>0</v>
      </c>
      <c r="AC3" s="73">
        <v>0</v>
      </c>
      <c r="AD3" s="73">
        <v>0</v>
      </c>
      <c r="AE3" s="73">
        <v>0</v>
      </c>
    </row>
    <row r="4" spans="1:31" x14ac:dyDescent="0.25">
      <c r="A4" s="29">
        <f t="shared" ref="A4:A29" si="0">A3+1</f>
        <v>3</v>
      </c>
      <c r="B4" s="30">
        <v>165</v>
      </c>
      <c r="C4" s="73">
        <v>0</v>
      </c>
      <c r="D4" s="73">
        <v>0</v>
      </c>
      <c r="E4" s="73">
        <v>0</v>
      </c>
      <c r="F4" s="73">
        <v>0</v>
      </c>
      <c r="G4" s="73">
        <v>1079.2</v>
      </c>
      <c r="H4" s="30">
        <v>804.98</v>
      </c>
      <c r="I4" s="30">
        <v>721.63</v>
      </c>
      <c r="J4" s="30">
        <v>238</v>
      </c>
      <c r="K4" s="30">
        <v>249</v>
      </c>
      <c r="L4" s="30">
        <v>616.65</v>
      </c>
      <c r="M4" s="30">
        <v>1118.93</v>
      </c>
      <c r="N4" s="30">
        <v>175.06</v>
      </c>
      <c r="O4" s="30">
        <v>151.68</v>
      </c>
      <c r="P4" s="30">
        <v>151.22</v>
      </c>
      <c r="Q4" s="30">
        <v>35.29</v>
      </c>
      <c r="R4" s="30">
        <v>41</v>
      </c>
      <c r="S4" s="30">
        <v>38.5</v>
      </c>
      <c r="T4" s="30">
        <v>0</v>
      </c>
      <c r="U4" s="73">
        <v>0</v>
      </c>
      <c r="V4" s="73">
        <v>0</v>
      </c>
      <c r="W4" s="73">
        <v>0</v>
      </c>
      <c r="X4" s="73">
        <v>0</v>
      </c>
      <c r="Y4" s="30">
        <v>6</v>
      </c>
      <c r="Z4" s="73">
        <v>0</v>
      </c>
      <c r="AA4" s="30">
        <v>0</v>
      </c>
      <c r="AB4" s="30">
        <v>0</v>
      </c>
      <c r="AC4" s="73">
        <v>43.4</v>
      </c>
      <c r="AD4" s="73">
        <v>30</v>
      </c>
      <c r="AE4" s="73" t="s">
        <v>71</v>
      </c>
    </row>
    <row r="5" spans="1:31" x14ac:dyDescent="0.25">
      <c r="A5" s="29">
        <f t="shared" si="0"/>
        <v>4</v>
      </c>
      <c r="B5" s="30">
        <v>129</v>
      </c>
      <c r="C5" s="73">
        <v>0</v>
      </c>
      <c r="D5" s="73">
        <v>0</v>
      </c>
      <c r="E5" s="73">
        <v>0</v>
      </c>
      <c r="F5" s="73">
        <v>0</v>
      </c>
      <c r="G5" s="73">
        <v>691.7</v>
      </c>
      <c r="H5" s="30">
        <v>851.9</v>
      </c>
      <c r="I5" s="30">
        <v>1304.3</v>
      </c>
      <c r="J5" s="30">
        <v>163.69999999999999</v>
      </c>
      <c r="K5" s="30">
        <v>150.6</v>
      </c>
      <c r="L5" s="30">
        <v>899.31</v>
      </c>
      <c r="M5" s="30">
        <v>1605.77</v>
      </c>
      <c r="N5" s="30">
        <v>30.24</v>
      </c>
      <c r="O5" s="30">
        <v>195.7</v>
      </c>
      <c r="P5" s="30">
        <v>227.47</v>
      </c>
      <c r="Q5" s="30">
        <v>0</v>
      </c>
      <c r="R5" s="30">
        <v>67.319999999999993</v>
      </c>
      <c r="S5" s="30">
        <v>212.42</v>
      </c>
      <c r="T5" s="30">
        <v>0</v>
      </c>
      <c r="U5" s="73">
        <v>0</v>
      </c>
      <c r="V5" s="73">
        <v>0</v>
      </c>
      <c r="W5" s="73">
        <v>0</v>
      </c>
      <c r="X5" s="73">
        <v>0</v>
      </c>
      <c r="Y5" s="30">
        <v>6</v>
      </c>
      <c r="Z5" s="73">
        <v>0</v>
      </c>
      <c r="AA5" s="30">
        <v>0</v>
      </c>
      <c r="AB5" s="30">
        <v>0</v>
      </c>
      <c r="AC5" s="73">
        <v>21.7</v>
      </c>
      <c r="AD5" s="73">
        <v>0</v>
      </c>
      <c r="AE5" s="73">
        <v>0</v>
      </c>
    </row>
    <row r="6" spans="1:31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73">
        <v>0</v>
      </c>
      <c r="F6" s="73">
        <v>0</v>
      </c>
      <c r="G6" s="73">
        <v>1056.4000000000001</v>
      </c>
      <c r="H6" s="30">
        <v>826.52</v>
      </c>
      <c r="I6" s="30">
        <v>975.55</v>
      </c>
      <c r="J6" s="30">
        <v>312.5</v>
      </c>
      <c r="K6" s="30">
        <v>268.91000000000003</v>
      </c>
      <c r="L6" s="30">
        <v>808.83</v>
      </c>
      <c r="M6" s="30">
        <v>719.54</v>
      </c>
      <c r="N6" s="30">
        <v>47.9</v>
      </c>
      <c r="O6" s="30">
        <v>392.7</v>
      </c>
      <c r="P6" s="30">
        <v>161.69999999999999</v>
      </c>
      <c r="Q6" s="30">
        <v>119.04</v>
      </c>
      <c r="R6" s="30">
        <v>110.87</v>
      </c>
      <c r="S6" s="30">
        <v>131.47999999999999</v>
      </c>
      <c r="T6" s="30">
        <v>0</v>
      </c>
      <c r="U6" s="73">
        <v>0</v>
      </c>
      <c r="V6" s="73">
        <v>0</v>
      </c>
      <c r="W6" s="73">
        <v>0</v>
      </c>
      <c r="X6" s="73">
        <v>0</v>
      </c>
      <c r="Y6" s="30">
        <v>6</v>
      </c>
      <c r="Z6" s="73">
        <v>0</v>
      </c>
      <c r="AA6" s="30">
        <v>0</v>
      </c>
      <c r="AB6" s="30">
        <v>0</v>
      </c>
      <c r="AC6" s="73">
        <v>25.5</v>
      </c>
      <c r="AD6" s="73">
        <v>13</v>
      </c>
      <c r="AE6" s="73" t="s">
        <v>33</v>
      </c>
    </row>
    <row r="7" spans="1:31" x14ac:dyDescent="0.25">
      <c r="A7" s="29">
        <f t="shared" si="0"/>
        <v>6</v>
      </c>
      <c r="B7" s="30">
        <v>0</v>
      </c>
      <c r="C7" s="73">
        <v>0</v>
      </c>
      <c r="D7" s="73">
        <v>0</v>
      </c>
      <c r="E7" s="73">
        <v>0</v>
      </c>
      <c r="F7" s="73">
        <v>0</v>
      </c>
      <c r="G7" s="73">
        <v>1299.5</v>
      </c>
      <c r="H7" s="30">
        <v>966.35</v>
      </c>
      <c r="I7" s="30">
        <v>1028.8800000000001</v>
      </c>
      <c r="J7" s="30">
        <v>124.5</v>
      </c>
      <c r="K7" s="30">
        <v>59.59</v>
      </c>
      <c r="L7" s="30">
        <v>1016.17</v>
      </c>
      <c r="M7" s="30">
        <v>1239.46</v>
      </c>
      <c r="N7" s="30">
        <v>121.7</v>
      </c>
      <c r="O7" s="30">
        <v>151.57</v>
      </c>
      <c r="P7" s="30">
        <v>41.6</v>
      </c>
      <c r="Q7" s="30">
        <v>33.6</v>
      </c>
      <c r="R7" s="30">
        <v>47</v>
      </c>
      <c r="S7" s="30">
        <v>160.82</v>
      </c>
      <c r="T7" s="30">
        <v>0</v>
      </c>
      <c r="U7" s="73">
        <v>0</v>
      </c>
      <c r="V7" s="73">
        <v>0</v>
      </c>
      <c r="W7" s="73">
        <v>0</v>
      </c>
      <c r="X7" s="73">
        <v>0</v>
      </c>
      <c r="Y7" s="30">
        <v>6</v>
      </c>
      <c r="Z7" s="73">
        <v>0</v>
      </c>
      <c r="AA7" s="30">
        <v>0</v>
      </c>
      <c r="AB7" s="30">
        <v>0</v>
      </c>
      <c r="AC7" s="73">
        <v>65.8</v>
      </c>
      <c r="AD7" s="73">
        <v>0</v>
      </c>
      <c r="AE7" s="73">
        <v>0</v>
      </c>
    </row>
    <row r="8" spans="1:31" x14ac:dyDescent="0.25">
      <c r="A8" s="29">
        <f t="shared" si="0"/>
        <v>7</v>
      </c>
      <c r="B8" s="30">
        <v>11</v>
      </c>
      <c r="C8" s="73">
        <v>0</v>
      </c>
      <c r="D8" s="73">
        <v>0</v>
      </c>
      <c r="E8" s="73">
        <v>0</v>
      </c>
      <c r="F8" s="73">
        <v>0</v>
      </c>
      <c r="G8" s="73">
        <v>1332.1</v>
      </c>
      <c r="H8" s="30">
        <v>982.58</v>
      </c>
      <c r="I8" s="30">
        <v>1026.6199999999999</v>
      </c>
      <c r="J8" s="30">
        <v>62.4</v>
      </c>
      <c r="K8" s="30">
        <v>130.30000000000001</v>
      </c>
      <c r="L8" s="30">
        <v>460.86</v>
      </c>
      <c r="M8" s="30">
        <v>683.2</v>
      </c>
      <c r="N8" s="30">
        <v>156.30000000000001</v>
      </c>
      <c r="O8" s="30">
        <v>130.75</v>
      </c>
      <c r="P8" s="30">
        <v>203.49</v>
      </c>
      <c r="Q8" s="30">
        <v>0</v>
      </c>
      <c r="R8" s="30">
        <v>30.9</v>
      </c>
      <c r="S8" s="30">
        <v>125.1</v>
      </c>
      <c r="T8" s="30">
        <v>50.4</v>
      </c>
      <c r="U8" s="73">
        <v>0</v>
      </c>
      <c r="V8" s="73">
        <v>0</v>
      </c>
      <c r="W8" s="73">
        <v>100</v>
      </c>
      <c r="X8" s="73" t="s">
        <v>73</v>
      </c>
      <c r="Y8" s="73">
        <v>6</v>
      </c>
      <c r="Z8" s="73">
        <v>0</v>
      </c>
      <c r="AA8" s="30">
        <v>0</v>
      </c>
      <c r="AB8" s="30">
        <v>0</v>
      </c>
      <c r="AC8" s="73">
        <v>36.700000000000003</v>
      </c>
      <c r="AD8" s="73">
        <v>0</v>
      </c>
      <c r="AE8" s="73">
        <v>0</v>
      </c>
    </row>
    <row r="9" spans="1:31" x14ac:dyDescent="0.25">
      <c r="A9" s="29">
        <f t="shared" si="0"/>
        <v>8</v>
      </c>
      <c r="B9" s="30">
        <v>151</v>
      </c>
      <c r="C9" s="73">
        <v>0</v>
      </c>
      <c r="D9" s="73">
        <v>0</v>
      </c>
      <c r="E9" s="73">
        <v>0</v>
      </c>
      <c r="F9" s="73">
        <v>0</v>
      </c>
      <c r="G9" s="30">
        <v>597.79999999999995</v>
      </c>
      <c r="H9" s="30">
        <v>1017.74</v>
      </c>
      <c r="I9" s="30">
        <v>1395.06</v>
      </c>
      <c r="J9" s="30">
        <v>190.9</v>
      </c>
      <c r="K9" s="30">
        <v>193.77</v>
      </c>
      <c r="L9" s="30">
        <v>1404.19</v>
      </c>
      <c r="M9" s="30">
        <v>1200.26</v>
      </c>
      <c r="N9" s="30">
        <v>35.21</v>
      </c>
      <c r="O9" s="30">
        <v>48.44</v>
      </c>
      <c r="P9" s="30">
        <v>20.5</v>
      </c>
      <c r="Q9" s="30">
        <v>29.31</v>
      </c>
      <c r="R9" s="30">
        <v>63.4</v>
      </c>
      <c r="S9" s="30">
        <v>182.048</v>
      </c>
      <c r="T9" s="30">
        <v>53.8</v>
      </c>
      <c r="U9" s="73">
        <v>0</v>
      </c>
      <c r="V9" s="73">
        <v>0</v>
      </c>
      <c r="W9" s="73">
        <v>0</v>
      </c>
      <c r="X9" s="73">
        <v>0</v>
      </c>
      <c r="Y9" s="73">
        <v>6</v>
      </c>
      <c r="Z9" s="73">
        <v>0</v>
      </c>
      <c r="AA9" s="30">
        <v>0</v>
      </c>
      <c r="AB9" s="30">
        <v>0</v>
      </c>
      <c r="AC9" s="73">
        <v>0</v>
      </c>
      <c r="AD9" s="73">
        <v>70</v>
      </c>
      <c r="AE9" s="73" t="s">
        <v>76</v>
      </c>
    </row>
    <row r="10" spans="1:31" x14ac:dyDescent="0.25">
      <c r="A10" s="29">
        <f t="shared" si="0"/>
        <v>9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872.52</v>
      </c>
      <c r="H10" s="30">
        <v>1200.3800000000001</v>
      </c>
      <c r="I10" s="30">
        <v>1077.6400000000001</v>
      </c>
      <c r="J10" s="30">
        <v>223.38</v>
      </c>
      <c r="K10" s="30">
        <v>108.6</v>
      </c>
      <c r="L10" s="30">
        <v>772.29</v>
      </c>
      <c r="M10" s="30">
        <v>1431.55</v>
      </c>
      <c r="N10" s="30">
        <v>228.8</v>
      </c>
      <c r="O10" s="30">
        <v>102.2</v>
      </c>
      <c r="P10" s="30">
        <v>164.2</v>
      </c>
      <c r="Q10" s="30">
        <v>0</v>
      </c>
      <c r="R10" s="30">
        <v>37.5</v>
      </c>
      <c r="S10" s="30">
        <v>167.51</v>
      </c>
      <c r="T10" s="30">
        <v>0</v>
      </c>
      <c r="U10" s="73">
        <v>0</v>
      </c>
      <c r="V10" s="73">
        <v>0</v>
      </c>
      <c r="W10" s="73">
        <v>170</v>
      </c>
      <c r="X10" s="73" t="s">
        <v>79</v>
      </c>
      <c r="Y10" s="73">
        <v>6</v>
      </c>
      <c r="Z10" s="73">
        <v>0</v>
      </c>
      <c r="AA10" s="30">
        <v>0</v>
      </c>
      <c r="AB10" s="30">
        <v>0</v>
      </c>
      <c r="AC10" s="73">
        <v>10.7</v>
      </c>
      <c r="AD10" s="73">
        <v>11.09</v>
      </c>
      <c r="AE10" s="73" t="s">
        <v>86</v>
      </c>
    </row>
    <row r="11" spans="1:31" x14ac:dyDescent="0.25">
      <c r="A11" s="29">
        <f t="shared" si="0"/>
        <v>10</v>
      </c>
      <c r="B11" s="30">
        <v>0</v>
      </c>
      <c r="C11" s="73">
        <v>0</v>
      </c>
      <c r="D11" s="73">
        <v>0</v>
      </c>
      <c r="E11" s="73">
        <v>0</v>
      </c>
      <c r="F11" s="73">
        <v>0</v>
      </c>
      <c r="G11" s="73">
        <v>1038.3599999999999</v>
      </c>
      <c r="H11" s="30">
        <v>966.8</v>
      </c>
      <c r="I11" s="30">
        <v>1292.6600000000001</v>
      </c>
      <c r="J11" s="30">
        <v>147</v>
      </c>
      <c r="K11" s="30">
        <v>130.78</v>
      </c>
      <c r="L11" s="30">
        <v>789.91</v>
      </c>
      <c r="M11" s="30">
        <v>1482.22</v>
      </c>
      <c r="N11" s="30">
        <v>0</v>
      </c>
      <c r="O11" s="30">
        <v>223.1</v>
      </c>
      <c r="P11" s="30">
        <v>76.5</v>
      </c>
      <c r="Q11" s="30">
        <v>0</v>
      </c>
      <c r="R11" s="30">
        <v>104.5</v>
      </c>
      <c r="S11" s="30">
        <v>0</v>
      </c>
      <c r="T11" s="30">
        <v>0</v>
      </c>
      <c r="U11" s="73">
        <v>0</v>
      </c>
      <c r="V11" s="73">
        <v>0</v>
      </c>
      <c r="W11" s="73">
        <v>240</v>
      </c>
      <c r="X11" s="73" t="s">
        <v>80</v>
      </c>
      <c r="Y11" s="73">
        <v>6</v>
      </c>
      <c r="Z11" s="73">
        <v>0</v>
      </c>
      <c r="AA11" s="30">
        <v>0</v>
      </c>
      <c r="AB11" s="30">
        <v>0</v>
      </c>
      <c r="AC11" s="73">
        <v>43.8</v>
      </c>
      <c r="AD11" s="73">
        <v>0</v>
      </c>
      <c r="AE11" s="73">
        <v>0</v>
      </c>
    </row>
    <row r="12" spans="1:31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0</v>
      </c>
      <c r="F12" s="73">
        <v>0</v>
      </c>
      <c r="G12" s="73">
        <v>904.38</v>
      </c>
      <c r="H12" s="30">
        <v>861.5</v>
      </c>
      <c r="I12" s="30">
        <v>1227.55</v>
      </c>
      <c r="J12" s="30">
        <v>330.2</v>
      </c>
      <c r="K12" s="30">
        <v>255.1</v>
      </c>
      <c r="L12" s="30">
        <v>965.43</v>
      </c>
      <c r="M12" s="30">
        <v>1301.5999999999999</v>
      </c>
      <c r="N12" s="30">
        <v>36.659999999999997</v>
      </c>
      <c r="O12" s="30">
        <v>157.44999999999999</v>
      </c>
      <c r="P12" s="30">
        <v>157.44999999999999</v>
      </c>
      <c r="Q12" s="30">
        <v>33.32</v>
      </c>
      <c r="R12" s="30">
        <v>0</v>
      </c>
      <c r="S12" s="30">
        <v>99.9</v>
      </c>
      <c r="T12" s="30">
        <v>0</v>
      </c>
      <c r="U12" s="73">
        <v>0</v>
      </c>
      <c r="V12" s="73">
        <v>0</v>
      </c>
      <c r="W12" s="73">
        <v>0</v>
      </c>
      <c r="X12" s="73">
        <v>0</v>
      </c>
      <c r="Y12" s="30">
        <v>6</v>
      </c>
      <c r="Z12" s="73">
        <v>0</v>
      </c>
      <c r="AA12" s="30">
        <v>0</v>
      </c>
      <c r="AB12" s="30">
        <v>0</v>
      </c>
      <c r="AC12" s="73">
        <v>0</v>
      </c>
      <c r="AD12" s="73">
        <v>0</v>
      </c>
      <c r="AE12" s="73">
        <v>0</v>
      </c>
    </row>
    <row r="13" spans="1:31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73">
        <v>0</v>
      </c>
      <c r="F13" s="73">
        <v>0</v>
      </c>
      <c r="G13" s="30">
        <v>603.76</v>
      </c>
      <c r="H13" s="30">
        <v>1238.72</v>
      </c>
      <c r="I13" s="30">
        <v>1451.79</v>
      </c>
      <c r="J13" s="30">
        <v>514.6</v>
      </c>
      <c r="K13" s="30">
        <v>111.2</v>
      </c>
      <c r="L13" s="30">
        <v>935.02</v>
      </c>
      <c r="M13" s="30">
        <v>1451.26</v>
      </c>
      <c r="N13" s="30">
        <v>0</v>
      </c>
      <c r="O13" s="30">
        <v>141.19999999999999</v>
      </c>
      <c r="P13" s="30">
        <v>167.3</v>
      </c>
      <c r="Q13" s="30">
        <v>47.8</v>
      </c>
      <c r="R13" s="30">
        <v>0</v>
      </c>
      <c r="S13" s="30">
        <v>228.4</v>
      </c>
      <c r="T13" s="30">
        <v>0</v>
      </c>
      <c r="U13" s="73">
        <v>0</v>
      </c>
      <c r="V13" s="73">
        <v>0</v>
      </c>
      <c r="W13" s="73">
        <v>0</v>
      </c>
      <c r="X13" s="73">
        <v>0</v>
      </c>
      <c r="Y13" s="30">
        <v>6</v>
      </c>
      <c r="Z13" s="73">
        <v>0</v>
      </c>
      <c r="AA13" s="30">
        <v>0</v>
      </c>
      <c r="AB13" s="30">
        <v>0</v>
      </c>
      <c r="AC13" s="73">
        <v>0</v>
      </c>
      <c r="AD13" s="73">
        <v>60</v>
      </c>
      <c r="AE13" s="73" t="s">
        <v>33</v>
      </c>
    </row>
    <row r="14" spans="1:31" x14ac:dyDescent="0.25">
      <c r="A14" s="29">
        <f t="shared" si="0"/>
        <v>13</v>
      </c>
      <c r="B14" s="30">
        <v>12</v>
      </c>
      <c r="C14" s="73">
        <v>0</v>
      </c>
      <c r="D14" s="73">
        <v>0</v>
      </c>
      <c r="E14" s="73">
        <v>0</v>
      </c>
      <c r="F14" s="73">
        <v>0</v>
      </c>
      <c r="G14" s="30">
        <v>1031.26</v>
      </c>
      <c r="H14" s="30">
        <v>851.72</v>
      </c>
      <c r="I14" s="30">
        <v>1989.88</v>
      </c>
      <c r="J14" s="30">
        <v>133.4</v>
      </c>
      <c r="K14" s="30">
        <v>0</v>
      </c>
      <c r="L14" s="30">
        <v>877.29</v>
      </c>
      <c r="M14" s="30">
        <v>1552.49</v>
      </c>
      <c r="N14" s="30">
        <v>33.5</v>
      </c>
      <c r="O14" s="30">
        <v>42</v>
      </c>
      <c r="P14" s="30">
        <v>101.7</v>
      </c>
      <c r="Q14" s="30">
        <v>0</v>
      </c>
      <c r="R14" s="30">
        <v>45.9</v>
      </c>
      <c r="S14" s="30">
        <v>70.59</v>
      </c>
      <c r="T14" s="30">
        <v>41.9</v>
      </c>
      <c r="U14" s="73">
        <v>0</v>
      </c>
      <c r="V14" s="73">
        <v>0</v>
      </c>
      <c r="W14" s="73">
        <v>0</v>
      </c>
      <c r="X14" s="73">
        <v>0</v>
      </c>
      <c r="Y14" s="30">
        <v>6</v>
      </c>
      <c r="Z14" s="73">
        <v>0</v>
      </c>
      <c r="AA14" s="30">
        <v>0</v>
      </c>
      <c r="AB14" s="30">
        <v>0</v>
      </c>
      <c r="AC14" s="73">
        <v>80.599999999999994</v>
      </c>
      <c r="AD14" s="73">
        <v>0</v>
      </c>
      <c r="AE14" s="73">
        <v>0</v>
      </c>
    </row>
    <row r="15" spans="1:31" x14ac:dyDescent="0.25">
      <c r="A15" s="29">
        <f t="shared" si="0"/>
        <v>14</v>
      </c>
      <c r="B15" s="30">
        <v>13</v>
      </c>
      <c r="C15" s="73">
        <v>0</v>
      </c>
      <c r="D15" s="73">
        <v>0</v>
      </c>
      <c r="E15" s="73">
        <v>0</v>
      </c>
      <c r="F15" s="73">
        <v>0</v>
      </c>
      <c r="G15" s="30">
        <v>1016.6</v>
      </c>
      <c r="H15" s="30">
        <v>882.68</v>
      </c>
      <c r="I15" s="30">
        <v>741.75</v>
      </c>
      <c r="J15" s="30">
        <v>140.1</v>
      </c>
      <c r="K15" s="30">
        <v>0</v>
      </c>
      <c r="L15" s="30">
        <v>595.1</v>
      </c>
      <c r="M15" s="30">
        <v>479.25</v>
      </c>
      <c r="N15" s="30">
        <v>101.7</v>
      </c>
      <c r="O15" s="30">
        <v>390.1</v>
      </c>
      <c r="P15" s="30">
        <v>211.3</v>
      </c>
      <c r="Q15" s="30">
        <v>106.61</v>
      </c>
      <c r="R15" s="30">
        <v>0</v>
      </c>
      <c r="S15" s="30">
        <v>93.23</v>
      </c>
      <c r="T15" s="30">
        <v>0</v>
      </c>
      <c r="U15" s="73">
        <v>0</v>
      </c>
      <c r="V15" s="73">
        <v>0</v>
      </c>
      <c r="W15" s="73">
        <v>0</v>
      </c>
      <c r="X15" s="73">
        <v>0</v>
      </c>
      <c r="Y15" s="30">
        <v>6</v>
      </c>
      <c r="Z15" s="73">
        <v>0</v>
      </c>
      <c r="AA15" s="30">
        <v>99.2</v>
      </c>
      <c r="AB15" s="30" t="s">
        <v>70</v>
      </c>
      <c r="AC15" s="73">
        <v>58.41</v>
      </c>
      <c r="AD15" s="73">
        <v>0</v>
      </c>
      <c r="AE15" s="73">
        <v>0</v>
      </c>
    </row>
    <row r="16" spans="1:31" x14ac:dyDescent="0.25">
      <c r="A16" s="29">
        <f t="shared" si="0"/>
        <v>15</v>
      </c>
      <c r="B16" s="30">
        <v>0</v>
      </c>
      <c r="C16" s="73">
        <v>0</v>
      </c>
      <c r="D16" s="73">
        <v>0</v>
      </c>
      <c r="E16" s="73">
        <v>0</v>
      </c>
      <c r="F16" s="73">
        <v>0</v>
      </c>
      <c r="G16" s="30">
        <v>605.29999999999995</v>
      </c>
      <c r="H16" s="30">
        <v>786.5</v>
      </c>
      <c r="I16" s="30">
        <v>1208.1500000000001</v>
      </c>
      <c r="J16" s="30">
        <v>271.76</v>
      </c>
      <c r="K16" s="30">
        <v>314.04000000000002</v>
      </c>
      <c r="L16" s="30">
        <v>854.53</v>
      </c>
      <c r="M16" s="30">
        <v>1128.04</v>
      </c>
      <c r="N16" s="30">
        <v>33.9</v>
      </c>
      <c r="O16" s="30">
        <v>362.4</v>
      </c>
      <c r="P16" s="30">
        <v>67.8</v>
      </c>
      <c r="Q16" s="30">
        <v>0</v>
      </c>
      <c r="R16" s="30">
        <v>0</v>
      </c>
      <c r="S16" s="30">
        <v>133.80000000000001</v>
      </c>
      <c r="T16" s="30">
        <v>0</v>
      </c>
      <c r="U16" s="73">
        <v>0</v>
      </c>
      <c r="V16" s="73">
        <v>0</v>
      </c>
      <c r="W16" s="73">
        <v>0</v>
      </c>
      <c r="X16" s="73">
        <v>0</v>
      </c>
      <c r="Y16" s="30">
        <v>6</v>
      </c>
      <c r="Z16" s="73">
        <v>0</v>
      </c>
      <c r="AA16" s="73">
        <v>12</v>
      </c>
      <c r="AB16" s="73" t="s">
        <v>97</v>
      </c>
      <c r="AC16" s="71">
        <v>674.8</v>
      </c>
      <c r="AD16" s="73"/>
      <c r="AE16" s="73"/>
    </row>
    <row r="17" spans="1:32" x14ac:dyDescent="0.25">
      <c r="A17" s="29">
        <f t="shared" si="0"/>
        <v>16</v>
      </c>
      <c r="B17" s="30">
        <v>0</v>
      </c>
      <c r="C17" s="73">
        <v>0</v>
      </c>
      <c r="D17" s="73">
        <v>0</v>
      </c>
      <c r="E17" s="73">
        <v>0</v>
      </c>
      <c r="F17" s="73">
        <v>0</v>
      </c>
      <c r="G17" s="77">
        <v>1130</v>
      </c>
      <c r="H17" s="30">
        <v>757.03</v>
      </c>
      <c r="I17" s="30">
        <v>1328.7449999999999</v>
      </c>
      <c r="J17" s="30">
        <v>239</v>
      </c>
      <c r="K17" s="30">
        <v>164.51</v>
      </c>
      <c r="L17" s="30">
        <v>813.81</v>
      </c>
      <c r="M17" s="30">
        <v>1532.02</v>
      </c>
      <c r="N17" s="30">
        <v>69.14</v>
      </c>
      <c r="O17" s="30">
        <v>164.7</v>
      </c>
      <c r="P17" s="30">
        <v>314.89</v>
      </c>
      <c r="Q17" s="30">
        <v>200.6</v>
      </c>
      <c r="R17" s="30">
        <v>136.80000000000001</v>
      </c>
      <c r="S17" s="30">
        <v>127.09</v>
      </c>
      <c r="T17" s="30">
        <v>0</v>
      </c>
      <c r="U17" s="73">
        <v>0</v>
      </c>
      <c r="V17" s="73">
        <v>0</v>
      </c>
      <c r="W17" s="73">
        <v>0</v>
      </c>
      <c r="X17" s="73">
        <v>0</v>
      </c>
      <c r="Y17" s="30">
        <v>6</v>
      </c>
      <c r="Z17" s="87">
        <v>33.5</v>
      </c>
      <c r="AA17" s="87" t="s">
        <v>89</v>
      </c>
      <c r="AB17" s="73">
        <v>0</v>
      </c>
      <c r="AC17" s="73">
        <v>53.31</v>
      </c>
      <c r="AD17" s="73"/>
      <c r="AE17" s="73"/>
    </row>
    <row r="18" spans="1:32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0</v>
      </c>
      <c r="F18" s="73">
        <v>0</v>
      </c>
      <c r="G18" s="77">
        <v>734.4</v>
      </c>
      <c r="H18" s="30">
        <v>1214.76</v>
      </c>
      <c r="I18" s="30">
        <v>1116.95</v>
      </c>
      <c r="J18" s="30">
        <v>353.73</v>
      </c>
      <c r="K18" s="30">
        <v>115.4</v>
      </c>
      <c r="L18" s="30">
        <v>461.9</v>
      </c>
      <c r="M18" s="30">
        <v>1417.15</v>
      </c>
      <c r="N18" s="30">
        <v>0</v>
      </c>
      <c r="O18" s="30">
        <v>123.94</v>
      </c>
      <c r="P18" s="30">
        <v>199.45</v>
      </c>
      <c r="Q18" s="30">
        <v>0</v>
      </c>
      <c r="R18" s="30">
        <v>30.9</v>
      </c>
      <c r="S18" s="30">
        <v>80.87</v>
      </c>
      <c r="T18" s="30">
        <v>0</v>
      </c>
      <c r="U18" s="71">
        <v>250</v>
      </c>
      <c r="V18" s="71" t="s">
        <v>98</v>
      </c>
      <c r="W18" s="73">
        <v>0</v>
      </c>
      <c r="X18" s="73">
        <v>0</v>
      </c>
      <c r="Y18" s="30">
        <v>6</v>
      </c>
      <c r="Z18" s="87">
        <v>21.4</v>
      </c>
      <c r="AA18" s="85" t="s">
        <v>88</v>
      </c>
      <c r="AB18" s="30"/>
      <c r="AC18" s="73">
        <v>21.7</v>
      </c>
      <c r="AD18" s="73">
        <v>13.99</v>
      </c>
      <c r="AE18" s="73" t="s">
        <v>86</v>
      </c>
    </row>
    <row r="19" spans="1:32" x14ac:dyDescent="0.25">
      <c r="A19" s="29">
        <f t="shared" si="0"/>
        <v>18</v>
      </c>
      <c r="B19" s="30">
        <v>44</v>
      </c>
      <c r="C19" s="73">
        <v>0</v>
      </c>
      <c r="D19" s="73">
        <v>0</v>
      </c>
      <c r="E19" s="73">
        <v>0</v>
      </c>
      <c r="F19" s="73">
        <v>0</v>
      </c>
      <c r="G19" s="77">
        <v>705.4</v>
      </c>
      <c r="H19" s="30">
        <v>803.99</v>
      </c>
      <c r="I19" s="30">
        <v>1179.25</v>
      </c>
      <c r="J19" s="30">
        <v>249.1</v>
      </c>
      <c r="K19" s="30">
        <v>146.4</v>
      </c>
      <c r="L19" s="30">
        <v>670.83</v>
      </c>
      <c r="M19" s="30">
        <v>1339.67</v>
      </c>
      <c r="N19" s="30">
        <v>112</v>
      </c>
      <c r="O19" s="30">
        <v>192</v>
      </c>
      <c r="P19" s="30">
        <v>67</v>
      </c>
      <c r="Q19" s="30">
        <v>137.80000000000001</v>
      </c>
      <c r="R19" s="30">
        <v>68.17</v>
      </c>
      <c r="S19" s="30">
        <v>283.10000000000002</v>
      </c>
      <c r="T19" s="30">
        <v>55.6</v>
      </c>
      <c r="U19" s="73">
        <v>0</v>
      </c>
      <c r="V19" s="73">
        <v>0</v>
      </c>
      <c r="W19" s="73">
        <v>0</v>
      </c>
      <c r="X19" s="73">
        <v>0</v>
      </c>
      <c r="Y19" s="30">
        <v>6</v>
      </c>
      <c r="Z19" s="87">
        <v>65.099999999999994</v>
      </c>
      <c r="AA19" s="85" t="s">
        <v>91</v>
      </c>
      <c r="AB19" s="30">
        <v>0</v>
      </c>
      <c r="AC19" s="73">
        <v>38</v>
      </c>
      <c r="AD19" s="73">
        <v>0</v>
      </c>
      <c r="AE19" s="73">
        <v>0</v>
      </c>
    </row>
    <row r="20" spans="1:32" x14ac:dyDescent="0.25">
      <c r="A20" s="29">
        <f>A19+1</f>
        <v>19</v>
      </c>
      <c r="B20" s="30">
        <v>89</v>
      </c>
      <c r="C20" s="30">
        <v>0</v>
      </c>
      <c r="D20" s="73">
        <v>0</v>
      </c>
      <c r="E20" s="73">
        <v>0</v>
      </c>
      <c r="F20" s="73">
        <v>0</v>
      </c>
      <c r="G20" s="30">
        <v>738.7</v>
      </c>
      <c r="H20" s="30">
        <v>711.39</v>
      </c>
      <c r="I20" s="30">
        <v>1831.63</v>
      </c>
      <c r="J20" s="30">
        <v>554.75</v>
      </c>
      <c r="K20" s="30">
        <v>40.6</v>
      </c>
      <c r="L20" s="30">
        <v>598.35</v>
      </c>
      <c r="M20" s="30">
        <v>1250.98</v>
      </c>
      <c r="N20" s="30">
        <v>0</v>
      </c>
      <c r="O20" s="30">
        <v>103.5</v>
      </c>
      <c r="P20" s="30">
        <v>88.5</v>
      </c>
      <c r="Q20" s="30">
        <v>0</v>
      </c>
      <c r="R20" s="30">
        <v>0</v>
      </c>
      <c r="S20" s="30">
        <v>192.7</v>
      </c>
      <c r="T20" s="30">
        <v>37.1</v>
      </c>
      <c r="U20" s="73">
        <v>0</v>
      </c>
      <c r="V20" s="73">
        <v>0</v>
      </c>
      <c r="W20" s="73">
        <v>0</v>
      </c>
      <c r="X20" s="73">
        <v>0</v>
      </c>
      <c r="Y20" s="30">
        <v>6</v>
      </c>
      <c r="Z20" s="87">
        <v>100.5</v>
      </c>
      <c r="AA20" s="85" t="s">
        <v>90</v>
      </c>
      <c r="AB20" s="30"/>
      <c r="AC20" s="73">
        <v>16.399999999999999</v>
      </c>
      <c r="AD20" s="73">
        <v>0</v>
      </c>
      <c r="AE20" s="73">
        <v>0</v>
      </c>
    </row>
    <row r="21" spans="1:32" x14ac:dyDescent="0.25">
      <c r="A21" s="29">
        <f t="shared" si="0"/>
        <v>20</v>
      </c>
      <c r="B21" s="30">
        <v>21</v>
      </c>
      <c r="C21" s="30">
        <v>0</v>
      </c>
      <c r="D21" s="73">
        <v>0</v>
      </c>
      <c r="E21" s="73">
        <v>0</v>
      </c>
      <c r="F21" s="73">
        <v>0</v>
      </c>
      <c r="G21" s="30">
        <v>1105.3</v>
      </c>
      <c r="H21" s="30">
        <v>1082.71</v>
      </c>
      <c r="I21" s="30">
        <v>1900.9</v>
      </c>
      <c r="J21" s="30">
        <v>307.69</v>
      </c>
      <c r="K21" s="30">
        <v>152.69999999999999</v>
      </c>
      <c r="L21" s="30">
        <v>915.68</v>
      </c>
      <c r="M21" s="30">
        <v>2299.5300000000002</v>
      </c>
      <c r="N21" s="30">
        <v>0</v>
      </c>
      <c r="O21" s="30">
        <v>427.4</v>
      </c>
      <c r="P21" s="30">
        <v>252.96299999999999</v>
      </c>
      <c r="Q21" s="30">
        <v>0</v>
      </c>
      <c r="R21" s="30">
        <v>38.5</v>
      </c>
      <c r="S21" s="30">
        <v>202.61</v>
      </c>
      <c r="T21" s="30">
        <v>0</v>
      </c>
      <c r="U21" s="73">
        <v>0</v>
      </c>
      <c r="V21" s="73">
        <v>0</v>
      </c>
      <c r="W21" s="73">
        <v>0</v>
      </c>
      <c r="X21" s="73">
        <v>0</v>
      </c>
      <c r="Y21" s="30">
        <v>6</v>
      </c>
      <c r="Z21" s="87">
        <v>67</v>
      </c>
      <c r="AA21" s="85" t="s">
        <v>90</v>
      </c>
      <c r="AB21" s="30">
        <v>0</v>
      </c>
      <c r="AC21" s="73">
        <v>38.1</v>
      </c>
      <c r="AD21" s="73">
        <v>0</v>
      </c>
      <c r="AE21" s="73">
        <v>0</v>
      </c>
    </row>
    <row r="22" spans="1:32" x14ac:dyDescent="0.25">
      <c r="A22" s="29">
        <f t="shared" si="0"/>
        <v>21</v>
      </c>
      <c r="B22" s="30">
        <v>0</v>
      </c>
      <c r="C22" s="30">
        <v>0</v>
      </c>
      <c r="D22" s="73">
        <v>0</v>
      </c>
      <c r="E22" s="73">
        <v>0</v>
      </c>
      <c r="F22" s="73">
        <v>0</v>
      </c>
      <c r="G22" s="30">
        <v>1297</v>
      </c>
      <c r="H22" s="30">
        <v>679.2</v>
      </c>
      <c r="I22" s="30">
        <v>1435.38</v>
      </c>
      <c r="J22" s="30">
        <v>291</v>
      </c>
      <c r="K22" s="30">
        <v>56.82</v>
      </c>
      <c r="L22" s="30">
        <v>464.29</v>
      </c>
      <c r="M22" s="30">
        <v>1140</v>
      </c>
      <c r="N22" s="30">
        <v>0</v>
      </c>
      <c r="O22" s="30">
        <v>41</v>
      </c>
      <c r="P22" s="30">
        <v>183.6</v>
      </c>
      <c r="Q22" s="30">
        <v>51</v>
      </c>
      <c r="R22" s="30">
        <v>74.099999999999994</v>
      </c>
      <c r="S22" s="30">
        <v>28.03</v>
      </c>
      <c r="T22" s="30">
        <v>0</v>
      </c>
      <c r="U22" s="73">
        <v>0</v>
      </c>
      <c r="V22" s="73">
        <v>0</v>
      </c>
      <c r="W22" s="73">
        <v>0</v>
      </c>
      <c r="X22" s="73">
        <v>0</v>
      </c>
      <c r="Y22" s="30">
        <v>6</v>
      </c>
      <c r="Z22" s="87">
        <v>43.4</v>
      </c>
      <c r="AA22" s="85" t="s">
        <v>92</v>
      </c>
      <c r="AB22" s="30">
        <v>0</v>
      </c>
      <c r="AC22" s="73">
        <v>16.399999999999999</v>
      </c>
      <c r="AD22" s="73">
        <v>0</v>
      </c>
      <c r="AE22" s="73">
        <v>0</v>
      </c>
    </row>
    <row r="23" spans="1:32" x14ac:dyDescent="0.25">
      <c r="A23" s="29">
        <f t="shared" si="0"/>
        <v>22</v>
      </c>
      <c r="B23" s="30">
        <v>0</v>
      </c>
      <c r="C23" s="30">
        <v>0</v>
      </c>
      <c r="D23" s="73">
        <v>0</v>
      </c>
      <c r="E23" s="73">
        <v>0</v>
      </c>
      <c r="F23" s="73">
        <v>0</v>
      </c>
      <c r="G23" s="30">
        <v>1500.8</v>
      </c>
      <c r="H23" s="30">
        <v>856.06</v>
      </c>
      <c r="I23" s="30">
        <v>1415.56</v>
      </c>
      <c r="J23" s="30">
        <v>299.39999999999998</v>
      </c>
      <c r="K23" s="30">
        <v>87.2</v>
      </c>
      <c r="L23" s="30">
        <v>1221.67</v>
      </c>
      <c r="M23" s="30">
        <v>1351.84</v>
      </c>
      <c r="N23" s="30">
        <v>0</v>
      </c>
      <c r="O23" s="30">
        <v>295.39999999999998</v>
      </c>
      <c r="P23" s="30">
        <v>41.6</v>
      </c>
      <c r="Q23" s="30">
        <v>0</v>
      </c>
      <c r="R23" s="30">
        <v>41.6</v>
      </c>
      <c r="S23" s="30">
        <v>218.2</v>
      </c>
      <c r="T23" s="30">
        <v>0</v>
      </c>
      <c r="U23" s="73">
        <v>0</v>
      </c>
      <c r="V23" s="73">
        <v>0</v>
      </c>
      <c r="W23" s="73">
        <v>0</v>
      </c>
      <c r="X23" s="73">
        <v>0</v>
      </c>
      <c r="Y23" s="30">
        <v>6</v>
      </c>
      <c r="Z23" s="87">
        <v>83.7</v>
      </c>
      <c r="AA23" s="85" t="s">
        <v>92</v>
      </c>
      <c r="AB23" s="30">
        <v>0</v>
      </c>
      <c r="AC23" s="71">
        <v>728.3</v>
      </c>
      <c r="AD23" s="73">
        <v>0</v>
      </c>
      <c r="AE23" s="73">
        <v>0</v>
      </c>
    </row>
    <row r="24" spans="1:32" x14ac:dyDescent="0.25">
      <c r="A24" s="29">
        <f t="shared" si="0"/>
        <v>23</v>
      </c>
      <c r="B24" s="30">
        <v>0</v>
      </c>
      <c r="C24" s="30">
        <v>0</v>
      </c>
      <c r="D24" s="73">
        <v>0</v>
      </c>
      <c r="E24" s="73">
        <v>0</v>
      </c>
      <c r="F24" s="73">
        <v>0</v>
      </c>
      <c r="G24" s="30">
        <v>588.4</v>
      </c>
      <c r="H24" s="30">
        <v>1083.56</v>
      </c>
      <c r="I24" s="30">
        <v>1329.08</v>
      </c>
      <c r="J24" s="30">
        <v>329.74</v>
      </c>
      <c r="K24" s="30">
        <v>163.89</v>
      </c>
      <c r="L24" s="30">
        <v>794.54</v>
      </c>
      <c r="M24" s="30">
        <v>1495.83</v>
      </c>
      <c r="N24" s="30">
        <v>153.04</v>
      </c>
      <c r="O24" s="30">
        <v>92.5</v>
      </c>
      <c r="P24" s="30">
        <v>115.1</v>
      </c>
      <c r="Q24" s="30">
        <v>0</v>
      </c>
      <c r="R24" s="30">
        <v>72.099999999999994</v>
      </c>
      <c r="S24" s="30">
        <v>55.3</v>
      </c>
      <c r="T24" s="30">
        <v>0</v>
      </c>
      <c r="U24" s="71">
        <v>0</v>
      </c>
      <c r="V24" s="71">
        <v>0</v>
      </c>
      <c r="W24" s="73">
        <v>0</v>
      </c>
      <c r="X24" s="73">
        <v>0</v>
      </c>
      <c r="Y24" s="30">
        <v>6</v>
      </c>
      <c r="Z24" s="87">
        <v>67</v>
      </c>
      <c r="AA24" s="89" t="s">
        <v>90</v>
      </c>
      <c r="AB24" s="76">
        <v>0</v>
      </c>
      <c r="AC24" s="73">
        <v>21</v>
      </c>
      <c r="AD24" s="30">
        <v>18</v>
      </c>
      <c r="AE24" s="30" t="s">
        <v>100</v>
      </c>
    </row>
    <row r="25" spans="1:32" x14ac:dyDescent="0.25">
      <c r="A25" s="29">
        <f t="shared" si="0"/>
        <v>24</v>
      </c>
      <c r="B25" s="30">
        <v>0</v>
      </c>
      <c r="C25" s="30">
        <v>0</v>
      </c>
      <c r="D25" s="73">
        <v>0</v>
      </c>
      <c r="E25" s="73">
        <v>0</v>
      </c>
      <c r="F25" s="73">
        <v>0</v>
      </c>
      <c r="G25" s="73">
        <v>868.2</v>
      </c>
      <c r="H25" s="30">
        <v>679.56</v>
      </c>
      <c r="I25" s="30">
        <v>1285.53</v>
      </c>
      <c r="J25" s="30">
        <v>444.1</v>
      </c>
      <c r="K25" s="30">
        <v>133.80000000000001</v>
      </c>
      <c r="L25" s="30">
        <v>648.32000000000005</v>
      </c>
      <c r="M25" s="30">
        <v>988.26</v>
      </c>
      <c r="N25" s="30">
        <v>38.799999999999997</v>
      </c>
      <c r="O25" s="30">
        <v>58.6</v>
      </c>
      <c r="P25" s="30">
        <v>143.30000000000001</v>
      </c>
      <c r="Q25" s="30">
        <v>157</v>
      </c>
      <c r="R25" s="30">
        <v>41.7</v>
      </c>
      <c r="S25" s="30">
        <v>51.83</v>
      </c>
      <c r="T25" s="30">
        <v>0</v>
      </c>
      <c r="U25" s="73">
        <v>0</v>
      </c>
      <c r="V25" s="73">
        <v>0</v>
      </c>
      <c r="W25" s="73">
        <v>0</v>
      </c>
      <c r="X25" s="73">
        <v>0</v>
      </c>
      <c r="Y25" s="30">
        <v>6</v>
      </c>
      <c r="Z25" s="87">
        <v>67</v>
      </c>
      <c r="AA25" s="85" t="s">
        <v>90</v>
      </c>
      <c r="AB25" s="30">
        <v>0</v>
      </c>
      <c r="AC25" s="73">
        <v>38.4</v>
      </c>
      <c r="AD25" s="30">
        <v>0</v>
      </c>
      <c r="AE25" s="30">
        <v>0</v>
      </c>
    </row>
    <row r="26" spans="1:32" x14ac:dyDescent="0.25">
      <c r="A26" s="29">
        <f t="shared" si="0"/>
        <v>25</v>
      </c>
      <c r="B26" s="30">
        <v>0</v>
      </c>
      <c r="C26" s="71">
        <v>530</v>
      </c>
      <c r="D26" s="71" t="s">
        <v>101</v>
      </c>
      <c r="E26" s="71">
        <v>0</v>
      </c>
      <c r="F26" s="71">
        <v>0</v>
      </c>
      <c r="G26" s="73">
        <v>670.1</v>
      </c>
      <c r="H26" s="30">
        <v>951.56</v>
      </c>
      <c r="I26" s="30">
        <v>1168.96</v>
      </c>
      <c r="J26" s="30">
        <v>313.64</v>
      </c>
      <c r="K26" s="30">
        <v>76.150000000000006</v>
      </c>
      <c r="L26" s="30">
        <v>926.57</v>
      </c>
      <c r="M26" s="30">
        <v>1598.83</v>
      </c>
      <c r="N26" s="30">
        <v>110.24</v>
      </c>
      <c r="O26" s="30">
        <v>281.60000000000002</v>
      </c>
      <c r="P26" s="30">
        <v>66.94</v>
      </c>
      <c r="Q26" s="30">
        <v>53.5</v>
      </c>
      <c r="R26" s="30">
        <v>122.5</v>
      </c>
      <c r="S26" s="30">
        <v>128.69999999999999</v>
      </c>
      <c r="T26" s="30">
        <v>0</v>
      </c>
      <c r="U26" s="73">
        <v>0</v>
      </c>
      <c r="V26" s="73">
        <v>0</v>
      </c>
      <c r="W26" s="77">
        <v>0</v>
      </c>
      <c r="X26" s="77">
        <v>0</v>
      </c>
      <c r="Y26" s="30">
        <v>6</v>
      </c>
      <c r="Z26" s="87">
        <v>67</v>
      </c>
      <c r="AA26" s="85" t="s">
        <v>90</v>
      </c>
      <c r="AB26" s="30">
        <v>0</v>
      </c>
      <c r="AC26" s="71">
        <v>36.799999999999997</v>
      </c>
      <c r="AD26" s="30">
        <v>21.7</v>
      </c>
      <c r="AE26" s="30" t="s">
        <v>72</v>
      </c>
      <c r="AF26" s="83"/>
    </row>
    <row r="27" spans="1:32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0</v>
      </c>
      <c r="F27" s="73">
        <v>0</v>
      </c>
      <c r="G27" s="30">
        <v>962.4</v>
      </c>
      <c r="H27" s="30">
        <v>879.8</v>
      </c>
      <c r="I27" s="30">
        <v>1864.54</v>
      </c>
      <c r="J27" s="30">
        <v>397.5</v>
      </c>
      <c r="K27" s="30">
        <v>181.8</v>
      </c>
      <c r="L27" s="30">
        <v>907.73</v>
      </c>
      <c r="M27" s="30">
        <v>1585.14</v>
      </c>
      <c r="N27" s="30">
        <v>55.6</v>
      </c>
      <c r="O27" s="30">
        <v>357.3</v>
      </c>
      <c r="P27" s="30">
        <v>160.4</v>
      </c>
      <c r="Q27" s="30">
        <v>0</v>
      </c>
      <c r="R27" s="30">
        <v>113</v>
      </c>
      <c r="S27" s="30">
        <v>66.5</v>
      </c>
      <c r="T27" s="30">
        <v>0</v>
      </c>
      <c r="U27" s="73">
        <v>0</v>
      </c>
      <c r="V27" s="73">
        <v>0</v>
      </c>
      <c r="W27" s="73">
        <v>0</v>
      </c>
      <c r="X27" s="73">
        <v>0</v>
      </c>
      <c r="Y27" s="30">
        <v>6</v>
      </c>
      <c r="Z27" s="87">
        <v>180.6</v>
      </c>
      <c r="AA27" s="85" t="s">
        <v>92</v>
      </c>
      <c r="AB27" s="30"/>
      <c r="AC27" s="71"/>
      <c r="AD27" s="30">
        <v>95</v>
      </c>
      <c r="AE27" s="30" t="s">
        <v>76</v>
      </c>
      <c r="AF27" s="83"/>
    </row>
    <row r="28" spans="1:32" x14ac:dyDescent="0.25">
      <c r="A28" s="29">
        <f t="shared" si="0"/>
        <v>27</v>
      </c>
      <c r="B28" s="81">
        <v>0</v>
      </c>
      <c r="C28" s="73">
        <v>0</v>
      </c>
      <c r="D28" s="73">
        <v>0</v>
      </c>
      <c r="E28" s="73">
        <v>0</v>
      </c>
      <c r="F28" s="73">
        <v>0</v>
      </c>
      <c r="G28" s="73">
        <v>1128.9000000000001</v>
      </c>
      <c r="H28" s="30">
        <v>620.36</v>
      </c>
      <c r="I28" s="30">
        <v>1535.73</v>
      </c>
      <c r="J28" s="30">
        <v>244.03</v>
      </c>
      <c r="K28" s="30">
        <v>25.94</v>
      </c>
      <c r="L28" s="30">
        <v>789.35</v>
      </c>
      <c r="M28" s="30">
        <v>1305.0899999999999</v>
      </c>
      <c r="N28" s="30">
        <v>0</v>
      </c>
      <c r="O28" s="30">
        <v>113.8</v>
      </c>
      <c r="P28" s="30">
        <v>78</v>
      </c>
      <c r="Q28" s="30">
        <v>0</v>
      </c>
      <c r="R28" s="30">
        <v>196.2</v>
      </c>
      <c r="S28" s="30">
        <v>30.9</v>
      </c>
      <c r="T28" s="30">
        <v>0</v>
      </c>
      <c r="U28" s="73">
        <v>0</v>
      </c>
      <c r="V28" s="73">
        <v>0</v>
      </c>
      <c r="W28" s="73">
        <v>180</v>
      </c>
      <c r="X28" s="73" t="s">
        <v>103</v>
      </c>
      <c r="Y28" s="30">
        <v>6</v>
      </c>
      <c r="Z28" s="87">
        <v>67</v>
      </c>
      <c r="AA28" s="87" t="s">
        <v>90</v>
      </c>
      <c r="AB28" s="73">
        <v>0</v>
      </c>
      <c r="AC28" s="73">
        <v>42</v>
      </c>
      <c r="AD28" s="30">
        <v>19.39</v>
      </c>
      <c r="AE28" s="30" t="s">
        <v>102</v>
      </c>
      <c r="AF28" s="84"/>
    </row>
    <row r="29" spans="1:32" x14ac:dyDescent="0.25">
      <c r="A29" s="29">
        <f t="shared" si="0"/>
        <v>28</v>
      </c>
      <c r="B29" s="30">
        <v>0</v>
      </c>
      <c r="C29" s="73">
        <v>0</v>
      </c>
      <c r="D29" s="73">
        <v>0</v>
      </c>
      <c r="E29" s="73">
        <v>0</v>
      </c>
      <c r="F29" s="73">
        <v>0</v>
      </c>
      <c r="G29" s="73">
        <v>1486</v>
      </c>
      <c r="H29" s="30">
        <v>692</v>
      </c>
      <c r="I29" s="30">
        <v>770.7</v>
      </c>
      <c r="J29" s="30">
        <v>269.2</v>
      </c>
      <c r="K29" s="30">
        <v>0</v>
      </c>
      <c r="L29" s="30">
        <v>587.1</v>
      </c>
      <c r="M29" s="30">
        <v>1071.6099999999999</v>
      </c>
      <c r="N29" s="30">
        <v>0</v>
      </c>
      <c r="O29" s="30">
        <v>185.8</v>
      </c>
      <c r="P29" s="30">
        <v>125.26</v>
      </c>
      <c r="Q29" s="30">
        <v>0</v>
      </c>
      <c r="R29" s="30">
        <v>0</v>
      </c>
      <c r="S29" s="30">
        <v>106.08</v>
      </c>
      <c r="T29" s="30">
        <v>0</v>
      </c>
      <c r="U29" s="73">
        <v>0</v>
      </c>
      <c r="V29" s="73">
        <v>0</v>
      </c>
      <c r="W29" s="73">
        <v>200</v>
      </c>
      <c r="X29" s="73" t="s">
        <v>104</v>
      </c>
      <c r="Y29" s="30">
        <v>6</v>
      </c>
      <c r="Z29" s="87">
        <v>100.5</v>
      </c>
      <c r="AA29" s="87" t="s">
        <v>90</v>
      </c>
      <c r="AB29" s="73">
        <v>0</v>
      </c>
      <c r="AC29" s="73">
        <v>0</v>
      </c>
      <c r="AD29" s="30"/>
      <c r="AE29" s="30"/>
      <c r="AF29" s="83"/>
    </row>
    <row r="30" spans="1:32" x14ac:dyDescent="0.25">
      <c r="A30" s="29"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73">
        <v>875.7</v>
      </c>
      <c r="H30" s="30">
        <v>624.13</v>
      </c>
      <c r="I30" s="30">
        <v>1506.21</v>
      </c>
      <c r="J30" s="30">
        <v>265</v>
      </c>
      <c r="K30" s="30">
        <v>101.45</v>
      </c>
      <c r="L30" s="30">
        <v>652.12</v>
      </c>
      <c r="M30" s="30">
        <v>1329.17</v>
      </c>
      <c r="N30" s="30">
        <v>213.2</v>
      </c>
      <c r="O30" s="30">
        <v>76.5</v>
      </c>
      <c r="P30" s="30">
        <v>26.5</v>
      </c>
      <c r="Q30" s="30">
        <v>0</v>
      </c>
      <c r="R30" s="30">
        <v>59.31</v>
      </c>
      <c r="S30" s="30">
        <v>166.6</v>
      </c>
      <c r="T30" s="30">
        <v>0</v>
      </c>
      <c r="U30" s="73">
        <v>0</v>
      </c>
      <c r="V30" s="73">
        <v>0</v>
      </c>
      <c r="W30" s="73">
        <v>0</v>
      </c>
      <c r="X30" s="73">
        <v>0</v>
      </c>
      <c r="Y30" s="30">
        <v>6</v>
      </c>
      <c r="Z30" s="87">
        <v>55.8</v>
      </c>
      <c r="AA30" s="85" t="s">
        <v>92</v>
      </c>
      <c r="AB30" s="73">
        <v>0</v>
      </c>
      <c r="AC30" s="71">
        <v>839.75</v>
      </c>
      <c r="AD30" s="30">
        <v>0</v>
      </c>
      <c r="AE30" s="30">
        <v>0</v>
      </c>
    </row>
    <row r="31" spans="1:32" x14ac:dyDescent="0.25">
      <c r="A31" s="29">
        <v>30</v>
      </c>
      <c r="B31" s="30">
        <v>0</v>
      </c>
      <c r="C31" s="73">
        <v>0</v>
      </c>
      <c r="D31" s="73">
        <v>0</v>
      </c>
      <c r="E31" s="73">
        <v>0</v>
      </c>
      <c r="F31" s="73">
        <v>0</v>
      </c>
      <c r="G31" s="73">
        <v>922.9</v>
      </c>
      <c r="H31" s="30">
        <v>475.36</v>
      </c>
      <c r="I31" s="30">
        <v>1387.73</v>
      </c>
      <c r="J31" s="30">
        <v>310.89999999999998</v>
      </c>
      <c r="K31" s="30">
        <v>86.7</v>
      </c>
      <c r="L31" s="30">
        <v>860.84</v>
      </c>
      <c r="M31" s="30">
        <v>1186.5899999999999</v>
      </c>
      <c r="N31" s="30">
        <v>64.84</v>
      </c>
      <c r="O31" s="30">
        <v>67.099999999999994</v>
      </c>
      <c r="P31" s="30">
        <v>66.5</v>
      </c>
      <c r="Q31" s="30">
        <v>35.700000000000003</v>
      </c>
      <c r="R31" s="30">
        <v>38.1</v>
      </c>
      <c r="S31" s="30">
        <v>54.1</v>
      </c>
      <c r="T31" s="30">
        <v>0</v>
      </c>
      <c r="U31" s="30">
        <v>0</v>
      </c>
      <c r="V31" s="30">
        <v>0</v>
      </c>
      <c r="W31" s="30">
        <v>80</v>
      </c>
      <c r="X31" s="30" t="s">
        <v>80</v>
      </c>
      <c r="Y31" s="30">
        <v>6</v>
      </c>
      <c r="Z31" s="30">
        <v>0</v>
      </c>
      <c r="AA31" s="30">
        <v>41.5</v>
      </c>
      <c r="AB31" s="30" t="s">
        <v>70</v>
      </c>
      <c r="AC31" s="73">
        <v>22</v>
      </c>
      <c r="AD31" s="30">
        <v>22</v>
      </c>
      <c r="AE31" s="30" t="s">
        <v>113</v>
      </c>
    </row>
    <row r="32" spans="1:32" x14ac:dyDescent="0.25">
      <c r="A32" s="29">
        <v>31</v>
      </c>
      <c r="B32" s="30">
        <v>0</v>
      </c>
      <c r="C32" s="73">
        <v>0</v>
      </c>
      <c r="D32" s="73">
        <v>0</v>
      </c>
      <c r="E32" s="73">
        <v>0</v>
      </c>
      <c r="F32" s="73">
        <v>0</v>
      </c>
      <c r="G32" s="73">
        <v>499.93</v>
      </c>
      <c r="H32" s="30">
        <v>459.6</v>
      </c>
      <c r="I32" s="30">
        <v>1417.45</v>
      </c>
      <c r="J32" s="30">
        <v>632.84</v>
      </c>
      <c r="K32" s="30">
        <v>75.599999999999994</v>
      </c>
      <c r="L32" s="30">
        <v>745.5</v>
      </c>
      <c r="M32" s="30">
        <v>1232.75</v>
      </c>
      <c r="N32" s="30">
        <v>0</v>
      </c>
      <c r="O32" s="30">
        <v>124.6</v>
      </c>
      <c r="P32" s="30">
        <v>176</v>
      </c>
      <c r="Q32" s="30">
        <v>31.94</v>
      </c>
      <c r="R32" s="30">
        <v>68.260000000000005</v>
      </c>
      <c r="S32" s="30">
        <v>187.36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6</v>
      </c>
      <c r="Z32" s="30">
        <v>1809.5</v>
      </c>
      <c r="AA32" s="30">
        <v>0</v>
      </c>
      <c r="AB32" s="30">
        <v>0</v>
      </c>
      <c r="AC32" s="73">
        <v>21.7</v>
      </c>
      <c r="AD32" s="30">
        <v>0</v>
      </c>
      <c r="AE32" s="30"/>
    </row>
    <row r="33" spans="1:31" ht="25.5" customHeight="1" x14ac:dyDescent="0.25">
      <c r="A33" s="28" t="s">
        <v>46</v>
      </c>
      <c r="B33" s="31">
        <f t="shared" ref="B33:AE33" si="1">SUM(B2:B32)</f>
        <v>925</v>
      </c>
      <c r="C33" s="31">
        <f t="shared" si="1"/>
        <v>530</v>
      </c>
      <c r="D33" s="31">
        <f t="shared" ref="D33" si="2">SUM(D2:D32)</f>
        <v>0</v>
      </c>
      <c r="E33" s="31">
        <v>643.65</v>
      </c>
      <c r="F33" s="31">
        <v>789.82</v>
      </c>
      <c r="G33" s="31">
        <f t="shared" si="1"/>
        <v>28798.910000000003</v>
      </c>
      <c r="H33" s="31">
        <f t="shared" si="1"/>
        <v>26590.790000000005</v>
      </c>
      <c r="I33" s="31">
        <f t="shared" si="1"/>
        <v>39802.615000000005</v>
      </c>
      <c r="J33" s="31">
        <f t="shared" si="1"/>
        <v>8706.9599999999991</v>
      </c>
      <c r="K33" s="31">
        <f t="shared" si="1"/>
        <v>4004.0999999999995</v>
      </c>
      <c r="L33" s="31">
        <f t="shared" si="1"/>
        <v>24458.779999999995</v>
      </c>
      <c r="M33" s="31">
        <f t="shared" si="1"/>
        <v>40196.499999999993</v>
      </c>
      <c r="N33" s="31">
        <f t="shared" si="1"/>
        <v>3012.02</v>
      </c>
      <c r="O33" s="31">
        <f t="shared" si="1"/>
        <v>5407.0300000000016</v>
      </c>
      <c r="P33" s="31">
        <f t="shared" si="1"/>
        <v>4202.1329999999998</v>
      </c>
      <c r="Q33" s="31">
        <f t="shared" si="1"/>
        <v>1107.3000000000002</v>
      </c>
      <c r="R33" s="31">
        <f t="shared" si="1"/>
        <v>1800.7599999999995</v>
      </c>
      <c r="S33" s="31">
        <f t="shared" si="1"/>
        <v>3783.848</v>
      </c>
      <c r="T33" s="31">
        <f t="shared" si="1"/>
        <v>238.79999999999998</v>
      </c>
      <c r="U33" s="31">
        <f t="shared" si="1"/>
        <v>250</v>
      </c>
      <c r="V33" s="31">
        <f t="shared" si="1"/>
        <v>0</v>
      </c>
      <c r="W33" s="31">
        <f t="shared" si="1"/>
        <v>1070</v>
      </c>
      <c r="X33" s="31">
        <f t="shared" si="1"/>
        <v>0</v>
      </c>
      <c r="Y33" s="31">
        <f t="shared" si="1"/>
        <v>186</v>
      </c>
      <c r="Z33" s="31">
        <f t="shared" si="1"/>
        <v>4403.5</v>
      </c>
      <c r="AA33" s="31">
        <f t="shared" si="1"/>
        <v>208.2</v>
      </c>
      <c r="AB33" s="31"/>
      <c r="AC33" s="31">
        <f t="shared" si="1"/>
        <v>3642.32</v>
      </c>
      <c r="AD33" s="31">
        <f t="shared" si="1"/>
        <v>374.16999999999996</v>
      </c>
      <c r="AE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topLeftCell="S1" zoomScale="122" zoomScaleNormal="122" workbookViewId="0">
      <pane ySplit="1" topLeftCell="A26" activePane="bottomLeft" state="frozen"/>
      <selection pane="bottomLeft" activeCell="AC30" sqref="AC30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1" bestFit="1" customWidth="1"/>
    <col min="4" max="4" width="18.42578125" bestFit="1" customWidth="1"/>
    <col min="5" max="5" width="12.7109375" bestFit="1" customWidth="1"/>
    <col min="6" max="6" width="11" bestFit="1" customWidth="1"/>
    <col min="7" max="7" width="14.28515625" bestFit="1" customWidth="1"/>
    <col min="8" max="8" width="11" bestFit="1" customWidth="1"/>
    <col min="9" max="9" width="13.85546875" bestFit="1" customWidth="1"/>
    <col min="10" max="11" width="14.28515625" bestFit="1" customWidth="1"/>
    <col min="12" max="12" width="12.7109375" bestFit="1" customWidth="1"/>
    <col min="13" max="14" width="14.28515625" bestFit="1" customWidth="1"/>
    <col min="15" max="16" width="13.28515625" bestFit="1" customWidth="1"/>
    <col min="17" max="17" width="12.7109375" bestFit="1" customWidth="1"/>
    <col min="18" max="18" width="10.7109375" bestFit="1" customWidth="1"/>
    <col min="19" max="19" width="12.7109375" bestFit="1" customWidth="1"/>
    <col min="20" max="20" width="13.28515625" bestFit="1" customWidth="1"/>
    <col min="21" max="21" width="12.28515625" bestFit="1" customWidth="1"/>
    <col min="22" max="22" width="12.140625" bestFit="1" customWidth="1"/>
    <col min="23" max="23" width="10.5703125" customWidth="1"/>
    <col min="24" max="24" width="10.5703125" bestFit="1" customWidth="1"/>
    <col min="25" max="25" width="10.5703125" customWidth="1"/>
    <col min="26" max="26" width="11" bestFit="1" customWidth="1"/>
    <col min="27" max="27" width="12.7109375" bestFit="1" customWidth="1"/>
    <col min="28" max="28" width="20.140625" bestFit="1" customWidth="1"/>
    <col min="29" max="29" width="12.7109375" bestFit="1" customWidth="1"/>
    <col min="30" max="30" width="11" bestFit="1" customWidth="1"/>
    <col min="31" max="31" width="22.28515625" bestFit="1" customWidth="1"/>
  </cols>
  <sheetData>
    <row r="1" spans="1:31" ht="26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115</v>
      </c>
      <c r="F1" s="28" t="s">
        <v>116</v>
      </c>
      <c r="G1" s="28" t="s">
        <v>47</v>
      </c>
      <c r="H1" s="28" t="s">
        <v>48</v>
      </c>
      <c r="I1" s="28" t="s">
        <v>59</v>
      </c>
      <c r="J1" s="28" t="s">
        <v>35</v>
      </c>
      <c r="K1" s="28" t="s">
        <v>34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32</v>
      </c>
      <c r="AA1" s="28" t="s">
        <v>36</v>
      </c>
      <c r="AB1" s="28" t="s">
        <v>53</v>
      </c>
      <c r="AC1" s="28" t="s">
        <v>37</v>
      </c>
      <c r="AD1" s="28" t="s">
        <v>33</v>
      </c>
      <c r="AE1" s="28" t="s">
        <v>56</v>
      </c>
    </row>
    <row r="2" spans="1:31" x14ac:dyDescent="0.25">
      <c r="A2" s="29">
        <v>1</v>
      </c>
      <c r="B2" s="30">
        <v>177</v>
      </c>
      <c r="C2" s="30">
        <v>0</v>
      </c>
      <c r="D2" s="30">
        <v>0</v>
      </c>
      <c r="E2" s="30">
        <v>0</v>
      </c>
      <c r="F2" s="30">
        <v>0</v>
      </c>
      <c r="G2" s="30">
        <v>857.53</v>
      </c>
      <c r="H2" s="30">
        <v>0</v>
      </c>
      <c r="I2" s="30">
        <v>556.02</v>
      </c>
      <c r="J2" s="30">
        <v>851.9</v>
      </c>
      <c r="K2" s="30">
        <v>1304.3</v>
      </c>
      <c r="L2" s="30">
        <v>150.6</v>
      </c>
      <c r="M2" s="30">
        <v>899.31</v>
      </c>
      <c r="N2" s="30">
        <v>1605.77</v>
      </c>
      <c r="O2" s="30">
        <v>30.54</v>
      </c>
      <c r="P2" s="30">
        <v>195.7</v>
      </c>
      <c r="Q2" s="30">
        <v>227.47</v>
      </c>
      <c r="R2" s="30">
        <v>0</v>
      </c>
      <c r="S2" s="30">
        <v>0</v>
      </c>
      <c r="T2" s="30">
        <v>212.42</v>
      </c>
      <c r="U2" s="30">
        <v>0</v>
      </c>
      <c r="V2" s="73">
        <v>0</v>
      </c>
      <c r="W2" s="73">
        <v>0</v>
      </c>
      <c r="X2" s="73">
        <v>0</v>
      </c>
      <c r="Y2" s="73">
        <v>0</v>
      </c>
      <c r="Z2" s="30">
        <v>6</v>
      </c>
      <c r="AA2" s="73">
        <v>0</v>
      </c>
      <c r="AB2" s="30">
        <v>0</v>
      </c>
      <c r="AC2" s="71">
        <v>541.45000000000005</v>
      </c>
      <c r="AD2" s="30">
        <v>0</v>
      </c>
      <c r="AE2" s="30">
        <v>0</v>
      </c>
    </row>
    <row r="3" spans="1:31" x14ac:dyDescent="0.25">
      <c r="A3" s="29">
        <f>A2+1</f>
        <v>2</v>
      </c>
      <c r="B3" s="30">
        <v>0</v>
      </c>
      <c r="C3" s="30">
        <v>0</v>
      </c>
      <c r="D3" s="30">
        <v>0</v>
      </c>
      <c r="E3" s="73">
        <v>0</v>
      </c>
      <c r="F3" s="73">
        <v>0</v>
      </c>
      <c r="G3" s="30">
        <v>1029.8800000000001</v>
      </c>
      <c r="H3" s="30">
        <v>76.8</v>
      </c>
      <c r="I3" s="30">
        <v>597.27</v>
      </c>
      <c r="J3" s="30">
        <v>1304.6300000000001</v>
      </c>
      <c r="K3" s="30">
        <v>1257.1199999999999</v>
      </c>
      <c r="L3" s="30">
        <v>291.89999999999998</v>
      </c>
      <c r="M3" s="30">
        <v>1224.24</v>
      </c>
      <c r="N3" s="30">
        <v>999.94</v>
      </c>
      <c r="O3" s="30">
        <v>124.53</v>
      </c>
      <c r="P3" s="30">
        <v>269.37</v>
      </c>
      <c r="Q3" s="30">
        <v>99.54</v>
      </c>
      <c r="R3" s="30">
        <v>34.4</v>
      </c>
      <c r="S3" s="30">
        <v>162.22999999999999</v>
      </c>
      <c r="T3" s="30">
        <v>313.97000000000003</v>
      </c>
      <c r="U3" s="30">
        <v>0</v>
      </c>
      <c r="V3" s="73">
        <v>0</v>
      </c>
      <c r="W3" s="73">
        <v>0</v>
      </c>
      <c r="X3" s="73">
        <v>0</v>
      </c>
      <c r="Y3" s="73">
        <v>0</v>
      </c>
      <c r="Z3" s="30">
        <v>6</v>
      </c>
      <c r="AA3" s="73">
        <v>0</v>
      </c>
      <c r="AB3" s="30">
        <v>0</v>
      </c>
      <c r="AC3" s="73">
        <v>44</v>
      </c>
      <c r="AD3" s="30">
        <v>13.98</v>
      </c>
      <c r="AE3" s="30" t="s">
        <v>72</v>
      </c>
    </row>
    <row r="4" spans="1:31" x14ac:dyDescent="0.25">
      <c r="A4" s="29">
        <f t="shared" ref="A4:A29" si="0">A3+1</f>
        <v>3</v>
      </c>
      <c r="B4" s="30">
        <v>105</v>
      </c>
      <c r="C4" s="73">
        <v>0</v>
      </c>
      <c r="D4" s="73">
        <v>0</v>
      </c>
      <c r="E4" s="30">
        <v>0</v>
      </c>
      <c r="F4" s="30">
        <v>0</v>
      </c>
      <c r="G4" s="30">
        <v>1270.17</v>
      </c>
      <c r="H4" s="30">
        <v>0</v>
      </c>
      <c r="I4" s="30">
        <v>470.52</v>
      </c>
      <c r="J4" s="30">
        <v>1555.47</v>
      </c>
      <c r="K4" s="30">
        <v>1157.23</v>
      </c>
      <c r="L4" s="30">
        <v>537.85</v>
      </c>
      <c r="M4" s="30">
        <v>1255.74</v>
      </c>
      <c r="N4" s="30">
        <v>2191.0100000000002</v>
      </c>
      <c r="O4" s="30">
        <v>122.44</v>
      </c>
      <c r="P4" s="30">
        <v>155.97</v>
      </c>
      <c r="Q4" s="30">
        <v>41</v>
      </c>
      <c r="R4" s="30">
        <v>149.30000000000001</v>
      </c>
      <c r="S4" s="30">
        <v>192.56</v>
      </c>
      <c r="T4" s="30">
        <v>282.77999999999997</v>
      </c>
      <c r="U4" s="30">
        <v>0</v>
      </c>
      <c r="V4" s="73">
        <v>0</v>
      </c>
      <c r="W4" s="73">
        <v>0</v>
      </c>
      <c r="X4" s="73">
        <v>0</v>
      </c>
      <c r="Y4" s="73">
        <v>0</v>
      </c>
      <c r="Z4" s="30">
        <v>6</v>
      </c>
      <c r="AA4" s="73">
        <v>0</v>
      </c>
      <c r="AB4" s="30">
        <v>0</v>
      </c>
      <c r="AC4" s="73">
        <v>22</v>
      </c>
      <c r="AD4" s="30">
        <v>0</v>
      </c>
      <c r="AE4" s="30">
        <v>0</v>
      </c>
    </row>
    <row r="5" spans="1:31" x14ac:dyDescent="0.25">
      <c r="A5" s="29">
        <f t="shared" si="0"/>
        <v>4</v>
      </c>
      <c r="B5" s="30">
        <v>48</v>
      </c>
      <c r="C5" s="30">
        <v>0</v>
      </c>
      <c r="D5" s="30">
        <v>0</v>
      </c>
      <c r="E5" s="77">
        <v>0</v>
      </c>
      <c r="F5" s="77">
        <v>0</v>
      </c>
      <c r="G5" s="30">
        <v>1233.82</v>
      </c>
      <c r="H5" s="30">
        <v>0</v>
      </c>
      <c r="I5" s="30">
        <v>596.94000000000005</v>
      </c>
      <c r="J5" s="30">
        <v>1300.19</v>
      </c>
      <c r="K5" s="30">
        <v>1221.01</v>
      </c>
      <c r="L5" s="30">
        <v>208.98</v>
      </c>
      <c r="M5" s="30">
        <v>1372.66</v>
      </c>
      <c r="N5" s="30">
        <v>1836.22</v>
      </c>
      <c r="O5" s="30">
        <v>89.4</v>
      </c>
      <c r="P5" s="30">
        <v>293.02999999999997</v>
      </c>
      <c r="Q5" s="30">
        <v>128</v>
      </c>
      <c r="R5" s="30">
        <v>75.959999999999994</v>
      </c>
      <c r="S5" s="30">
        <v>41</v>
      </c>
      <c r="T5" s="30">
        <v>293.14</v>
      </c>
      <c r="U5" s="30">
        <v>0</v>
      </c>
      <c r="V5" s="73">
        <v>0</v>
      </c>
      <c r="W5" s="73">
        <v>0</v>
      </c>
      <c r="X5" s="73">
        <v>0</v>
      </c>
      <c r="Y5" s="73">
        <v>0</v>
      </c>
      <c r="Z5" s="30">
        <v>6</v>
      </c>
      <c r="AA5" s="73">
        <v>0</v>
      </c>
      <c r="AB5" s="30">
        <v>0</v>
      </c>
      <c r="AC5" s="73">
        <v>22</v>
      </c>
      <c r="AD5" s="30">
        <v>23.3</v>
      </c>
      <c r="AE5" s="30" t="s">
        <v>72</v>
      </c>
    </row>
    <row r="6" spans="1:31" x14ac:dyDescent="0.25">
      <c r="A6" s="29">
        <f t="shared" si="0"/>
        <v>5</v>
      </c>
      <c r="B6" s="30">
        <v>126</v>
      </c>
      <c r="C6" s="77">
        <v>0</v>
      </c>
      <c r="D6" s="77">
        <v>0</v>
      </c>
      <c r="E6" s="77">
        <v>0</v>
      </c>
      <c r="F6" s="77">
        <v>0</v>
      </c>
      <c r="G6" s="30">
        <v>819.47</v>
      </c>
      <c r="H6" s="30">
        <v>0</v>
      </c>
      <c r="I6" s="30">
        <v>400.74</v>
      </c>
      <c r="J6" s="30">
        <v>1119.56</v>
      </c>
      <c r="K6" s="30">
        <v>1706.69</v>
      </c>
      <c r="L6" s="30">
        <v>598.69000000000005</v>
      </c>
      <c r="M6" s="30">
        <v>1666.89</v>
      </c>
      <c r="N6" s="30">
        <v>1899</v>
      </c>
      <c r="O6" s="30">
        <v>101.02</v>
      </c>
      <c r="P6" s="30">
        <v>264.05</v>
      </c>
      <c r="Q6" s="30">
        <v>106.71</v>
      </c>
      <c r="R6" s="30">
        <v>116.06</v>
      </c>
      <c r="S6" s="30">
        <v>155.44</v>
      </c>
      <c r="T6" s="30">
        <v>171.56</v>
      </c>
      <c r="U6" s="30">
        <v>0</v>
      </c>
      <c r="V6" s="73">
        <v>0</v>
      </c>
      <c r="W6" s="73">
        <v>0</v>
      </c>
      <c r="X6" s="73">
        <v>0</v>
      </c>
      <c r="Y6" s="73">
        <v>0</v>
      </c>
      <c r="Z6" s="30">
        <v>6</v>
      </c>
      <c r="AA6" s="73">
        <v>0</v>
      </c>
      <c r="AB6" s="30">
        <v>0</v>
      </c>
      <c r="AC6" s="73">
        <v>22</v>
      </c>
      <c r="AD6" s="30">
        <v>0</v>
      </c>
      <c r="AE6" s="30">
        <v>0</v>
      </c>
    </row>
    <row r="7" spans="1:31" x14ac:dyDescent="0.25">
      <c r="A7" s="29">
        <f t="shared" si="0"/>
        <v>6</v>
      </c>
      <c r="B7" s="30">
        <v>0</v>
      </c>
      <c r="C7" s="77">
        <v>0</v>
      </c>
      <c r="D7" s="77">
        <v>0</v>
      </c>
      <c r="E7" s="73">
        <v>0</v>
      </c>
      <c r="F7" s="73">
        <v>0</v>
      </c>
      <c r="G7" s="30">
        <v>460.6</v>
      </c>
      <c r="H7" s="30">
        <v>88.7</v>
      </c>
      <c r="I7" s="30">
        <v>529.01</v>
      </c>
      <c r="J7" s="30">
        <v>1008.31</v>
      </c>
      <c r="K7" s="30">
        <v>1658.48</v>
      </c>
      <c r="L7" s="30">
        <v>80.290000000000006</v>
      </c>
      <c r="M7" s="30">
        <v>1834.06</v>
      </c>
      <c r="N7" s="30">
        <v>2064.65</v>
      </c>
      <c r="O7" s="30">
        <v>194.9</v>
      </c>
      <c r="P7" s="30">
        <v>342.81</v>
      </c>
      <c r="Q7" s="30">
        <v>176.9</v>
      </c>
      <c r="R7" s="30">
        <v>0</v>
      </c>
      <c r="S7" s="30">
        <v>59</v>
      </c>
      <c r="T7" s="30">
        <v>181.64</v>
      </c>
      <c r="U7" s="30">
        <v>0</v>
      </c>
      <c r="V7" s="73">
        <v>0</v>
      </c>
      <c r="W7" s="73">
        <v>0</v>
      </c>
      <c r="X7" s="73">
        <v>0</v>
      </c>
      <c r="Y7" s="73">
        <v>0</v>
      </c>
      <c r="Z7" s="30">
        <v>6</v>
      </c>
      <c r="AA7" s="73">
        <v>0</v>
      </c>
      <c r="AB7" s="30">
        <v>0</v>
      </c>
      <c r="AC7" s="71">
        <v>0</v>
      </c>
      <c r="AD7" s="30">
        <v>0</v>
      </c>
      <c r="AE7" s="30">
        <v>0</v>
      </c>
    </row>
    <row r="8" spans="1:31" x14ac:dyDescent="0.25">
      <c r="A8" s="29">
        <f t="shared" si="0"/>
        <v>7</v>
      </c>
      <c r="B8" s="30">
        <v>14</v>
      </c>
      <c r="C8" s="73">
        <v>0</v>
      </c>
      <c r="D8" s="73">
        <v>0</v>
      </c>
      <c r="E8" s="73">
        <v>0</v>
      </c>
      <c r="F8" s="73">
        <v>0</v>
      </c>
      <c r="G8" s="30">
        <v>247.6</v>
      </c>
      <c r="H8" s="30">
        <v>0</v>
      </c>
      <c r="I8" s="30">
        <v>343.2</v>
      </c>
      <c r="J8" s="30">
        <v>1111.5999999999999</v>
      </c>
      <c r="K8" s="30">
        <v>1230.25</v>
      </c>
      <c r="L8" s="30">
        <v>119.8</v>
      </c>
      <c r="M8" s="30">
        <v>1164.01</v>
      </c>
      <c r="N8" s="30">
        <v>725.56</v>
      </c>
      <c r="O8" s="30">
        <v>72.400000000000006</v>
      </c>
      <c r="P8" s="30">
        <v>291.7</v>
      </c>
      <c r="Q8" s="30">
        <v>160.22</v>
      </c>
      <c r="R8" s="30">
        <v>76</v>
      </c>
      <c r="S8" s="30">
        <v>42</v>
      </c>
      <c r="T8" s="30">
        <v>0</v>
      </c>
      <c r="U8" s="30">
        <v>0</v>
      </c>
      <c r="V8" s="73">
        <v>0</v>
      </c>
      <c r="W8" s="73">
        <v>0</v>
      </c>
      <c r="X8" s="73">
        <v>0</v>
      </c>
      <c r="Y8" s="73">
        <v>0</v>
      </c>
      <c r="Z8" s="30">
        <v>6</v>
      </c>
      <c r="AA8" s="73">
        <v>0</v>
      </c>
      <c r="AB8" s="30">
        <v>0</v>
      </c>
      <c r="AC8" s="73">
        <v>0</v>
      </c>
      <c r="AD8" s="30">
        <v>0</v>
      </c>
      <c r="AE8" s="30">
        <v>0</v>
      </c>
    </row>
    <row r="9" spans="1:31" x14ac:dyDescent="0.25">
      <c r="A9" s="29">
        <f t="shared" si="0"/>
        <v>8</v>
      </c>
      <c r="B9" s="30">
        <v>74</v>
      </c>
      <c r="C9" s="73">
        <v>0</v>
      </c>
      <c r="D9" s="73">
        <v>0</v>
      </c>
      <c r="E9" s="73">
        <v>0</v>
      </c>
      <c r="F9" s="73">
        <v>0</v>
      </c>
      <c r="G9" s="30">
        <v>1201.7</v>
      </c>
      <c r="H9" s="30">
        <v>0</v>
      </c>
      <c r="I9" s="30">
        <v>709.2</v>
      </c>
      <c r="J9" s="30">
        <v>1324.07</v>
      </c>
      <c r="K9" s="30">
        <v>1979.28</v>
      </c>
      <c r="L9" s="30">
        <v>265.98</v>
      </c>
      <c r="M9" s="30">
        <v>1359.4</v>
      </c>
      <c r="N9" s="30">
        <v>1754.03</v>
      </c>
      <c r="O9" s="30">
        <v>169.29</v>
      </c>
      <c r="P9" s="30">
        <v>528.57000000000005</v>
      </c>
      <c r="Q9" s="30">
        <v>112.3</v>
      </c>
      <c r="R9" s="30">
        <v>0</v>
      </c>
      <c r="S9" s="30">
        <v>108</v>
      </c>
      <c r="T9" s="30">
        <v>631.29</v>
      </c>
      <c r="U9" s="30">
        <v>0</v>
      </c>
      <c r="V9" s="73">
        <v>0</v>
      </c>
      <c r="W9" s="73">
        <v>0</v>
      </c>
      <c r="X9" s="73">
        <v>0</v>
      </c>
      <c r="Y9" s="73">
        <v>0</v>
      </c>
      <c r="Z9" s="30">
        <v>6</v>
      </c>
      <c r="AA9" s="73">
        <v>0</v>
      </c>
      <c r="AB9" s="30">
        <v>0</v>
      </c>
      <c r="AC9" s="71">
        <v>543.4</v>
      </c>
      <c r="AD9" s="30">
        <v>70</v>
      </c>
      <c r="AE9" s="30" t="s">
        <v>77</v>
      </c>
    </row>
    <row r="10" spans="1:31" x14ac:dyDescent="0.25">
      <c r="A10" s="29">
        <f t="shared" si="0"/>
        <v>9</v>
      </c>
      <c r="B10" s="30">
        <v>421</v>
      </c>
      <c r="C10" s="73">
        <v>0</v>
      </c>
      <c r="D10" s="73">
        <v>0</v>
      </c>
      <c r="E10" s="73">
        <v>0</v>
      </c>
      <c r="F10" s="73">
        <v>0</v>
      </c>
      <c r="G10" s="30">
        <v>633.5</v>
      </c>
      <c r="H10" s="30">
        <v>0</v>
      </c>
      <c r="I10" s="30">
        <v>683.1</v>
      </c>
      <c r="J10" s="30">
        <v>1486.63</v>
      </c>
      <c r="K10" s="30">
        <v>1388.23</v>
      </c>
      <c r="L10" s="30">
        <v>176.74</v>
      </c>
      <c r="M10" s="30">
        <v>1822.8</v>
      </c>
      <c r="N10" s="30">
        <v>1864.16</v>
      </c>
      <c r="O10" s="30">
        <v>142.31</v>
      </c>
      <c r="P10" s="30">
        <v>206.3</v>
      </c>
      <c r="Q10" s="30">
        <v>184.7</v>
      </c>
      <c r="R10" s="30">
        <v>30.28</v>
      </c>
      <c r="S10" s="30">
        <v>156.69999999999999</v>
      </c>
      <c r="T10" s="30">
        <v>365.15</v>
      </c>
      <c r="U10" s="30">
        <v>24.17</v>
      </c>
      <c r="V10" s="73">
        <v>0</v>
      </c>
      <c r="W10" s="73">
        <v>0</v>
      </c>
      <c r="X10" s="73">
        <v>0</v>
      </c>
      <c r="Y10" s="73">
        <v>0</v>
      </c>
      <c r="Z10" s="30">
        <v>6</v>
      </c>
      <c r="AA10" s="73">
        <v>0</v>
      </c>
      <c r="AB10" s="30">
        <v>0</v>
      </c>
      <c r="AC10" s="73">
        <v>22</v>
      </c>
      <c r="AD10" s="30">
        <v>35.94</v>
      </c>
      <c r="AE10" s="30" t="s">
        <v>81</v>
      </c>
    </row>
    <row r="11" spans="1:31" x14ac:dyDescent="0.25">
      <c r="A11" s="29">
        <f t="shared" si="0"/>
        <v>10</v>
      </c>
      <c r="B11" s="30">
        <v>102</v>
      </c>
      <c r="C11" s="73">
        <v>0</v>
      </c>
      <c r="D11" s="73">
        <v>0</v>
      </c>
      <c r="E11" s="73">
        <v>0</v>
      </c>
      <c r="F11" s="73">
        <v>0</v>
      </c>
      <c r="G11" s="30">
        <v>537.72</v>
      </c>
      <c r="H11" s="30">
        <v>0</v>
      </c>
      <c r="I11" s="30">
        <v>621.95000000000005</v>
      </c>
      <c r="J11" s="30">
        <v>1241.28</v>
      </c>
      <c r="K11" s="30">
        <v>1257.04</v>
      </c>
      <c r="L11" s="30">
        <v>163.5</v>
      </c>
      <c r="M11" s="30">
        <v>1434.41</v>
      </c>
      <c r="N11" s="30">
        <v>1704.96</v>
      </c>
      <c r="O11" s="30">
        <v>176.4</v>
      </c>
      <c r="P11" s="30">
        <v>278.8</v>
      </c>
      <c r="Q11" s="30">
        <v>42.9</v>
      </c>
      <c r="R11" s="30">
        <v>31.5</v>
      </c>
      <c r="S11" s="30">
        <v>180.6</v>
      </c>
      <c r="T11" s="30">
        <v>188.67</v>
      </c>
      <c r="U11" s="30">
        <v>0</v>
      </c>
      <c r="V11" s="73">
        <v>0</v>
      </c>
      <c r="W11" s="73">
        <v>0</v>
      </c>
      <c r="X11" s="73">
        <v>0</v>
      </c>
      <c r="Y11" s="73">
        <v>0</v>
      </c>
      <c r="Z11" s="30">
        <v>6</v>
      </c>
      <c r="AA11" s="73">
        <v>0</v>
      </c>
      <c r="AB11" s="30">
        <v>0</v>
      </c>
      <c r="AC11" s="73">
        <v>22</v>
      </c>
      <c r="AD11" s="30">
        <v>0</v>
      </c>
      <c r="AE11" s="30">
        <v>0</v>
      </c>
    </row>
    <row r="12" spans="1:31" x14ac:dyDescent="0.25">
      <c r="A12" s="29">
        <f t="shared" si="0"/>
        <v>11</v>
      </c>
      <c r="B12" s="30">
        <v>50</v>
      </c>
      <c r="C12" s="73">
        <v>0</v>
      </c>
      <c r="D12" s="73">
        <v>0</v>
      </c>
      <c r="E12" s="73">
        <v>0</v>
      </c>
      <c r="F12" s="73">
        <v>0</v>
      </c>
      <c r="G12" s="30">
        <v>579.9</v>
      </c>
      <c r="H12" s="30">
        <v>0</v>
      </c>
      <c r="I12" s="30">
        <v>477.77</v>
      </c>
      <c r="J12" s="30">
        <v>1369.68</v>
      </c>
      <c r="K12" s="30">
        <v>1547.81</v>
      </c>
      <c r="L12" s="30">
        <v>312.75</v>
      </c>
      <c r="M12" s="30">
        <v>2018.75</v>
      </c>
      <c r="N12" s="30">
        <v>1788.43</v>
      </c>
      <c r="O12" s="30">
        <v>158.80000000000001</v>
      </c>
      <c r="P12" s="30">
        <v>163.9</v>
      </c>
      <c r="Q12" s="30">
        <v>368.3</v>
      </c>
      <c r="R12" s="30">
        <v>0</v>
      </c>
      <c r="S12" s="30">
        <v>0</v>
      </c>
      <c r="T12" s="30">
        <v>213.2</v>
      </c>
      <c r="U12" s="30">
        <v>0</v>
      </c>
      <c r="V12" s="73">
        <v>0</v>
      </c>
      <c r="W12" s="73">
        <v>0</v>
      </c>
      <c r="X12" s="73">
        <v>0</v>
      </c>
      <c r="Y12" s="73">
        <v>0</v>
      </c>
      <c r="Z12" s="30">
        <v>6</v>
      </c>
      <c r="AA12" s="87">
        <v>33.5</v>
      </c>
      <c r="AB12" s="87" t="s">
        <v>82</v>
      </c>
      <c r="AC12" s="73">
        <v>33</v>
      </c>
      <c r="AD12" s="30">
        <v>0</v>
      </c>
      <c r="AE12" s="30">
        <v>0</v>
      </c>
    </row>
    <row r="13" spans="1:31" x14ac:dyDescent="0.25">
      <c r="A13" s="29">
        <f t="shared" si="0"/>
        <v>12</v>
      </c>
      <c r="B13" s="30">
        <v>36</v>
      </c>
      <c r="C13" s="73">
        <v>0</v>
      </c>
      <c r="D13" s="73">
        <v>0</v>
      </c>
      <c r="E13" s="73">
        <v>0</v>
      </c>
      <c r="F13" s="73">
        <v>0</v>
      </c>
      <c r="G13" s="30">
        <v>630.86</v>
      </c>
      <c r="H13" s="30">
        <v>0</v>
      </c>
      <c r="I13" s="30">
        <v>658.01</v>
      </c>
      <c r="J13" s="30">
        <v>945.22</v>
      </c>
      <c r="K13" s="30">
        <v>1944.31</v>
      </c>
      <c r="L13" s="30">
        <v>240.8</v>
      </c>
      <c r="M13" s="30">
        <v>1002.67</v>
      </c>
      <c r="N13" s="30">
        <v>1892.12</v>
      </c>
      <c r="O13" s="30">
        <v>117.285</v>
      </c>
      <c r="P13" s="30">
        <v>273.99</v>
      </c>
      <c r="Q13" s="30">
        <v>297.8</v>
      </c>
      <c r="R13" s="30">
        <v>0</v>
      </c>
      <c r="S13" s="30">
        <v>129.22999999999999</v>
      </c>
      <c r="T13" s="30">
        <v>420.65</v>
      </c>
      <c r="U13" s="30">
        <v>0</v>
      </c>
      <c r="V13" s="73">
        <v>0</v>
      </c>
      <c r="W13" s="73">
        <v>0</v>
      </c>
      <c r="X13" s="73">
        <v>0</v>
      </c>
      <c r="Y13" s="73">
        <v>0</v>
      </c>
      <c r="Z13" s="30">
        <v>6</v>
      </c>
      <c r="AA13" s="87">
        <v>0</v>
      </c>
      <c r="AB13" s="85">
        <v>0</v>
      </c>
      <c r="AC13" s="73">
        <v>22</v>
      </c>
      <c r="AD13" s="30">
        <v>0</v>
      </c>
      <c r="AE13" s="30">
        <v>0</v>
      </c>
    </row>
    <row r="14" spans="1:31" x14ac:dyDescent="0.25">
      <c r="A14" s="29">
        <f t="shared" si="0"/>
        <v>13</v>
      </c>
      <c r="B14" s="30">
        <v>70</v>
      </c>
      <c r="C14" s="73">
        <v>0</v>
      </c>
      <c r="D14" s="73">
        <v>0</v>
      </c>
      <c r="E14" s="73">
        <v>0</v>
      </c>
      <c r="F14" s="73">
        <v>0</v>
      </c>
      <c r="G14" s="30">
        <v>512.22</v>
      </c>
      <c r="H14" s="30">
        <v>35.9</v>
      </c>
      <c r="I14" s="30">
        <v>361.1</v>
      </c>
      <c r="J14" s="30">
        <v>1428.01</v>
      </c>
      <c r="K14" s="30">
        <v>920.53</v>
      </c>
      <c r="L14" s="30">
        <v>194.23</v>
      </c>
      <c r="M14" s="30">
        <v>1604.3</v>
      </c>
      <c r="N14" s="30">
        <v>1197.6099999999999</v>
      </c>
      <c r="O14" s="30">
        <v>46</v>
      </c>
      <c r="P14" s="30">
        <v>154.4</v>
      </c>
      <c r="Q14" s="30">
        <v>442.35</v>
      </c>
      <c r="R14" s="30">
        <v>0</v>
      </c>
      <c r="S14" s="30">
        <v>0</v>
      </c>
      <c r="T14" s="30">
        <v>33.5</v>
      </c>
      <c r="U14" s="30">
        <v>0</v>
      </c>
      <c r="V14" s="73">
        <v>0</v>
      </c>
      <c r="W14" s="73">
        <v>0</v>
      </c>
      <c r="X14" s="73">
        <v>0</v>
      </c>
      <c r="Y14" s="73">
        <v>0</v>
      </c>
      <c r="Z14" s="30">
        <v>6</v>
      </c>
      <c r="AA14" s="87">
        <v>0</v>
      </c>
      <c r="AB14" s="85">
        <v>0</v>
      </c>
      <c r="AC14" s="77">
        <v>22</v>
      </c>
      <c r="AD14" s="30">
        <v>0</v>
      </c>
      <c r="AE14" s="30">
        <v>0</v>
      </c>
    </row>
    <row r="15" spans="1:31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73">
        <v>0</v>
      </c>
      <c r="F15" s="73">
        <v>0</v>
      </c>
      <c r="G15" s="30">
        <v>524.01</v>
      </c>
      <c r="H15" s="30">
        <v>0</v>
      </c>
      <c r="I15" s="30">
        <v>236.41</v>
      </c>
      <c r="J15" s="30">
        <v>538.70000000000005</v>
      </c>
      <c r="K15" s="30">
        <v>833.54</v>
      </c>
      <c r="L15" s="30">
        <v>183.23</v>
      </c>
      <c r="M15" s="30">
        <v>1120.3</v>
      </c>
      <c r="N15" s="30">
        <v>719.6</v>
      </c>
      <c r="O15" s="30">
        <v>65.3</v>
      </c>
      <c r="P15" s="30">
        <v>176.8</v>
      </c>
      <c r="Q15" s="30">
        <v>144.30000000000001</v>
      </c>
      <c r="R15" s="30">
        <v>0</v>
      </c>
      <c r="S15" s="30">
        <v>0</v>
      </c>
      <c r="T15" s="30">
        <v>129.22</v>
      </c>
      <c r="U15" s="30">
        <v>0</v>
      </c>
      <c r="V15" s="73">
        <v>0</v>
      </c>
      <c r="W15" s="73">
        <v>0</v>
      </c>
      <c r="X15" s="73">
        <v>0</v>
      </c>
      <c r="Y15" s="73">
        <v>0</v>
      </c>
      <c r="Z15" s="30">
        <v>6</v>
      </c>
      <c r="AA15" s="87">
        <v>0</v>
      </c>
      <c r="AB15" s="85">
        <v>0</v>
      </c>
      <c r="AC15" s="73">
        <v>0</v>
      </c>
      <c r="AD15" s="30">
        <v>0</v>
      </c>
      <c r="AE15" s="30">
        <v>0</v>
      </c>
    </row>
    <row r="16" spans="1:31" x14ac:dyDescent="0.25">
      <c r="A16" s="29">
        <f t="shared" si="0"/>
        <v>15</v>
      </c>
      <c r="B16" s="30">
        <v>0</v>
      </c>
      <c r="C16" s="73">
        <v>0</v>
      </c>
      <c r="D16" s="73">
        <v>0</v>
      </c>
      <c r="E16" s="73">
        <v>0</v>
      </c>
      <c r="F16" s="73">
        <v>0</v>
      </c>
      <c r="G16" s="30">
        <v>605.29999999999995</v>
      </c>
      <c r="H16" s="30">
        <v>0</v>
      </c>
      <c r="I16" s="30">
        <v>590.1</v>
      </c>
      <c r="J16" s="30">
        <v>469.2</v>
      </c>
      <c r="K16" s="30">
        <v>1567.08</v>
      </c>
      <c r="L16" s="30">
        <v>386.3</v>
      </c>
      <c r="M16" s="30">
        <v>1796.58</v>
      </c>
      <c r="N16" s="30">
        <v>1402.99</v>
      </c>
      <c r="O16" s="30">
        <v>205.3</v>
      </c>
      <c r="P16" s="30">
        <v>152.4</v>
      </c>
      <c r="Q16" s="30">
        <v>66.5</v>
      </c>
      <c r="R16" s="30">
        <v>0</v>
      </c>
      <c r="S16" s="30">
        <v>59.3</v>
      </c>
      <c r="T16" s="30">
        <v>400.84</v>
      </c>
      <c r="U16" s="30">
        <v>0</v>
      </c>
      <c r="V16" s="73">
        <v>0</v>
      </c>
      <c r="W16" s="73">
        <v>0</v>
      </c>
      <c r="X16" s="73">
        <v>0</v>
      </c>
      <c r="Y16" s="73">
        <v>0</v>
      </c>
      <c r="Z16" s="30">
        <v>6</v>
      </c>
      <c r="AA16" s="87">
        <v>33.5</v>
      </c>
      <c r="AB16" s="85" t="s">
        <v>90</v>
      </c>
      <c r="AC16" s="71">
        <v>671.8</v>
      </c>
      <c r="AD16" s="30">
        <v>0</v>
      </c>
      <c r="AE16" s="30">
        <v>0</v>
      </c>
    </row>
    <row r="17" spans="1:31" x14ac:dyDescent="0.25">
      <c r="A17" s="29">
        <f t="shared" si="0"/>
        <v>16</v>
      </c>
      <c r="B17" s="30">
        <v>154</v>
      </c>
      <c r="C17" s="73">
        <v>0</v>
      </c>
      <c r="D17" s="73">
        <v>0</v>
      </c>
      <c r="E17" s="73">
        <v>0</v>
      </c>
      <c r="F17" s="73">
        <v>0</v>
      </c>
      <c r="G17" s="30">
        <v>553.34</v>
      </c>
      <c r="H17" s="30">
        <v>35.9</v>
      </c>
      <c r="I17" s="30">
        <v>964.21</v>
      </c>
      <c r="J17" s="30">
        <v>837.9</v>
      </c>
      <c r="K17" s="30">
        <v>1380.35</v>
      </c>
      <c r="L17" s="30">
        <v>210.3</v>
      </c>
      <c r="M17" s="30">
        <v>1790.83</v>
      </c>
      <c r="N17" s="30">
        <v>2041.5</v>
      </c>
      <c r="O17" s="30">
        <v>171.13</v>
      </c>
      <c r="P17" s="30">
        <v>189.5</v>
      </c>
      <c r="Q17" s="30">
        <v>189.5</v>
      </c>
      <c r="R17" s="30">
        <v>0</v>
      </c>
      <c r="S17" s="30">
        <v>41</v>
      </c>
      <c r="T17" s="30">
        <v>277.7</v>
      </c>
      <c r="U17" s="30">
        <v>0</v>
      </c>
      <c r="V17" s="73">
        <v>0</v>
      </c>
      <c r="W17" s="73">
        <v>0</v>
      </c>
      <c r="X17" s="73">
        <v>0</v>
      </c>
      <c r="Y17" s="73">
        <v>0</v>
      </c>
      <c r="Z17" s="30">
        <v>6</v>
      </c>
      <c r="AA17" s="87">
        <v>33</v>
      </c>
      <c r="AB17" s="85" t="s">
        <v>93</v>
      </c>
      <c r="AC17" s="73">
        <v>44</v>
      </c>
      <c r="AD17" s="30">
        <v>23.97</v>
      </c>
      <c r="AE17" s="30" t="s">
        <v>72</v>
      </c>
    </row>
    <row r="18" spans="1:31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0</v>
      </c>
      <c r="F18" s="73">
        <v>0</v>
      </c>
      <c r="G18" s="30">
        <v>842.9</v>
      </c>
      <c r="H18" s="30">
        <v>0</v>
      </c>
      <c r="I18" s="30">
        <v>852.74</v>
      </c>
      <c r="J18" s="30">
        <v>825.21</v>
      </c>
      <c r="K18" s="30">
        <v>977.05</v>
      </c>
      <c r="L18" s="30">
        <v>68.900000000000006</v>
      </c>
      <c r="M18" s="30">
        <v>1589.85</v>
      </c>
      <c r="N18" s="30">
        <v>1064.78</v>
      </c>
      <c r="O18" s="30">
        <v>324.45</v>
      </c>
      <c r="P18" s="30">
        <v>240.5</v>
      </c>
      <c r="Q18" s="30">
        <v>72.3</v>
      </c>
      <c r="R18" s="30">
        <v>0</v>
      </c>
      <c r="S18" s="30">
        <v>142.6</v>
      </c>
      <c r="T18" s="30">
        <v>246.7</v>
      </c>
      <c r="U18" s="30">
        <v>0</v>
      </c>
      <c r="V18" s="73">
        <v>0</v>
      </c>
      <c r="W18" s="73">
        <v>0</v>
      </c>
      <c r="X18" s="73">
        <v>0</v>
      </c>
      <c r="Y18" s="73">
        <v>0</v>
      </c>
      <c r="Z18" s="30">
        <v>6</v>
      </c>
      <c r="AA18" s="87">
        <v>67</v>
      </c>
      <c r="AB18" s="85" t="s">
        <v>90</v>
      </c>
      <c r="AC18" s="77">
        <v>44</v>
      </c>
      <c r="AD18" s="30">
        <v>40</v>
      </c>
      <c r="AE18" s="30" t="s">
        <v>72</v>
      </c>
    </row>
    <row r="19" spans="1:31" x14ac:dyDescent="0.25">
      <c r="A19" s="29">
        <f t="shared" si="0"/>
        <v>18</v>
      </c>
      <c r="B19" s="30">
        <v>0</v>
      </c>
      <c r="C19" s="73">
        <v>0</v>
      </c>
      <c r="D19" s="73">
        <v>0</v>
      </c>
      <c r="E19" s="73">
        <v>0</v>
      </c>
      <c r="F19" s="73">
        <v>0</v>
      </c>
      <c r="G19" s="30">
        <v>781.48</v>
      </c>
      <c r="H19" s="30">
        <v>0</v>
      </c>
      <c r="I19" s="30">
        <v>465.51</v>
      </c>
      <c r="J19" s="30">
        <v>972.31</v>
      </c>
      <c r="K19" s="30">
        <v>1255.1199999999999</v>
      </c>
      <c r="L19" s="30">
        <v>342.6</v>
      </c>
      <c r="M19" s="30">
        <v>922.17</v>
      </c>
      <c r="N19" s="30">
        <v>2068.6999999999998</v>
      </c>
      <c r="O19" s="30">
        <v>161.30000000000001</v>
      </c>
      <c r="P19" s="30">
        <v>381.42</v>
      </c>
      <c r="Q19" s="30">
        <v>276.79000000000002</v>
      </c>
      <c r="R19" s="30">
        <v>0</v>
      </c>
      <c r="S19" s="30">
        <v>42.8</v>
      </c>
      <c r="T19" s="30">
        <v>330.63</v>
      </c>
      <c r="U19" s="30">
        <v>0</v>
      </c>
      <c r="V19" s="73">
        <v>0</v>
      </c>
      <c r="W19" s="73">
        <v>0</v>
      </c>
      <c r="X19" s="73">
        <v>0</v>
      </c>
      <c r="Y19" s="73">
        <v>0</v>
      </c>
      <c r="Z19" s="30">
        <v>6</v>
      </c>
      <c r="AA19" s="86">
        <v>76.099999999999994</v>
      </c>
      <c r="AB19" s="85" t="s">
        <v>93</v>
      </c>
      <c r="AC19" s="77">
        <v>44</v>
      </c>
      <c r="AD19" s="30">
        <v>102.18</v>
      </c>
      <c r="AE19" s="30" t="s">
        <v>72</v>
      </c>
    </row>
    <row r="20" spans="1:31" x14ac:dyDescent="0.25">
      <c r="A20" s="29">
        <f>A19+1</f>
        <v>19</v>
      </c>
      <c r="B20" s="30">
        <v>0</v>
      </c>
      <c r="C20" s="73">
        <v>0</v>
      </c>
      <c r="D20" s="73">
        <v>0</v>
      </c>
      <c r="E20" s="73">
        <v>0</v>
      </c>
      <c r="F20" s="73">
        <v>0</v>
      </c>
      <c r="G20" s="30">
        <v>951.3</v>
      </c>
      <c r="H20" s="30">
        <v>0</v>
      </c>
      <c r="I20" s="30">
        <v>895.96</v>
      </c>
      <c r="J20" s="30">
        <v>1278.3499999999999</v>
      </c>
      <c r="K20" s="30">
        <v>1348.44</v>
      </c>
      <c r="L20" s="30">
        <v>218.47</v>
      </c>
      <c r="M20" s="30">
        <v>1524.05</v>
      </c>
      <c r="N20" s="30">
        <v>1472.5</v>
      </c>
      <c r="O20" s="30">
        <v>226.8</v>
      </c>
      <c r="P20" s="30">
        <v>189.49</v>
      </c>
      <c r="Q20" s="30">
        <v>271.57</v>
      </c>
      <c r="R20" s="30">
        <v>0</v>
      </c>
      <c r="S20" s="30">
        <v>0</v>
      </c>
      <c r="T20" s="30">
        <v>197.77</v>
      </c>
      <c r="U20" s="30">
        <v>0</v>
      </c>
      <c r="V20" s="73">
        <v>0</v>
      </c>
      <c r="W20" s="73">
        <v>0</v>
      </c>
      <c r="X20" s="73">
        <v>0</v>
      </c>
      <c r="Y20" s="73">
        <v>0</v>
      </c>
      <c r="Z20" s="30">
        <v>6</v>
      </c>
      <c r="AA20" s="87">
        <v>134</v>
      </c>
      <c r="AB20" s="85" t="s">
        <v>90</v>
      </c>
      <c r="AC20" s="77"/>
      <c r="AD20" s="30"/>
      <c r="AE20" s="30"/>
    </row>
    <row r="21" spans="1:31" x14ac:dyDescent="0.25">
      <c r="A21" s="29">
        <f t="shared" si="0"/>
        <v>20</v>
      </c>
      <c r="B21" s="30">
        <v>0</v>
      </c>
      <c r="C21" s="73">
        <v>0</v>
      </c>
      <c r="D21" s="73">
        <v>0</v>
      </c>
      <c r="E21" s="73">
        <v>0</v>
      </c>
      <c r="F21" s="73">
        <v>0</v>
      </c>
      <c r="G21" s="30">
        <v>1884.13</v>
      </c>
      <c r="H21" s="30">
        <v>0</v>
      </c>
      <c r="I21" s="30">
        <v>423.46</v>
      </c>
      <c r="J21" s="30">
        <v>721.6</v>
      </c>
      <c r="K21" s="30">
        <v>2323.13</v>
      </c>
      <c r="L21" s="30">
        <v>150.16999999999999</v>
      </c>
      <c r="M21" s="30">
        <v>1167.0999999999999</v>
      </c>
      <c r="N21" s="30">
        <v>3044.98</v>
      </c>
      <c r="O21" s="30">
        <v>27.28</v>
      </c>
      <c r="P21" s="30">
        <v>252.4</v>
      </c>
      <c r="Q21" s="30">
        <v>373.33</v>
      </c>
      <c r="R21" s="30">
        <v>0</v>
      </c>
      <c r="S21" s="30">
        <v>130.9</v>
      </c>
      <c r="T21" s="30">
        <v>103.83</v>
      </c>
      <c r="U21" s="30">
        <v>0</v>
      </c>
      <c r="V21" s="73">
        <v>0</v>
      </c>
      <c r="W21" s="73">
        <v>0</v>
      </c>
      <c r="X21" s="73">
        <v>0</v>
      </c>
      <c r="Y21" s="73">
        <v>0</v>
      </c>
      <c r="Z21" s="30">
        <v>6</v>
      </c>
      <c r="AA21" s="87">
        <v>0</v>
      </c>
      <c r="AB21" s="85">
        <v>0</v>
      </c>
      <c r="AC21" s="77">
        <v>44</v>
      </c>
      <c r="AD21" s="30">
        <v>75.900000000000006</v>
      </c>
      <c r="AE21" s="30" t="s">
        <v>72</v>
      </c>
    </row>
    <row r="22" spans="1:31" x14ac:dyDescent="0.25">
      <c r="A22" s="29">
        <f t="shared" si="0"/>
        <v>21</v>
      </c>
      <c r="B22" s="30">
        <v>0</v>
      </c>
      <c r="C22" s="73">
        <v>0</v>
      </c>
      <c r="D22" s="73">
        <v>0</v>
      </c>
      <c r="E22" s="73">
        <v>0</v>
      </c>
      <c r="F22" s="73">
        <v>0</v>
      </c>
      <c r="G22" s="30">
        <v>899.7</v>
      </c>
      <c r="H22" s="30">
        <v>0</v>
      </c>
      <c r="I22" s="30">
        <v>397.2</v>
      </c>
      <c r="J22" s="30">
        <v>796.9</v>
      </c>
      <c r="K22" s="30">
        <v>1496.14</v>
      </c>
      <c r="L22" s="30">
        <v>163.30000000000001</v>
      </c>
      <c r="M22" s="30">
        <v>2017.35</v>
      </c>
      <c r="N22" s="30">
        <v>1542.71</v>
      </c>
      <c r="O22" s="30">
        <v>189.18</v>
      </c>
      <c r="P22" s="30">
        <v>226.1</v>
      </c>
      <c r="Q22" s="30">
        <v>179.3</v>
      </c>
      <c r="R22" s="30">
        <v>0</v>
      </c>
      <c r="S22" s="30">
        <v>92.5</v>
      </c>
      <c r="T22" s="30">
        <v>81.760000000000005</v>
      </c>
      <c r="U22" s="30">
        <v>0</v>
      </c>
      <c r="V22" s="73">
        <v>0</v>
      </c>
      <c r="W22" s="73">
        <v>0</v>
      </c>
      <c r="X22" s="73">
        <v>0</v>
      </c>
      <c r="Y22" s="73">
        <v>0</v>
      </c>
      <c r="Z22" s="30">
        <v>6</v>
      </c>
      <c r="AA22" s="73">
        <v>0</v>
      </c>
      <c r="AB22" s="30">
        <v>0</v>
      </c>
      <c r="AC22" s="73">
        <v>22</v>
      </c>
      <c r="AD22" s="30">
        <v>10</v>
      </c>
      <c r="AE22" s="30" t="s">
        <v>105</v>
      </c>
    </row>
    <row r="23" spans="1:31" x14ac:dyDescent="0.25">
      <c r="A23" s="29">
        <f t="shared" si="0"/>
        <v>22</v>
      </c>
      <c r="B23" s="30">
        <v>0</v>
      </c>
      <c r="C23" s="73">
        <v>0</v>
      </c>
      <c r="D23" s="73">
        <v>0</v>
      </c>
      <c r="E23" s="73">
        <v>0</v>
      </c>
      <c r="F23" s="73">
        <v>0</v>
      </c>
      <c r="G23" s="30">
        <v>1074.19</v>
      </c>
      <c r="H23" s="30">
        <v>0</v>
      </c>
      <c r="I23" s="30">
        <v>728.97</v>
      </c>
      <c r="J23" s="30">
        <v>738.97</v>
      </c>
      <c r="K23" s="30">
        <v>1915.65</v>
      </c>
      <c r="L23" s="30">
        <v>96.68</v>
      </c>
      <c r="M23" s="30">
        <v>1611.6</v>
      </c>
      <c r="N23" s="30">
        <v>1860.03</v>
      </c>
      <c r="O23" s="30">
        <v>210.3</v>
      </c>
      <c r="P23" s="30">
        <v>448.9</v>
      </c>
      <c r="Q23" s="30">
        <v>152.4</v>
      </c>
      <c r="R23" s="30">
        <v>0</v>
      </c>
      <c r="S23" s="30">
        <v>0</v>
      </c>
      <c r="T23" s="30">
        <v>270.33999999999997</v>
      </c>
      <c r="U23" s="30">
        <v>0</v>
      </c>
      <c r="V23" s="73">
        <v>0</v>
      </c>
      <c r="W23" s="73">
        <v>0</v>
      </c>
      <c r="X23" s="73">
        <v>0</v>
      </c>
      <c r="Y23" s="73">
        <v>0</v>
      </c>
      <c r="Z23" s="30">
        <v>6</v>
      </c>
      <c r="AA23" s="73">
        <v>0</v>
      </c>
      <c r="AB23" s="30">
        <v>0</v>
      </c>
      <c r="AC23" s="71">
        <v>553.35</v>
      </c>
      <c r="AD23" s="30">
        <v>0</v>
      </c>
      <c r="AE23" s="30">
        <v>0</v>
      </c>
    </row>
    <row r="24" spans="1:31" x14ac:dyDescent="0.25">
      <c r="A24" s="29">
        <f t="shared" si="0"/>
        <v>23</v>
      </c>
      <c r="B24" s="30">
        <v>0</v>
      </c>
      <c r="C24" s="73">
        <v>210</v>
      </c>
      <c r="D24" s="73" t="s">
        <v>106</v>
      </c>
      <c r="E24" s="73">
        <v>0</v>
      </c>
      <c r="F24" s="73">
        <v>0</v>
      </c>
      <c r="G24" s="30">
        <v>899.7</v>
      </c>
      <c r="H24" s="30">
        <v>0</v>
      </c>
      <c r="I24" s="30">
        <v>397.2</v>
      </c>
      <c r="J24" s="30">
        <v>796.9</v>
      </c>
      <c r="K24" s="30">
        <v>1496.14</v>
      </c>
      <c r="L24" s="30">
        <v>163.30000000000001</v>
      </c>
      <c r="M24" s="30">
        <v>2017.35</v>
      </c>
      <c r="N24" s="30">
        <v>1542.71</v>
      </c>
      <c r="O24" s="30">
        <v>189.18</v>
      </c>
      <c r="P24" s="30">
        <v>226.1</v>
      </c>
      <c r="Q24" s="30">
        <v>179.3</v>
      </c>
      <c r="R24" s="30">
        <v>0</v>
      </c>
      <c r="S24" s="30">
        <v>92.5</v>
      </c>
      <c r="T24" s="30">
        <v>81.760000000000005</v>
      </c>
      <c r="U24" s="30">
        <v>0</v>
      </c>
      <c r="V24" s="73">
        <v>0</v>
      </c>
      <c r="W24" s="73">
        <v>0</v>
      </c>
      <c r="X24" s="73">
        <v>0</v>
      </c>
      <c r="Y24" s="73">
        <v>0</v>
      </c>
      <c r="Z24" s="30">
        <v>6</v>
      </c>
      <c r="AA24" s="71">
        <v>0</v>
      </c>
      <c r="AB24" s="30">
        <v>0</v>
      </c>
      <c r="AC24" s="73">
        <v>22</v>
      </c>
      <c r="AD24" s="30">
        <v>10</v>
      </c>
      <c r="AE24" s="30" t="s">
        <v>76</v>
      </c>
    </row>
    <row r="25" spans="1:31" x14ac:dyDescent="0.25">
      <c r="A25" s="29">
        <f t="shared" si="0"/>
        <v>24</v>
      </c>
      <c r="B25" s="30">
        <v>68</v>
      </c>
      <c r="C25" s="30">
        <v>0</v>
      </c>
      <c r="D25" s="30">
        <v>0</v>
      </c>
      <c r="E25" s="73">
        <v>0</v>
      </c>
      <c r="F25" s="73">
        <v>0</v>
      </c>
      <c r="G25" s="30">
        <v>517.17999999999995</v>
      </c>
      <c r="H25" s="30">
        <v>0</v>
      </c>
      <c r="I25" s="30">
        <v>299.5</v>
      </c>
      <c r="J25" s="30">
        <v>1473.4</v>
      </c>
      <c r="K25" s="30">
        <v>1910.2</v>
      </c>
      <c r="L25" s="30">
        <v>269.85000000000002</v>
      </c>
      <c r="M25" s="30">
        <v>1480.04</v>
      </c>
      <c r="N25" s="30">
        <v>2395.12</v>
      </c>
      <c r="O25" s="30">
        <v>49.8</v>
      </c>
      <c r="P25" s="30">
        <v>169.25</v>
      </c>
      <c r="Q25" s="30">
        <v>354.98</v>
      </c>
      <c r="R25" s="30">
        <v>6.5</v>
      </c>
      <c r="S25" s="30">
        <v>72.8</v>
      </c>
      <c r="T25" s="30">
        <v>77</v>
      </c>
      <c r="U25" s="30">
        <v>0</v>
      </c>
      <c r="V25" s="73">
        <v>0</v>
      </c>
      <c r="W25" s="73">
        <v>0</v>
      </c>
      <c r="X25" s="73">
        <v>0</v>
      </c>
      <c r="Y25" s="73">
        <v>0</v>
      </c>
      <c r="Z25" s="30">
        <v>6</v>
      </c>
      <c r="AA25" s="71">
        <v>0</v>
      </c>
      <c r="AB25" s="30">
        <v>0</v>
      </c>
      <c r="AC25" s="71">
        <v>44</v>
      </c>
      <c r="AD25" s="30">
        <v>0</v>
      </c>
      <c r="AE25" s="30">
        <v>0</v>
      </c>
    </row>
    <row r="26" spans="1:31" x14ac:dyDescent="0.25">
      <c r="A26" s="29">
        <f t="shared" si="0"/>
        <v>25</v>
      </c>
      <c r="B26" s="30">
        <v>0</v>
      </c>
      <c r="C26" s="30">
        <v>300</v>
      </c>
      <c r="D26" s="30" t="s">
        <v>106</v>
      </c>
      <c r="E26" s="73">
        <v>0</v>
      </c>
      <c r="F26" s="73">
        <v>0</v>
      </c>
      <c r="G26" s="30">
        <v>283.89</v>
      </c>
      <c r="H26" s="30">
        <v>0</v>
      </c>
      <c r="I26" s="30">
        <v>560.70000000000005</v>
      </c>
      <c r="J26" s="30">
        <v>1187.58</v>
      </c>
      <c r="K26" s="30">
        <v>1245.02</v>
      </c>
      <c r="L26" s="30">
        <v>174.82</v>
      </c>
      <c r="M26" s="30">
        <v>1195.9000000000001</v>
      </c>
      <c r="N26" s="30">
        <v>1028.8599999999999</v>
      </c>
      <c r="O26" s="30">
        <v>27.5</v>
      </c>
      <c r="P26" s="30">
        <v>111.5</v>
      </c>
      <c r="Q26" s="30">
        <v>249.86</v>
      </c>
      <c r="R26" s="30">
        <v>0</v>
      </c>
      <c r="S26" s="30">
        <v>157.6</v>
      </c>
      <c r="T26" s="30">
        <v>363.61</v>
      </c>
      <c r="U26" s="30">
        <v>0</v>
      </c>
      <c r="V26" s="73">
        <v>0</v>
      </c>
      <c r="W26" s="73">
        <v>0</v>
      </c>
      <c r="X26" s="73">
        <v>0</v>
      </c>
      <c r="Y26" s="73">
        <v>0</v>
      </c>
      <c r="Z26" s="30">
        <v>6</v>
      </c>
      <c r="AA26" s="73">
        <v>0</v>
      </c>
      <c r="AB26" s="30">
        <v>0</v>
      </c>
      <c r="AC26" s="73">
        <v>42</v>
      </c>
      <c r="AD26" s="30">
        <v>0</v>
      </c>
      <c r="AE26" s="30">
        <v>0</v>
      </c>
    </row>
    <row r="27" spans="1:31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0</v>
      </c>
      <c r="F27" s="73">
        <v>0</v>
      </c>
      <c r="G27" s="30">
        <v>949.56</v>
      </c>
      <c r="H27" s="30">
        <v>0</v>
      </c>
      <c r="I27" s="30">
        <v>862.5</v>
      </c>
      <c r="J27" s="30">
        <v>772.62</v>
      </c>
      <c r="K27" s="30">
        <v>1412.8</v>
      </c>
      <c r="L27" s="30">
        <v>184.4</v>
      </c>
      <c r="M27" s="30">
        <v>1133.49</v>
      </c>
      <c r="N27" s="30">
        <v>1644.51</v>
      </c>
      <c r="O27" s="30">
        <v>97.4</v>
      </c>
      <c r="P27" s="30">
        <v>390.7</v>
      </c>
      <c r="Q27" s="30">
        <v>304.39999999999998</v>
      </c>
      <c r="R27" s="30">
        <v>107</v>
      </c>
      <c r="S27" s="30">
        <v>0</v>
      </c>
      <c r="T27" s="30">
        <v>99.96</v>
      </c>
      <c r="U27" s="30">
        <v>0</v>
      </c>
      <c r="V27" s="73">
        <v>0</v>
      </c>
      <c r="W27" s="73">
        <v>0</v>
      </c>
      <c r="X27" s="73">
        <v>0</v>
      </c>
      <c r="Y27" s="73">
        <v>0</v>
      </c>
      <c r="Z27" s="30">
        <v>6</v>
      </c>
      <c r="AA27" s="73">
        <v>0</v>
      </c>
      <c r="AB27" s="30">
        <v>0</v>
      </c>
      <c r="AC27" s="73">
        <v>22</v>
      </c>
      <c r="AD27" s="30">
        <v>13.99</v>
      </c>
      <c r="AE27" s="30" t="s">
        <v>72</v>
      </c>
    </row>
    <row r="28" spans="1:31" x14ac:dyDescent="0.25">
      <c r="A28" s="29">
        <f t="shared" si="0"/>
        <v>27</v>
      </c>
      <c r="B28" s="30">
        <v>0</v>
      </c>
      <c r="C28" s="73">
        <v>0</v>
      </c>
      <c r="D28" s="73">
        <v>0</v>
      </c>
      <c r="E28" s="73">
        <v>0</v>
      </c>
      <c r="F28" s="73">
        <v>0</v>
      </c>
      <c r="G28" s="30">
        <v>485</v>
      </c>
      <c r="H28" s="30">
        <v>0</v>
      </c>
      <c r="I28" s="30">
        <v>432.298</v>
      </c>
      <c r="J28" s="30">
        <v>1239.81</v>
      </c>
      <c r="K28" s="30">
        <v>1569.65</v>
      </c>
      <c r="L28" s="30">
        <v>67</v>
      </c>
      <c r="M28" s="30">
        <v>1784.63</v>
      </c>
      <c r="N28" s="30">
        <v>1310.44</v>
      </c>
      <c r="O28" s="30">
        <v>35.54</v>
      </c>
      <c r="P28" s="30">
        <v>348.05</v>
      </c>
      <c r="Q28" s="30">
        <v>189.9</v>
      </c>
      <c r="R28" s="30">
        <v>66.650000000000006</v>
      </c>
      <c r="S28" s="30">
        <v>0</v>
      </c>
      <c r="T28" s="30">
        <v>108.9</v>
      </c>
      <c r="U28" s="30">
        <v>0</v>
      </c>
      <c r="V28" s="73">
        <v>0</v>
      </c>
      <c r="W28" s="73">
        <v>0</v>
      </c>
      <c r="X28" s="73">
        <v>0</v>
      </c>
      <c r="Y28" s="73">
        <v>0</v>
      </c>
      <c r="Z28" s="30">
        <v>6</v>
      </c>
      <c r="AA28" s="73">
        <v>0</v>
      </c>
      <c r="AB28" s="30">
        <v>0</v>
      </c>
      <c r="AC28" s="73">
        <v>20</v>
      </c>
      <c r="AD28" s="30">
        <v>0</v>
      </c>
      <c r="AE28" s="30">
        <v>0</v>
      </c>
    </row>
    <row r="29" spans="1:31" x14ac:dyDescent="0.25">
      <c r="A29" s="29">
        <f t="shared" si="0"/>
        <v>28</v>
      </c>
      <c r="B29" s="30">
        <v>50</v>
      </c>
      <c r="C29" s="73">
        <v>0</v>
      </c>
      <c r="D29" s="73">
        <v>0</v>
      </c>
      <c r="E29" s="73">
        <v>0</v>
      </c>
      <c r="F29" s="73">
        <v>0</v>
      </c>
      <c r="G29" s="30">
        <v>661.9</v>
      </c>
      <c r="H29" s="30">
        <v>0</v>
      </c>
      <c r="I29" s="30">
        <v>340.9</v>
      </c>
      <c r="J29" s="30">
        <v>495.7</v>
      </c>
      <c r="K29" s="30">
        <v>1205.93</v>
      </c>
      <c r="L29" s="30">
        <v>107.06</v>
      </c>
      <c r="M29" s="30">
        <v>1394.7</v>
      </c>
      <c r="N29" s="30">
        <v>628.49</v>
      </c>
      <c r="O29" s="30">
        <v>0</v>
      </c>
      <c r="P29" s="30">
        <v>181.3</v>
      </c>
      <c r="Q29" s="30">
        <v>411.6</v>
      </c>
      <c r="R29" s="30">
        <v>0</v>
      </c>
      <c r="S29" s="30">
        <v>0</v>
      </c>
      <c r="T29" s="30">
        <v>67.92</v>
      </c>
      <c r="U29" s="30">
        <v>0</v>
      </c>
      <c r="V29" s="73">
        <v>0</v>
      </c>
      <c r="W29" s="73">
        <v>0</v>
      </c>
      <c r="X29" s="73">
        <v>0</v>
      </c>
      <c r="Y29" s="73">
        <v>0</v>
      </c>
      <c r="Z29" s="30">
        <v>6</v>
      </c>
      <c r="AA29" s="73">
        <v>118.2</v>
      </c>
      <c r="AB29" s="30" t="s">
        <v>70</v>
      </c>
      <c r="AC29" s="73">
        <v>0</v>
      </c>
      <c r="AD29" s="30">
        <v>0</v>
      </c>
      <c r="AE29" s="30">
        <v>0</v>
      </c>
    </row>
    <row r="30" spans="1:31" x14ac:dyDescent="0.25">
      <c r="A30" s="29">
        <v>29</v>
      </c>
      <c r="B30" s="30">
        <v>0</v>
      </c>
      <c r="C30" s="73">
        <v>0</v>
      </c>
      <c r="D30" s="73">
        <v>0</v>
      </c>
      <c r="E30" s="73">
        <v>0</v>
      </c>
      <c r="F30" s="73">
        <v>0</v>
      </c>
      <c r="G30" s="30">
        <v>943</v>
      </c>
      <c r="H30" s="30">
        <v>0</v>
      </c>
      <c r="I30" s="30">
        <v>266.97000000000003</v>
      </c>
      <c r="J30" s="30">
        <v>1256.43</v>
      </c>
      <c r="K30" s="30">
        <v>1113.47</v>
      </c>
      <c r="L30" s="30">
        <v>36.4</v>
      </c>
      <c r="M30" s="30">
        <v>1386.07</v>
      </c>
      <c r="N30" s="30">
        <v>732.92</v>
      </c>
      <c r="O30" s="30">
        <v>142.13999999999999</v>
      </c>
      <c r="P30" s="30">
        <v>191.8</v>
      </c>
      <c r="Q30" s="30">
        <v>158.22</v>
      </c>
      <c r="R30" s="30">
        <v>0</v>
      </c>
      <c r="S30" s="30">
        <v>0</v>
      </c>
      <c r="T30" s="30">
        <v>130.9</v>
      </c>
      <c r="U30" s="30">
        <v>0</v>
      </c>
      <c r="V30" s="73">
        <v>0</v>
      </c>
      <c r="W30" s="73">
        <v>0</v>
      </c>
      <c r="X30" s="73">
        <v>0</v>
      </c>
      <c r="Y30" s="73">
        <v>0</v>
      </c>
      <c r="Z30" s="30">
        <v>6</v>
      </c>
      <c r="AA30" s="73">
        <v>0</v>
      </c>
      <c r="AB30" s="30">
        <v>0</v>
      </c>
      <c r="AC30" s="71">
        <v>599.70000000000005</v>
      </c>
      <c r="AD30" s="30">
        <v>15</v>
      </c>
      <c r="AE30" s="30" t="s">
        <v>81</v>
      </c>
    </row>
    <row r="31" spans="1:31" x14ac:dyDescent="0.25">
      <c r="A31" s="29">
        <v>30</v>
      </c>
      <c r="B31" s="30">
        <v>50</v>
      </c>
      <c r="C31" s="73">
        <v>0</v>
      </c>
      <c r="D31" s="73">
        <v>0</v>
      </c>
      <c r="E31" s="73">
        <v>0</v>
      </c>
      <c r="F31" s="73">
        <v>0</v>
      </c>
      <c r="G31" s="30">
        <v>738.2</v>
      </c>
      <c r="H31" s="30">
        <v>60.8</v>
      </c>
      <c r="I31" s="30">
        <v>783.21</v>
      </c>
      <c r="J31" s="30">
        <v>1375.98</v>
      </c>
      <c r="K31" s="30">
        <v>1269.6300000000001</v>
      </c>
      <c r="L31" s="30">
        <v>378.22</v>
      </c>
      <c r="M31" s="30">
        <v>787.68</v>
      </c>
      <c r="N31" s="30">
        <v>1472.08</v>
      </c>
      <c r="O31" s="30">
        <v>55.77</v>
      </c>
      <c r="P31" s="30">
        <v>75.16</v>
      </c>
      <c r="Q31" s="30">
        <v>168.5</v>
      </c>
      <c r="R31" s="30">
        <v>0</v>
      </c>
      <c r="S31" s="30">
        <v>200.03</v>
      </c>
      <c r="T31" s="30">
        <v>36.5</v>
      </c>
      <c r="U31" s="30">
        <v>0</v>
      </c>
      <c r="V31" s="73">
        <v>0</v>
      </c>
      <c r="W31" s="73">
        <v>0</v>
      </c>
      <c r="X31" s="73">
        <v>0</v>
      </c>
      <c r="Y31" s="73">
        <v>0</v>
      </c>
      <c r="Z31" s="30">
        <v>6</v>
      </c>
      <c r="AA31" s="30">
        <v>0</v>
      </c>
      <c r="AB31" s="30">
        <v>0</v>
      </c>
      <c r="AC31" s="73">
        <v>22</v>
      </c>
      <c r="AD31" s="30">
        <v>47</v>
      </c>
      <c r="AE31" s="30" t="s">
        <v>72</v>
      </c>
    </row>
    <row r="32" spans="1:31" x14ac:dyDescent="0.25">
      <c r="A32" s="29">
        <v>31</v>
      </c>
      <c r="B32" s="30">
        <v>0</v>
      </c>
      <c r="C32" s="73">
        <v>0</v>
      </c>
      <c r="D32" s="73">
        <v>0</v>
      </c>
      <c r="E32" s="73">
        <v>0</v>
      </c>
      <c r="F32" s="73">
        <v>0</v>
      </c>
      <c r="G32" s="30">
        <v>741.24</v>
      </c>
      <c r="H32" s="30">
        <v>0</v>
      </c>
      <c r="I32" s="30">
        <v>576.76</v>
      </c>
      <c r="J32" s="30">
        <v>1358.59</v>
      </c>
      <c r="K32" s="30">
        <v>1491.4</v>
      </c>
      <c r="L32" s="30">
        <v>177.64</v>
      </c>
      <c r="M32" s="30">
        <v>1016.98</v>
      </c>
      <c r="N32" s="30">
        <v>1242.99</v>
      </c>
      <c r="O32" s="30">
        <v>35.79</v>
      </c>
      <c r="P32" s="30">
        <v>454.78</v>
      </c>
      <c r="Q32" s="30">
        <v>105.5</v>
      </c>
      <c r="R32" s="30">
        <v>0</v>
      </c>
      <c r="S32" s="30">
        <v>30.9</v>
      </c>
      <c r="T32" s="30">
        <v>101.52</v>
      </c>
      <c r="U32" s="30">
        <v>0</v>
      </c>
      <c r="V32" s="73">
        <v>0</v>
      </c>
      <c r="W32" s="73">
        <v>0</v>
      </c>
      <c r="X32" s="71">
        <v>0</v>
      </c>
      <c r="Y32" s="71">
        <v>0</v>
      </c>
      <c r="Z32" s="30">
        <v>6</v>
      </c>
      <c r="AA32" s="30">
        <v>3448.5</v>
      </c>
      <c r="AB32" s="30">
        <v>0</v>
      </c>
      <c r="AC32" s="30">
        <v>22</v>
      </c>
      <c r="AD32" s="30">
        <v>0</v>
      </c>
      <c r="AE32" s="30">
        <v>0</v>
      </c>
    </row>
    <row r="33" spans="1:31" ht="26.25" customHeight="1" x14ac:dyDescent="0.25">
      <c r="A33" s="28" t="s">
        <v>46</v>
      </c>
      <c r="B33" s="31">
        <f t="shared" ref="B33:AE33" si="1">SUM(B2:B32)</f>
        <v>1545</v>
      </c>
      <c r="C33" s="31">
        <f t="shared" si="1"/>
        <v>510</v>
      </c>
      <c r="D33" s="31">
        <f t="shared" si="1"/>
        <v>0</v>
      </c>
      <c r="E33" s="31">
        <v>1682.69</v>
      </c>
      <c r="F33" s="31">
        <v>505.77</v>
      </c>
      <c r="G33" s="31">
        <f t="shared" si="1"/>
        <v>24350.99</v>
      </c>
      <c r="H33" s="31">
        <f t="shared" si="1"/>
        <v>298.10000000000002</v>
      </c>
      <c r="I33" s="31">
        <f t="shared" si="1"/>
        <v>17079.427999999996</v>
      </c>
      <c r="J33" s="31">
        <f t="shared" si="1"/>
        <v>33182.700000000004</v>
      </c>
      <c r="K33" s="31">
        <f t="shared" si="1"/>
        <v>44383.02</v>
      </c>
      <c r="L33" s="31">
        <f t="shared" si="1"/>
        <v>6720.7500000000018</v>
      </c>
      <c r="M33" s="31">
        <f t="shared" si="1"/>
        <v>44395.909999999989</v>
      </c>
      <c r="N33" s="31">
        <f t="shared" si="1"/>
        <v>48739.37</v>
      </c>
      <c r="O33" s="31">
        <f t="shared" si="1"/>
        <v>3759.4750000000004</v>
      </c>
      <c r="P33" s="31">
        <f t="shared" si="1"/>
        <v>7824.7400000000007</v>
      </c>
      <c r="Q33" s="31">
        <f t="shared" si="1"/>
        <v>6236.4400000000005</v>
      </c>
      <c r="R33" s="31">
        <f t="shared" si="1"/>
        <v>693.65</v>
      </c>
      <c r="S33" s="31">
        <f t="shared" si="1"/>
        <v>2289.69</v>
      </c>
      <c r="T33" s="31">
        <f t="shared" si="1"/>
        <v>6414.83</v>
      </c>
      <c r="U33" s="31">
        <f t="shared" si="1"/>
        <v>24.17</v>
      </c>
      <c r="V33" s="31">
        <f t="shared" si="1"/>
        <v>0</v>
      </c>
      <c r="W33" s="31">
        <f t="shared" si="1"/>
        <v>0</v>
      </c>
      <c r="X33" s="31">
        <f t="shared" si="1"/>
        <v>0</v>
      </c>
      <c r="Y33" s="31">
        <f t="shared" si="1"/>
        <v>0</v>
      </c>
      <c r="Z33" s="31">
        <f t="shared" si="1"/>
        <v>186</v>
      </c>
      <c r="AA33" s="31">
        <f t="shared" si="1"/>
        <v>3943.8</v>
      </c>
      <c r="AB33" s="31">
        <f t="shared" si="1"/>
        <v>0</v>
      </c>
      <c r="AC33" s="31">
        <f t="shared" si="1"/>
        <v>3532.7</v>
      </c>
      <c r="AD33" s="31">
        <f t="shared" si="1"/>
        <v>481.26</v>
      </c>
      <c r="AE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topLeftCell="I1" workbookViewId="0">
      <pane ySplit="1" topLeftCell="A20" activePane="bottomLeft" state="frozen"/>
      <selection pane="bottomLeft" activeCell="S37" sqref="S37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4.5703125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7" width="12.140625" bestFit="1" customWidth="1"/>
    <col min="18" max="18" width="10.5703125" bestFit="1" customWidth="1"/>
    <col min="19" max="19" width="13.28515625" bestFit="1" customWidth="1"/>
    <col min="20" max="20" width="12.85546875" bestFit="1" customWidth="1"/>
    <col min="21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46</v>
      </c>
      <c r="C2" s="30">
        <v>0</v>
      </c>
      <c r="D2" s="30">
        <v>0</v>
      </c>
      <c r="E2" s="30">
        <v>288.32</v>
      </c>
      <c r="F2" s="30">
        <v>194.8</v>
      </c>
      <c r="G2" s="30">
        <v>0</v>
      </c>
      <c r="H2" s="30">
        <v>0</v>
      </c>
      <c r="I2" s="30">
        <v>80.7</v>
      </c>
      <c r="J2" s="30">
        <v>1381.39</v>
      </c>
      <c r="K2" s="30">
        <v>1631.67</v>
      </c>
      <c r="L2" s="30">
        <v>68.3</v>
      </c>
      <c r="M2" s="30">
        <v>63.7</v>
      </c>
      <c r="N2" s="30">
        <v>49.9</v>
      </c>
      <c r="O2" s="30">
        <v>0</v>
      </c>
      <c r="P2" s="30">
        <v>0</v>
      </c>
      <c r="Q2" s="30">
        <v>291.69</v>
      </c>
      <c r="R2" s="30">
        <v>48.4</v>
      </c>
      <c r="S2" s="30">
        <v>0</v>
      </c>
      <c r="T2" s="30">
        <v>0</v>
      </c>
      <c r="U2" s="30">
        <v>0</v>
      </c>
      <c r="V2" s="30">
        <v>0</v>
      </c>
      <c r="W2" s="71">
        <v>631.25</v>
      </c>
      <c r="X2" s="30">
        <v>28.2</v>
      </c>
      <c r="Y2" s="30" t="s">
        <v>33</v>
      </c>
    </row>
    <row r="3" spans="1:25" x14ac:dyDescent="0.25">
      <c r="A3" s="29">
        <f>A2+1</f>
        <v>2</v>
      </c>
      <c r="B3" s="30">
        <v>0</v>
      </c>
      <c r="C3" s="30">
        <v>0</v>
      </c>
      <c r="D3" s="30">
        <v>0</v>
      </c>
      <c r="E3" s="30">
        <v>224.35</v>
      </c>
      <c r="F3" s="30">
        <v>0</v>
      </c>
      <c r="G3" s="30">
        <v>0</v>
      </c>
      <c r="H3" s="30">
        <v>0</v>
      </c>
      <c r="I3" s="30">
        <v>355.8</v>
      </c>
      <c r="J3" s="30">
        <v>630.91</v>
      </c>
      <c r="K3" s="30">
        <v>1843.5</v>
      </c>
      <c r="L3" s="30">
        <v>69.599999999999994</v>
      </c>
      <c r="M3" s="30">
        <v>102.7</v>
      </c>
      <c r="N3" s="30">
        <v>131.9</v>
      </c>
      <c r="O3" s="30">
        <v>0</v>
      </c>
      <c r="P3" s="30">
        <v>26.9</v>
      </c>
      <c r="Q3" s="30">
        <v>286.7</v>
      </c>
      <c r="R3" s="30">
        <v>126.7</v>
      </c>
      <c r="S3" s="30">
        <v>0</v>
      </c>
      <c r="T3" s="30">
        <v>0</v>
      </c>
      <c r="U3" s="30">
        <v>0</v>
      </c>
      <c r="V3" s="30">
        <v>0</v>
      </c>
      <c r="W3" s="73">
        <v>11</v>
      </c>
      <c r="X3" s="30">
        <v>0</v>
      </c>
      <c r="Y3" s="30">
        <v>0</v>
      </c>
    </row>
    <row r="4" spans="1:25" x14ac:dyDescent="0.25">
      <c r="A4" s="29">
        <f t="shared" ref="A4:A29" si="0">A3+1</f>
        <v>3</v>
      </c>
      <c r="B4" s="30">
        <v>50</v>
      </c>
      <c r="C4" s="73">
        <v>0</v>
      </c>
      <c r="D4" s="73">
        <v>0</v>
      </c>
      <c r="E4" s="30">
        <v>298.39999999999998</v>
      </c>
      <c r="F4" s="30">
        <v>202.84</v>
      </c>
      <c r="G4" s="30">
        <v>0</v>
      </c>
      <c r="H4" s="30">
        <v>0</v>
      </c>
      <c r="I4" s="30">
        <v>192.4</v>
      </c>
      <c r="J4" s="30">
        <v>1602.45</v>
      </c>
      <c r="K4" s="30">
        <v>1988.58</v>
      </c>
      <c r="L4" s="30">
        <v>56.8</v>
      </c>
      <c r="M4" s="30">
        <v>45.7</v>
      </c>
      <c r="N4" s="30">
        <v>61.8</v>
      </c>
      <c r="O4" s="30">
        <v>0</v>
      </c>
      <c r="P4" s="30">
        <v>30.9</v>
      </c>
      <c r="Q4" s="30">
        <v>302</v>
      </c>
      <c r="R4" s="30">
        <v>139</v>
      </c>
      <c r="S4" s="30">
        <v>0</v>
      </c>
      <c r="T4" s="30">
        <v>0</v>
      </c>
      <c r="U4" s="30">
        <v>0</v>
      </c>
      <c r="V4" s="30">
        <v>0</v>
      </c>
      <c r="W4" s="73">
        <v>0</v>
      </c>
      <c r="X4" s="30">
        <v>0</v>
      </c>
      <c r="Y4" s="30">
        <v>0</v>
      </c>
    </row>
    <row r="5" spans="1:25" x14ac:dyDescent="0.25">
      <c r="A5" s="29">
        <f t="shared" si="0"/>
        <v>4</v>
      </c>
      <c r="B5" s="30">
        <v>0</v>
      </c>
      <c r="C5" s="73">
        <v>0</v>
      </c>
      <c r="D5" s="73">
        <v>0</v>
      </c>
      <c r="E5" s="30">
        <v>472.13</v>
      </c>
      <c r="F5" s="30">
        <v>29.9</v>
      </c>
      <c r="G5" s="30">
        <v>0</v>
      </c>
      <c r="H5" s="30">
        <v>0</v>
      </c>
      <c r="I5" s="30">
        <v>144</v>
      </c>
      <c r="J5" s="30">
        <v>1186.79</v>
      </c>
      <c r="K5" s="30">
        <v>1584.09</v>
      </c>
      <c r="L5" s="30">
        <v>60.8</v>
      </c>
      <c r="M5" s="30">
        <v>105.7</v>
      </c>
      <c r="N5" s="30">
        <v>90.1</v>
      </c>
      <c r="O5" s="30">
        <v>144.1</v>
      </c>
      <c r="P5" s="30">
        <v>59.8</v>
      </c>
      <c r="Q5" s="30">
        <v>68.3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73">
        <v>0</v>
      </c>
      <c r="X5" s="30">
        <v>0</v>
      </c>
      <c r="Y5" s="30">
        <v>0</v>
      </c>
    </row>
    <row r="6" spans="1:25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30">
        <v>228.05</v>
      </c>
      <c r="F6" s="30">
        <v>127</v>
      </c>
      <c r="G6" s="30">
        <v>0</v>
      </c>
      <c r="H6" s="30">
        <v>0</v>
      </c>
      <c r="I6" s="30">
        <v>106.7</v>
      </c>
      <c r="J6" s="30">
        <v>1242.79</v>
      </c>
      <c r="K6" s="30">
        <v>1375.9</v>
      </c>
      <c r="L6" s="30">
        <v>56.8</v>
      </c>
      <c r="M6" s="30">
        <v>420.3</v>
      </c>
      <c r="N6" s="30">
        <v>321.91000000000003</v>
      </c>
      <c r="O6" s="30">
        <v>0</v>
      </c>
      <c r="P6" s="30">
        <v>0</v>
      </c>
      <c r="Q6" s="30">
        <v>209.9</v>
      </c>
      <c r="R6" s="30">
        <v>47.7</v>
      </c>
      <c r="S6" s="30">
        <v>0</v>
      </c>
      <c r="T6" s="30">
        <v>0</v>
      </c>
      <c r="U6" s="71">
        <v>100</v>
      </c>
      <c r="V6" s="71" t="s">
        <v>74</v>
      </c>
      <c r="W6" s="73">
        <v>13.9</v>
      </c>
      <c r="X6" s="30">
        <v>0</v>
      </c>
      <c r="Y6" s="30">
        <v>0</v>
      </c>
    </row>
    <row r="7" spans="1:25" x14ac:dyDescent="0.25">
      <c r="A7" s="29">
        <f t="shared" si="0"/>
        <v>6</v>
      </c>
      <c r="B7" s="30">
        <v>22</v>
      </c>
      <c r="C7" s="73">
        <v>0</v>
      </c>
      <c r="D7" s="73">
        <v>0</v>
      </c>
      <c r="E7" s="30">
        <v>3058.35</v>
      </c>
      <c r="F7" s="30">
        <v>119.6</v>
      </c>
      <c r="G7" s="30">
        <v>0</v>
      </c>
      <c r="H7" s="30">
        <v>0</v>
      </c>
      <c r="I7" s="30">
        <v>137.6</v>
      </c>
      <c r="J7" s="30">
        <v>1446.84</v>
      </c>
      <c r="K7" s="30">
        <v>2103.83</v>
      </c>
      <c r="L7" s="30">
        <v>0</v>
      </c>
      <c r="M7" s="30">
        <v>77.7</v>
      </c>
      <c r="N7" s="30">
        <v>168.4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73">
        <v>0</v>
      </c>
      <c r="X7" s="30">
        <v>0</v>
      </c>
      <c r="Y7" s="30">
        <v>0</v>
      </c>
    </row>
    <row r="8" spans="1:25" x14ac:dyDescent="0.25">
      <c r="A8" s="29">
        <f t="shared" si="0"/>
        <v>7</v>
      </c>
      <c r="B8" s="30">
        <v>4</v>
      </c>
      <c r="C8" s="73">
        <v>0</v>
      </c>
      <c r="D8" s="73">
        <v>0</v>
      </c>
      <c r="E8" s="30">
        <v>284.25</v>
      </c>
      <c r="F8" s="30">
        <v>80.3</v>
      </c>
      <c r="G8" s="30">
        <v>0</v>
      </c>
      <c r="H8" s="30">
        <v>0</v>
      </c>
      <c r="I8" s="30">
        <v>0</v>
      </c>
      <c r="J8" s="30">
        <v>1586.85</v>
      </c>
      <c r="K8" s="30">
        <v>1688.95</v>
      </c>
      <c r="L8" s="30">
        <v>0</v>
      </c>
      <c r="M8" s="30">
        <v>71.7</v>
      </c>
      <c r="N8" s="30">
        <v>48.9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0</v>
      </c>
      <c r="C9" s="73">
        <v>0</v>
      </c>
      <c r="D9" s="73">
        <v>0</v>
      </c>
      <c r="E9" s="30">
        <v>0</v>
      </c>
      <c r="F9" s="30">
        <v>409.19</v>
      </c>
      <c r="G9" s="30">
        <v>0</v>
      </c>
      <c r="H9" s="30">
        <v>0</v>
      </c>
      <c r="I9" s="30">
        <v>196.2</v>
      </c>
      <c r="J9" s="30">
        <v>1459.7</v>
      </c>
      <c r="K9" s="30">
        <v>2245</v>
      </c>
      <c r="L9" s="30">
        <v>34.1</v>
      </c>
      <c r="M9" s="30">
        <v>165.5</v>
      </c>
      <c r="N9" s="30">
        <v>30.9</v>
      </c>
      <c r="O9" s="30">
        <v>0</v>
      </c>
      <c r="P9" s="30">
        <v>81.599999999999994</v>
      </c>
      <c r="Q9" s="30">
        <v>209.9</v>
      </c>
      <c r="R9" s="30">
        <v>0</v>
      </c>
      <c r="S9" s="73">
        <v>0</v>
      </c>
      <c r="T9" s="73">
        <v>0</v>
      </c>
      <c r="U9" s="30">
        <v>0</v>
      </c>
      <c r="V9" s="30">
        <v>0</v>
      </c>
      <c r="W9" s="71">
        <v>603.54999999999995</v>
      </c>
      <c r="X9" s="30">
        <v>0</v>
      </c>
      <c r="Y9" s="30">
        <v>0</v>
      </c>
    </row>
    <row r="10" spans="1:25" x14ac:dyDescent="0.25">
      <c r="A10" s="29">
        <f t="shared" si="0"/>
        <v>9</v>
      </c>
      <c r="B10" s="30">
        <v>0</v>
      </c>
      <c r="C10" s="73">
        <v>0</v>
      </c>
      <c r="D10" s="73">
        <v>0</v>
      </c>
      <c r="E10" s="30">
        <v>349.15</v>
      </c>
      <c r="F10" s="30">
        <v>263.7</v>
      </c>
      <c r="G10" s="30">
        <v>0</v>
      </c>
      <c r="H10" s="30">
        <v>0</v>
      </c>
      <c r="I10" s="30">
        <v>149.4</v>
      </c>
      <c r="J10" s="30">
        <v>1561.4</v>
      </c>
      <c r="K10" s="30">
        <v>2652.83</v>
      </c>
      <c r="L10" s="30">
        <v>0</v>
      </c>
      <c r="M10" s="30">
        <v>49.3</v>
      </c>
      <c r="N10" s="30">
        <v>62.3</v>
      </c>
      <c r="O10" s="30">
        <v>73.900000000000006</v>
      </c>
      <c r="P10" s="30">
        <v>105.5</v>
      </c>
      <c r="Q10" s="30">
        <v>146.87</v>
      </c>
      <c r="R10" s="30">
        <v>79.7</v>
      </c>
      <c r="S10" s="73">
        <v>0</v>
      </c>
      <c r="T10" s="73">
        <v>0</v>
      </c>
      <c r="U10" s="30">
        <v>0</v>
      </c>
      <c r="V10" s="30">
        <v>0</v>
      </c>
      <c r="W10" s="73">
        <v>0</v>
      </c>
      <c r="X10" s="30">
        <v>0</v>
      </c>
      <c r="Y10" s="30">
        <v>0</v>
      </c>
    </row>
    <row r="11" spans="1:25" x14ac:dyDescent="0.25">
      <c r="A11" s="29">
        <f t="shared" si="0"/>
        <v>10</v>
      </c>
      <c r="B11" s="30">
        <v>50</v>
      </c>
      <c r="C11" s="73">
        <v>0</v>
      </c>
      <c r="D11" s="73">
        <v>0</v>
      </c>
      <c r="E11" s="30">
        <v>413.05</v>
      </c>
      <c r="F11" s="30">
        <v>106.1</v>
      </c>
      <c r="G11" s="30">
        <v>0</v>
      </c>
      <c r="H11" s="30">
        <v>0</v>
      </c>
      <c r="I11" s="30">
        <v>347.6</v>
      </c>
      <c r="J11" s="30">
        <v>1108.2</v>
      </c>
      <c r="K11" s="30">
        <v>1595.28</v>
      </c>
      <c r="L11" s="30">
        <v>179.4</v>
      </c>
      <c r="M11" s="30">
        <v>29.9</v>
      </c>
      <c r="N11" s="30">
        <v>213.3</v>
      </c>
      <c r="O11" s="30">
        <v>45.8</v>
      </c>
      <c r="P11" s="30">
        <v>61.8</v>
      </c>
      <c r="Q11" s="30">
        <v>177.2</v>
      </c>
      <c r="R11" s="30">
        <v>0</v>
      </c>
      <c r="S11" s="73">
        <v>0</v>
      </c>
      <c r="T11" s="73">
        <v>0</v>
      </c>
      <c r="U11" s="30">
        <v>0</v>
      </c>
      <c r="V11" s="30">
        <v>0</v>
      </c>
      <c r="W11" s="73">
        <v>29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29</v>
      </c>
      <c r="C12" s="73">
        <v>0</v>
      </c>
      <c r="D12" s="73">
        <v>0</v>
      </c>
      <c r="E12" s="30">
        <v>209.05</v>
      </c>
      <c r="F12" s="30">
        <v>296.2</v>
      </c>
      <c r="G12" s="30">
        <v>0</v>
      </c>
      <c r="H12" s="30">
        <v>0</v>
      </c>
      <c r="I12" s="30">
        <v>216.2</v>
      </c>
      <c r="J12" s="30">
        <v>1517.29</v>
      </c>
      <c r="K12" s="30">
        <v>1953.9</v>
      </c>
      <c r="L12" s="30">
        <v>0</v>
      </c>
      <c r="M12" s="30">
        <v>216.1</v>
      </c>
      <c r="N12" s="30">
        <v>75.5</v>
      </c>
      <c r="O12" s="30">
        <v>49.8</v>
      </c>
      <c r="P12" s="30">
        <v>0</v>
      </c>
      <c r="Q12" s="30">
        <v>435.2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73">
        <v>21.3</v>
      </c>
      <c r="X12" s="30">
        <v>20.3</v>
      </c>
      <c r="Y12" s="30" t="s">
        <v>87</v>
      </c>
    </row>
    <row r="13" spans="1:25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30">
        <v>179.1</v>
      </c>
      <c r="F13" s="30">
        <v>212.09</v>
      </c>
      <c r="G13" s="30">
        <v>0</v>
      </c>
      <c r="H13" s="30">
        <v>0</v>
      </c>
      <c r="I13" s="30">
        <v>25.9</v>
      </c>
      <c r="J13" s="30">
        <v>1116.2</v>
      </c>
      <c r="K13" s="30">
        <v>1690.59</v>
      </c>
      <c r="L13" s="30">
        <v>30.9</v>
      </c>
      <c r="M13" s="30">
        <v>45.8</v>
      </c>
      <c r="N13" s="30">
        <v>251.7</v>
      </c>
      <c r="O13" s="30">
        <v>173.9</v>
      </c>
      <c r="P13" s="30">
        <v>0</v>
      </c>
      <c r="Q13" s="30">
        <v>169.8</v>
      </c>
      <c r="R13" s="30">
        <v>35.4</v>
      </c>
      <c r="S13" s="30">
        <v>0</v>
      </c>
      <c r="T13" s="30">
        <v>0</v>
      </c>
      <c r="U13" s="30">
        <v>0</v>
      </c>
      <c r="V13" s="30">
        <v>0</v>
      </c>
      <c r="W13" s="73">
        <v>0</v>
      </c>
      <c r="X13" s="30">
        <v>0</v>
      </c>
      <c r="Y13" s="30">
        <v>0</v>
      </c>
    </row>
    <row r="14" spans="1:25" x14ac:dyDescent="0.25">
      <c r="A14" s="29">
        <f t="shared" si="0"/>
        <v>13</v>
      </c>
      <c r="B14" s="30">
        <v>170</v>
      </c>
      <c r="C14" s="73">
        <v>0</v>
      </c>
      <c r="D14" s="73">
        <v>0</v>
      </c>
      <c r="E14" s="30">
        <v>428.25</v>
      </c>
      <c r="F14" s="30">
        <v>133.6</v>
      </c>
      <c r="G14" s="30">
        <v>0</v>
      </c>
      <c r="H14" s="30">
        <v>0</v>
      </c>
      <c r="I14" s="30">
        <v>116.7</v>
      </c>
      <c r="J14" s="30">
        <v>1378.7</v>
      </c>
      <c r="K14" s="30">
        <v>1348.2</v>
      </c>
      <c r="L14" s="30">
        <v>0</v>
      </c>
      <c r="M14" s="30">
        <v>33.700000000000003</v>
      </c>
      <c r="N14" s="30">
        <v>108.1</v>
      </c>
      <c r="O14" s="30">
        <v>0</v>
      </c>
      <c r="P14" s="30">
        <v>92.7</v>
      </c>
      <c r="Q14" s="30">
        <v>0</v>
      </c>
      <c r="R14" s="30">
        <v>58.8</v>
      </c>
      <c r="S14" s="73">
        <v>0</v>
      </c>
      <c r="T14" s="73">
        <v>0</v>
      </c>
      <c r="U14" s="30">
        <v>0</v>
      </c>
      <c r="V14" s="30">
        <v>0</v>
      </c>
      <c r="W14" s="71">
        <v>21.4</v>
      </c>
      <c r="X14" s="30">
        <v>0</v>
      </c>
      <c r="Y14" s="30">
        <v>0</v>
      </c>
    </row>
    <row r="15" spans="1:25" x14ac:dyDescent="0.25">
      <c r="A15" s="29">
        <f t="shared" si="0"/>
        <v>14</v>
      </c>
      <c r="B15" s="30">
        <v>74</v>
      </c>
      <c r="C15" s="73">
        <v>0</v>
      </c>
      <c r="D15" s="73">
        <v>0</v>
      </c>
      <c r="E15" s="30">
        <v>219.2</v>
      </c>
      <c r="F15" s="30">
        <v>94.8</v>
      </c>
      <c r="G15" s="30">
        <v>0</v>
      </c>
      <c r="H15" s="30">
        <v>0</v>
      </c>
      <c r="I15" s="30">
        <v>138</v>
      </c>
      <c r="J15" s="30">
        <v>1598.58</v>
      </c>
      <c r="K15" s="30">
        <v>1093</v>
      </c>
      <c r="L15" s="30">
        <v>69</v>
      </c>
      <c r="M15" s="30">
        <v>131.4</v>
      </c>
      <c r="N15" s="30">
        <v>220.8</v>
      </c>
      <c r="O15" s="30">
        <v>0</v>
      </c>
      <c r="P15" s="30">
        <v>0</v>
      </c>
      <c r="Q15" s="30">
        <v>29.9</v>
      </c>
      <c r="R15" s="30">
        <v>0</v>
      </c>
      <c r="S15" s="71">
        <v>0</v>
      </c>
      <c r="T15" s="71">
        <v>0</v>
      </c>
      <c r="U15" s="30">
        <v>0</v>
      </c>
      <c r="V15" s="30">
        <v>0</v>
      </c>
      <c r="W15" s="73">
        <v>0</v>
      </c>
      <c r="X15" s="30">
        <v>0</v>
      </c>
      <c r="Y15" s="30">
        <v>0</v>
      </c>
    </row>
    <row r="16" spans="1:25" x14ac:dyDescent="0.25">
      <c r="A16" s="29">
        <f t="shared" si="0"/>
        <v>15</v>
      </c>
      <c r="B16" s="30">
        <v>56</v>
      </c>
      <c r="C16" s="73">
        <v>0</v>
      </c>
      <c r="D16" s="73">
        <v>0</v>
      </c>
      <c r="E16" s="30">
        <v>382.4</v>
      </c>
      <c r="F16" s="30">
        <v>175.5</v>
      </c>
      <c r="G16" s="30">
        <v>0</v>
      </c>
      <c r="H16" s="30">
        <v>0</v>
      </c>
      <c r="I16" s="30">
        <v>133</v>
      </c>
      <c r="J16" s="30">
        <v>1283.4000000000001</v>
      </c>
      <c r="K16" s="30">
        <v>1943.78</v>
      </c>
      <c r="L16" s="30">
        <v>0</v>
      </c>
      <c r="M16" s="30">
        <v>48.4</v>
      </c>
      <c r="N16" s="30">
        <v>261.2</v>
      </c>
      <c r="O16" s="30">
        <v>0</v>
      </c>
      <c r="P16" s="30">
        <v>0</v>
      </c>
      <c r="Q16" s="30">
        <v>192.3</v>
      </c>
      <c r="R16" s="30">
        <v>30.9</v>
      </c>
      <c r="S16" s="71">
        <v>0</v>
      </c>
      <c r="T16" s="71">
        <v>0</v>
      </c>
      <c r="U16" s="30">
        <v>0</v>
      </c>
      <c r="V16" s="30">
        <v>0</v>
      </c>
      <c r="W16" s="73">
        <v>0</v>
      </c>
      <c r="X16" s="30">
        <v>0</v>
      </c>
      <c r="Y16" s="30">
        <v>0</v>
      </c>
    </row>
    <row r="17" spans="1:25" x14ac:dyDescent="0.25">
      <c r="A17" s="29">
        <f t="shared" si="0"/>
        <v>16</v>
      </c>
      <c r="B17" s="73">
        <v>0</v>
      </c>
      <c r="C17" s="73">
        <v>0</v>
      </c>
      <c r="D17" s="73">
        <v>0</v>
      </c>
      <c r="E17" s="30">
        <v>144.15</v>
      </c>
      <c r="F17" s="30">
        <v>322.2</v>
      </c>
      <c r="G17" s="30">
        <v>0</v>
      </c>
      <c r="H17" s="30">
        <v>0</v>
      </c>
      <c r="I17" s="30">
        <v>191.2</v>
      </c>
      <c r="J17" s="30">
        <v>773.7</v>
      </c>
      <c r="K17" s="30">
        <v>1950.1</v>
      </c>
      <c r="L17" s="30">
        <v>40.4</v>
      </c>
      <c r="M17" s="30">
        <v>137.99</v>
      </c>
      <c r="N17" s="30">
        <v>29.9</v>
      </c>
      <c r="O17" s="30">
        <v>0</v>
      </c>
      <c r="P17" s="30">
        <v>57.8</v>
      </c>
      <c r="Q17" s="30">
        <v>207.3</v>
      </c>
      <c r="R17" s="30">
        <v>0</v>
      </c>
      <c r="S17" s="71">
        <v>0</v>
      </c>
      <c r="T17" s="71">
        <v>0</v>
      </c>
      <c r="U17" s="73">
        <v>0</v>
      </c>
      <c r="V17" s="73">
        <v>0</v>
      </c>
      <c r="W17" s="30">
        <v>21</v>
      </c>
      <c r="X17" s="30">
        <v>0</v>
      </c>
      <c r="Y17" s="30">
        <v>0</v>
      </c>
    </row>
    <row r="18" spans="1:25" x14ac:dyDescent="0.25">
      <c r="A18" s="29">
        <f t="shared" si="0"/>
        <v>17</v>
      </c>
      <c r="B18" s="73">
        <v>74</v>
      </c>
      <c r="C18" s="73">
        <v>0</v>
      </c>
      <c r="D18" s="73">
        <v>0</v>
      </c>
      <c r="E18" s="30">
        <v>116.7</v>
      </c>
      <c r="F18" s="30">
        <v>276.27999999999997</v>
      </c>
      <c r="G18" s="30">
        <v>0</v>
      </c>
      <c r="H18" s="30">
        <v>0</v>
      </c>
      <c r="I18" s="30">
        <v>118.4</v>
      </c>
      <c r="J18" s="30">
        <v>1177.9000000000001</v>
      </c>
      <c r="K18" s="30">
        <v>1943.5</v>
      </c>
      <c r="L18" s="30">
        <v>0</v>
      </c>
      <c r="M18" s="30">
        <v>129.69999999999999</v>
      </c>
      <c r="N18" s="30">
        <v>0</v>
      </c>
      <c r="O18" s="30">
        <v>0</v>
      </c>
      <c r="P18" s="30">
        <v>0</v>
      </c>
      <c r="Q18" s="30">
        <v>267.2</v>
      </c>
      <c r="R18" s="30">
        <v>0</v>
      </c>
      <c r="S18" s="73">
        <v>100</v>
      </c>
      <c r="T18" s="73" t="s">
        <v>94</v>
      </c>
      <c r="U18" s="73">
        <v>0</v>
      </c>
      <c r="V18" s="73">
        <v>0</v>
      </c>
      <c r="W18" s="77">
        <v>0</v>
      </c>
      <c r="X18" s="30">
        <v>18.75</v>
      </c>
      <c r="Y18" s="30" t="s">
        <v>33</v>
      </c>
    </row>
    <row r="19" spans="1:25" x14ac:dyDescent="0.25">
      <c r="A19" s="29">
        <f t="shared" si="0"/>
        <v>18</v>
      </c>
      <c r="B19" s="73">
        <v>0</v>
      </c>
      <c r="C19" s="73">
        <v>0</v>
      </c>
      <c r="D19" s="73">
        <v>0</v>
      </c>
      <c r="E19" s="30">
        <v>603.4</v>
      </c>
      <c r="F19" s="30">
        <v>211.1</v>
      </c>
      <c r="G19" s="30">
        <v>0</v>
      </c>
      <c r="H19" s="30">
        <v>0</v>
      </c>
      <c r="I19" s="30">
        <v>40.9</v>
      </c>
      <c r="J19" s="30">
        <v>2149.9</v>
      </c>
      <c r="K19" s="30">
        <v>1615.8</v>
      </c>
      <c r="L19" s="30">
        <v>68.099999999999994</v>
      </c>
      <c r="M19" s="30">
        <v>111.5</v>
      </c>
      <c r="N19" s="30">
        <v>239.1</v>
      </c>
      <c r="O19" s="30">
        <v>0</v>
      </c>
      <c r="P19" s="30">
        <v>54.7</v>
      </c>
      <c r="Q19" s="30">
        <v>237.18</v>
      </c>
      <c r="R19" s="30">
        <v>0</v>
      </c>
      <c r="S19" s="73">
        <v>0</v>
      </c>
      <c r="T19" s="73">
        <v>0</v>
      </c>
      <c r="U19" s="73">
        <v>0</v>
      </c>
      <c r="V19" s="73">
        <v>0</v>
      </c>
      <c r="W19" s="71">
        <v>0</v>
      </c>
      <c r="X19" s="30">
        <v>0</v>
      </c>
      <c r="Y19" s="30">
        <v>0</v>
      </c>
    </row>
    <row r="20" spans="1:25" x14ac:dyDescent="0.25">
      <c r="A20" s="29">
        <f>A19+1</f>
        <v>19</v>
      </c>
      <c r="B20" s="73">
        <v>76</v>
      </c>
      <c r="C20" s="73">
        <v>0</v>
      </c>
      <c r="D20" s="73">
        <v>0</v>
      </c>
      <c r="E20" s="30">
        <v>380.35</v>
      </c>
      <c r="F20" s="30">
        <v>144.4</v>
      </c>
      <c r="G20" s="30">
        <v>0</v>
      </c>
      <c r="H20" s="30">
        <v>0</v>
      </c>
      <c r="I20" s="30">
        <v>0</v>
      </c>
      <c r="J20" s="30">
        <v>1928.8</v>
      </c>
      <c r="K20" s="30">
        <v>1658.4</v>
      </c>
      <c r="L20" s="30">
        <v>0</v>
      </c>
      <c r="M20" s="30">
        <v>66.5</v>
      </c>
      <c r="N20" s="30">
        <v>358.8</v>
      </c>
      <c r="O20" s="30">
        <v>0</v>
      </c>
      <c r="P20" s="30">
        <v>74.900000000000006</v>
      </c>
      <c r="Q20" s="30">
        <v>117.6</v>
      </c>
      <c r="R20" s="30">
        <v>0</v>
      </c>
      <c r="S20" s="30">
        <v>0</v>
      </c>
      <c r="T20" s="30">
        <v>0</v>
      </c>
      <c r="U20" s="73">
        <v>0</v>
      </c>
      <c r="V20" s="73">
        <v>0</v>
      </c>
      <c r="W20" s="30">
        <v>0</v>
      </c>
      <c r="X20" s="30">
        <v>40.799999999999997</v>
      </c>
      <c r="Y20" s="30" t="s">
        <v>33</v>
      </c>
    </row>
    <row r="21" spans="1:25" x14ac:dyDescent="0.25">
      <c r="A21" s="29">
        <f t="shared" si="0"/>
        <v>20</v>
      </c>
      <c r="B21" s="73">
        <v>100</v>
      </c>
      <c r="C21" s="73">
        <v>0</v>
      </c>
      <c r="D21" s="73">
        <v>0</v>
      </c>
      <c r="E21" s="30">
        <v>554.70000000000005</v>
      </c>
      <c r="F21" s="30">
        <v>0</v>
      </c>
      <c r="G21" s="30">
        <v>0</v>
      </c>
      <c r="H21" s="30">
        <v>0</v>
      </c>
      <c r="I21" s="30">
        <v>0</v>
      </c>
      <c r="J21" s="30">
        <v>1353.92</v>
      </c>
      <c r="K21" s="30">
        <v>2068.8000000000002</v>
      </c>
      <c r="L21" s="30">
        <v>0</v>
      </c>
      <c r="M21" s="30">
        <v>100.5</v>
      </c>
      <c r="N21" s="30">
        <v>137</v>
      </c>
      <c r="O21" s="30">
        <v>0</v>
      </c>
      <c r="P21" s="30">
        <v>0</v>
      </c>
      <c r="Q21" s="30">
        <v>10.5</v>
      </c>
      <c r="R21" s="30">
        <v>0</v>
      </c>
      <c r="S21" s="71">
        <v>0</v>
      </c>
      <c r="T21" s="71">
        <v>0</v>
      </c>
      <c r="U21" s="73">
        <v>0</v>
      </c>
      <c r="V21" s="73">
        <v>0</v>
      </c>
      <c r="W21" s="71">
        <v>0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3">
        <v>0</v>
      </c>
      <c r="C22" s="73">
        <v>0</v>
      </c>
      <c r="D22" s="73">
        <v>0</v>
      </c>
      <c r="E22" s="30">
        <v>517.20000000000005</v>
      </c>
      <c r="F22" s="30">
        <v>61.8</v>
      </c>
      <c r="G22" s="30">
        <v>0</v>
      </c>
      <c r="H22" s="30">
        <v>0</v>
      </c>
      <c r="I22" s="30">
        <v>165.8</v>
      </c>
      <c r="J22" s="30">
        <v>1457.73</v>
      </c>
      <c r="K22" s="30">
        <v>1178.1199999999999</v>
      </c>
      <c r="L22" s="30">
        <v>0</v>
      </c>
      <c r="M22" s="30">
        <v>0</v>
      </c>
      <c r="N22" s="30">
        <v>187</v>
      </c>
      <c r="O22" s="30">
        <v>25.8</v>
      </c>
      <c r="P22" s="30">
        <v>0</v>
      </c>
      <c r="Q22" s="30">
        <v>125.52</v>
      </c>
      <c r="R22" s="30">
        <v>0</v>
      </c>
      <c r="S22" s="71">
        <v>0</v>
      </c>
      <c r="T22" s="71">
        <v>0</v>
      </c>
      <c r="U22" s="73">
        <v>0</v>
      </c>
      <c r="V22" s="73">
        <v>0</v>
      </c>
      <c r="W22" s="30">
        <v>0</v>
      </c>
      <c r="X22" s="30">
        <v>0</v>
      </c>
      <c r="Y22" s="30">
        <v>0</v>
      </c>
    </row>
    <row r="23" spans="1:25" x14ac:dyDescent="0.25">
      <c r="A23" s="29">
        <f t="shared" si="0"/>
        <v>22</v>
      </c>
      <c r="B23" s="73">
        <v>0</v>
      </c>
      <c r="C23" s="73">
        <v>0</v>
      </c>
      <c r="D23" s="73">
        <v>0</v>
      </c>
      <c r="E23" s="30">
        <v>420.5</v>
      </c>
      <c r="F23" s="30">
        <v>41.8</v>
      </c>
      <c r="G23" s="30">
        <v>0</v>
      </c>
      <c r="H23" s="30">
        <v>0</v>
      </c>
      <c r="I23" s="30">
        <v>156.30000000000001</v>
      </c>
      <c r="J23" s="30">
        <v>264.10000000000002</v>
      </c>
      <c r="K23" s="30">
        <v>939.3</v>
      </c>
      <c r="L23" s="30">
        <v>35.1</v>
      </c>
      <c r="M23" s="30">
        <v>129.4</v>
      </c>
      <c r="N23" s="30">
        <v>153.69999999999999</v>
      </c>
      <c r="O23" s="30">
        <v>0</v>
      </c>
      <c r="P23" s="30">
        <v>102.2</v>
      </c>
      <c r="Q23" s="30">
        <v>183.5</v>
      </c>
      <c r="R23" s="30">
        <v>35</v>
      </c>
      <c r="S23" s="71">
        <v>0</v>
      </c>
      <c r="T23" s="71">
        <v>0</v>
      </c>
      <c r="U23" s="73">
        <v>0</v>
      </c>
      <c r="V23" s="73">
        <v>0</v>
      </c>
      <c r="W23" s="71">
        <v>641.95000000000005</v>
      </c>
      <c r="X23" s="30">
        <v>0</v>
      </c>
      <c r="Y23" s="30">
        <v>0</v>
      </c>
    </row>
    <row r="24" spans="1:25" x14ac:dyDescent="0.25">
      <c r="A24" s="29">
        <f t="shared" si="0"/>
        <v>23</v>
      </c>
      <c r="B24" s="73">
        <v>0</v>
      </c>
      <c r="C24" s="73">
        <v>0</v>
      </c>
      <c r="D24" s="73">
        <v>0</v>
      </c>
      <c r="E24" s="30">
        <v>995.2</v>
      </c>
      <c r="F24" s="30">
        <v>106.3</v>
      </c>
      <c r="G24" s="30">
        <v>0</v>
      </c>
      <c r="H24" s="30">
        <v>0</v>
      </c>
      <c r="I24" s="30">
        <v>69.2</v>
      </c>
      <c r="J24" s="30">
        <v>1599.59</v>
      </c>
      <c r="K24" s="30">
        <v>1444.31</v>
      </c>
      <c r="L24" s="30">
        <v>0</v>
      </c>
      <c r="M24" s="30">
        <v>0</v>
      </c>
      <c r="N24" s="30">
        <v>72</v>
      </c>
      <c r="O24" s="30">
        <v>0</v>
      </c>
      <c r="P24" s="30">
        <v>0</v>
      </c>
      <c r="Q24" s="30">
        <v>297.5</v>
      </c>
      <c r="R24" s="30">
        <v>0</v>
      </c>
      <c r="S24" s="73">
        <v>0</v>
      </c>
      <c r="T24" s="73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</row>
    <row r="25" spans="1:25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30">
        <v>334.3</v>
      </c>
      <c r="F25" s="30">
        <v>27.8</v>
      </c>
      <c r="G25" s="30">
        <v>0</v>
      </c>
      <c r="H25" s="30">
        <v>0</v>
      </c>
      <c r="I25" s="30">
        <v>0</v>
      </c>
      <c r="J25" s="30">
        <v>918.8</v>
      </c>
      <c r="K25" s="30">
        <v>1792.62</v>
      </c>
      <c r="L25" s="30">
        <v>49.5</v>
      </c>
      <c r="M25" s="30">
        <v>109.9</v>
      </c>
      <c r="N25" s="30">
        <v>71.3</v>
      </c>
      <c r="O25" s="30">
        <v>0</v>
      </c>
      <c r="P25" s="30">
        <v>0</v>
      </c>
      <c r="Q25" s="30">
        <v>39.4</v>
      </c>
      <c r="R25" s="30">
        <v>102.9</v>
      </c>
      <c r="S25" s="71">
        <v>0</v>
      </c>
      <c r="T25" s="71">
        <v>0</v>
      </c>
      <c r="U25" s="73">
        <v>0</v>
      </c>
      <c r="V25" s="73">
        <v>0</v>
      </c>
      <c r="W25" s="73">
        <v>0</v>
      </c>
      <c r="X25" s="30">
        <v>0</v>
      </c>
      <c r="Y25" s="30">
        <v>0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860.3</v>
      </c>
      <c r="F26" s="30">
        <v>454.7</v>
      </c>
      <c r="G26" s="30">
        <v>0</v>
      </c>
      <c r="H26" s="30">
        <v>0</v>
      </c>
      <c r="I26" s="30">
        <v>253.3</v>
      </c>
      <c r="J26" s="30">
        <v>777.7</v>
      </c>
      <c r="K26" s="30">
        <v>1221.8</v>
      </c>
      <c r="L26" s="30">
        <v>0</v>
      </c>
      <c r="M26" s="30">
        <v>30.9</v>
      </c>
      <c r="N26" s="30">
        <v>27.8</v>
      </c>
      <c r="O26" s="30">
        <v>0</v>
      </c>
      <c r="P26" s="30">
        <v>81</v>
      </c>
      <c r="Q26" s="30">
        <v>134.19999999999999</v>
      </c>
      <c r="R26" s="30">
        <v>0</v>
      </c>
      <c r="S26" s="73">
        <v>44.7</v>
      </c>
      <c r="T26" s="73" t="s">
        <v>107</v>
      </c>
      <c r="U26" s="73">
        <v>0</v>
      </c>
      <c r="V26" s="73">
        <v>0</v>
      </c>
      <c r="W26" s="71">
        <v>11</v>
      </c>
      <c r="X26" s="30">
        <v>37</v>
      </c>
      <c r="Y26" s="30" t="s">
        <v>108</v>
      </c>
    </row>
    <row r="27" spans="1:25" x14ac:dyDescent="0.25">
      <c r="A27" s="29">
        <f t="shared" si="0"/>
        <v>26</v>
      </c>
      <c r="B27" s="30">
        <v>0</v>
      </c>
      <c r="C27" s="30">
        <v>0</v>
      </c>
      <c r="D27" s="30">
        <v>0</v>
      </c>
      <c r="E27" s="30">
        <v>1044.3499999999999</v>
      </c>
      <c r="F27" s="30">
        <v>336.6</v>
      </c>
      <c r="G27" s="30">
        <v>0</v>
      </c>
      <c r="H27" s="30">
        <v>0</v>
      </c>
      <c r="I27" s="30">
        <v>75.41</v>
      </c>
      <c r="J27" s="30">
        <v>1273.3</v>
      </c>
      <c r="K27" s="30">
        <v>2382.62</v>
      </c>
      <c r="L27" s="30">
        <v>0</v>
      </c>
      <c r="M27" s="30">
        <v>51.8</v>
      </c>
      <c r="N27" s="30">
        <v>98.8</v>
      </c>
      <c r="O27" s="30">
        <v>0</v>
      </c>
      <c r="P27" s="30">
        <v>0</v>
      </c>
      <c r="Q27" s="30">
        <v>242.09</v>
      </c>
      <c r="R27" s="30">
        <v>38.1</v>
      </c>
      <c r="S27" s="73">
        <v>0</v>
      </c>
      <c r="T27" s="73">
        <v>0</v>
      </c>
      <c r="U27" s="73">
        <v>0</v>
      </c>
      <c r="V27" s="73">
        <v>0</v>
      </c>
      <c r="W27" s="73">
        <v>11</v>
      </c>
      <c r="X27" s="30">
        <v>23.4</v>
      </c>
      <c r="Y27" s="30" t="s">
        <v>72</v>
      </c>
    </row>
    <row r="28" spans="1:25" x14ac:dyDescent="0.25">
      <c r="A28" s="29">
        <f t="shared" si="0"/>
        <v>27</v>
      </c>
      <c r="B28" s="30">
        <v>50</v>
      </c>
      <c r="C28" s="30">
        <v>0</v>
      </c>
      <c r="D28" s="30">
        <v>0</v>
      </c>
      <c r="E28" s="30">
        <v>1260.55</v>
      </c>
      <c r="F28" s="30">
        <v>0</v>
      </c>
      <c r="G28" s="30">
        <v>0</v>
      </c>
      <c r="H28" s="30">
        <v>0</v>
      </c>
      <c r="I28" s="30">
        <v>114.5</v>
      </c>
      <c r="J28" s="30">
        <v>1127.4100000000001</v>
      </c>
      <c r="K28" s="30">
        <v>1012.11</v>
      </c>
      <c r="L28" s="30">
        <v>0</v>
      </c>
      <c r="M28" s="30">
        <v>170.7</v>
      </c>
      <c r="N28" s="30">
        <v>28.5</v>
      </c>
      <c r="O28" s="30">
        <v>0</v>
      </c>
      <c r="P28" s="30">
        <v>59.4</v>
      </c>
      <c r="Q28" s="30">
        <v>113.31</v>
      </c>
      <c r="R28" s="30">
        <v>0</v>
      </c>
      <c r="S28" s="73">
        <v>0</v>
      </c>
      <c r="T28" s="73">
        <v>0</v>
      </c>
      <c r="U28" s="73">
        <v>0</v>
      </c>
      <c r="V28" s="73">
        <v>0</v>
      </c>
      <c r="W28" s="73">
        <v>11</v>
      </c>
      <c r="X28" s="30">
        <v>0</v>
      </c>
      <c r="Y28" s="30">
        <v>0</v>
      </c>
    </row>
    <row r="29" spans="1:25" x14ac:dyDescent="0.25">
      <c r="A29" s="29">
        <f t="shared" si="0"/>
        <v>28</v>
      </c>
      <c r="B29" s="30">
        <v>30</v>
      </c>
      <c r="C29" s="30">
        <v>0</v>
      </c>
      <c r="D29" s="30">
        <v>0</v>
      </c>
      <c r="E29" s="30">
        <v>1222.7</v>
      </c>
      <c r="F29" s="30">
        <v>157.6</v>
      </c>
      <c r="G29" s="30">
        <v>0</v>
      </c>
      <c r="H29" s="30">
        <v>0</v>
      </c>
      <c r="I29" s="30">
        <v>0</v>
      </c>
      <c r="J29" s="30">
        <v>854.11</v>
      </c>
      <c r="K29" s="30">
        <v>1318.31</v>
      </c>
      <c r="L29" s="30">
        <v>0</v>
      </c>
      <c r="M29" s="30">
        <v>165.4</v>
      </c>
      <c r="N29" s="30">
        <v>67</v>
      </c>
      <c r="O29" s="30">
        <v>0</v>
      </c>
      <c r="P29" s="30">
        <v>71.3</v>
      </c>
      <c r="Q29" s="30">
        <v>140.30000000000001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11</v>
      </c>
      <c r="X29" s="30">
        <v>0</v>
      </c>
      <c r="Y29" s="30">
        <v>0</v>
      </c>
    </row>
    <row r="30" spans="1:25" x14ac:dyDescent="0.25">
      <c r="A30" s="29">
        <v>29</v>
      </c>
      <c r="B30" s="30">
        <v>0</v>
      </c>
      <c r="C30" s="30">
        <v>0</v>
      </c>
      <c r="D30" s="30">
        <v>0</v>
      </c>
      <c r="E30" s="30">
        <v>561.75</v>
      </c>
      <c r="F30" s="30">
        <v>242.7</v>
      </c>
      <c r="G30" s="30">
        <v>0</v>
      </c>
      <c r="H30" s="30">
        <v>0</v>
      </c>
      <c r="I30" s="30">
        <v>0</v>
      </c>
      <c r="J30" s="30">
        <v>910.8</v>
      </c>
      <c r="K30" s="30">
        <v>1295.2</v>
      </c>
      <c r="L30" s="30">
        <v>0</v>
      </c>
      <c r="M30" s="30">
        <v>30.9</v>
      </c>
      <c r="N30" s="30">
        <v>107</v>
      </c>
      <c r="O30" s="30">
        <v>28.5</v>
      </c>
      <c r="P30" s="30">
        <v>139.1</v>
      </c>
      <c r="Q30" s="30">
        <v>61.4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1">
        <v>658.05</v>
      </c>
      <c r="X30" s="30">
        <v>26</v>
      </c>
      <c r="Y30" s="30" t="s">
        <v>108</v>
      </c>
    </row>
    <row r="31" spans="1:25" x14ac:dyDescent="0.25">
      <c r="A31" s="29">
        <v>30</v>
      </c>
      <c r="B31" s="30">
        <v>50</v>
      </c>
      <c r="C31" s="30">
        <v>0</v>
      </c>
      <c r="D31" s="30">
        <v>0</v>
      </c>
      <c r="E31" s="30">
        <v>459.25</v>
      </c>
      <c r="F31" s="30">
        <v>303.60000000000002</v>
      </c>
      <c r="G31" s="30">
        <v>0</v>
      </c>
      <c r="H31" s="30">
        <v>0</v>
      </c>
      <c r="I31" s="30">
        <v>42.8</v>
      </c>
      <c r="J31" s="30">
        <v>1386.9</v>
      </c>
      <c r="K31" s="30">
        <v>1838.8</v>
      </c>
      <c r="L31" s="30">
        <v>143.19999999999999</v>
      </c>
      <c r="M31" s="30">
        <v>187.5</v>
      </c>
      <c r="N31" s="30">
        <v>129.49</v>
      </c>
      <c r="O31" s="30">
        <v>0</v>
      </c>
      <c r="P31" s="30">
        <v>161.1</v>
      </c>
      <c r="Q31" s="30">
        <v>160.69999999999999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11</v>
      </c>
      <c r="X31" s="30">
        <v>25.95</v>
      </c>
      <c r="Y31" s="30">
        <v>0</v>
      </c>
    </row>
    <row r="32" spans="1:25" x14ac:dyDescent="0.25">
      <c r="A32" s="29">
        <v>31</v>
      </c>
      <c r="B32" s="30">
        <v>0</v>
      </c>
      <c r="C32" s="30">
        <v>0</v>
      </c>
      <c r="D32" s="30">
        <v>0</v>
      </c>
      <c r="E32" s="30">
        <v>170.6</v>
      </c>
      <c r="F32" s="30">
        <v>177.6</v>
      </c>
      <c r="G32" s="30">
        <v>0</v>
      </c>
      <c r="H32" s="30">
        <v>0</v>
      </c>
      <c r="I32" s="30">
        <v>105.5</v>
      </c>
      <c r="J32" s="30">
        <v>1366.6</v>
      </c>
      <c r="K32" s="30">
        <v>1490.49</v>
      </c>
      <c r="L32" s="30">
        <v>0</v>
      </c>
      <c r="M32" s="30">
        <v>4.2</v>
      </c>
      <c r="N32" s="30">
        <v>173.5</v>
      </c>
      <c r="O32" s="30">
        <v>0</v>
      </c>
      <c r="P32" s="30">
        <v>24.9</v>
      </c>
      <c r="Q32" s="30">
        <v>247.7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22</v>
      </c>
      <c r="X32" s="30">
        <v>9</v>
      </c>
      <c r="Y32" s="30" t="s">
        <v>119</v>
      </c>
    </row>
    <row r="33" spans="1:25" ht="24.75" customHeight="1" x14ac:dyDescent="0.25">
      <c r="A33" s="28" t="s">
        <v>46</v>
      </c>
      <c r="B33" s="31">
        <f t="shared" ref="B33:D33" si="1">SUM(B2:B32)</f>
        <v>881</v>
      </c>
      <c r="C33" s="31">
        <f t="shared" si="1"/>
        <v>0</v>
      </c>
      <c r="D33" s="31">
        <f t="shared" si="1"/>
        <v>0</v>
      </c>
      <c r="E33" s="31">
        <f t="shared" ref="E33:Y33" si="2">SUM(E2:E32)</f>
        <v>16680.049999999996</v>
      </c>
      <c r="F33" s="31">
        <f t="shared" si="2"/>
        <v>5310.1000000000013</v>
      </c>
      <c r="G33" s="31">
        <f t="shared" si="2"/>
        <v>0</v>
      </c>
      <c r="H33" s="31">
        <f t="shared" si="2"/>
        <v>0</v>
      </c>
      <c r="I33" s="31">
        <f t="shared" si="2"/>
        <v>3673.5100000000007</v>
      </c>
      <c r="J33" s="31">
        <f t="shared" si="2"/>
        <v>39422.750000000015</v>
      </c>
      <c r="K33" s="31">
        <f t="shared" si="2"/>
        <v>51889.380000000005</v>
      </c>
      <c r="L33" s="31">
        <f t="shared" si="2"/>
        <v>962</v>
      </c>
      <c r="M33" s="31">
        <f t="shared" si="2"/>
        <v>3034.4900000000002</v>
      </c>
      <c r="N33" s="31">
        <f t="shared" si="2"/>
        <v>3977.6000000000004</v>
      </c>
      <c r="O33" s="31">
        <f t="shared" si="2"/>
        <v>541.79999999999995</v>
      </c>
      <c r="P33" s="31">
        <f t="shared" si="2"/>
        <v>1285.5999999999999</v>
      </c>
      <c r="Q33" s="31">
        <f t="shared" si="2"/>
        <v>5105.1600000000008</v>
      </c>
      <c r="R33" s="31">
        <f t="shared" si="2"/>
        <v>742.59999999999991</v>
      </c>
      <c r="S33" s="31">
        <f t="shared" si="2"/>
        <v>144.69999999999999</v>
      </c>
      <c r="T33" s="31">
        <f t="shared" si="2"/>
        <v>0</v>
      </c>
      <c r="U33" s="31">
        <f t="shared" si="2"/>
        <v>100</v>
      </c>
      <c r="V33" s="31">
        <f t="shared" si="2"/>
        <v>0</v>
      </c>
      <c r="W33" s="31">
        <f t="shared" si="2"/>
        <v>2729.3999999999996</v>
      </c>
      <c r="X33" s="31">
        <f t="shared" si="2"/>
        <v>229.4</v>
      </c>
      <c r="Y33" s="3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3"/>
  <sheetViews>
    <sheetView zoomScale="110" zoomScaleNormal="110" workbookViewId="0">
      <pane ySplit="1" topLeftCell="A2" activePane="bottomLeft" state="frozen"/>
      <selection pane="bottomLeft" activeCell="G8" sqref="G8"/>
    </sheetView>
  </sheetViews>
  <sheetFormatPr defaultRowHeight="11.25" x14ac:dyDescent="0.2"/>
  <cols>
    <col min="1" max="1" width="6.7109375" style="72" bestFit="1" customWidth="1"/>
    <col min="2" max="2" width="12.42578125" style="72" bestFit="1" customWidth="1"/>
    <col min="3" max="3" width="10.7109375" style="72" bestFit="1" customWidth="1"/>
    <col min="4" max="4" width="17" style="72" bestFit="1" customWidth="1"/>
    <col min="5" max="5" width="12.28515625" style="72" bestFit="1" customWidth="1"/>
    <col min="6" max="6" width="13.28515625" style="72" bestFit="1" customWidth="1"/>
    <col min="7" max="7" width="12.28515625" style="72" bestFit="1" customWidth="1"/>
    <col min="8" max="8" width="10.5703125" style="72" customWidth="1"/>
    <col min="9" max="10" width="13.5703125" style="72" bestFit="1" customWidth="1"/>
    <col min="11" max="11" width="12.42578125" style="72" bestFit="1" customWidth="1"/>
    <col min="12" max="13" width="13.5703125" style="72" bestFit="1" customWidth="1"/>
    <col min="14" max="16" width="12.42578125" style="72" bestFit="1" customWidth="1"/>
    <col min="17" max="17" width="10.85546875" style="72" bestFit="1" customWidth="1"/>
    <col min="18" max="19" width="12.42578125" style="72" bestFit="1" customWidth="1"/>
    <col min="20" max="21" width="10.85546875" style="72" bestFit="1" customWidth="1"/>
    <col min="22" max="22" width="16.85546875" style="72" bestFit="1" customWidth="1"/>
    <col min="23" max="23" width="10.7109375" style="72" bestFit="1" customWidth="1"/>
    <col min="24" max="24" width="14.140625" style="72" bestFit="1" customWidth="1"/>
    <col min="25" max="25" width="9.85546875" style="72" customWidth="1"/>
    <col min="26" max="26" width="7.7109375" style="72" bestFit="1" customWidth="1"/>
    <col min="27" max="27" width="10.7109375" style="72" bestFit="1" customWidth="1"/>
    <col min="28" max="29" width="12.42578125" style="72" bestFit="1" customWidth="1"/>
    <col min="30" max="30" width="12.28515625" style="72" bestFit="1" customWidth="1"/>
    <col min="31" max="31" width="13.28515625" style="72" customWidth="1"/>
    <col min="32" max="16384" width="9.140625" style="72"/>
  </cols>
  <sheetData>
    <row r="1" spans="1:31" ht="27" customHeight="1" x14ac:dyDescent="0.2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59</v>
      </c>
      <c r="F1" s="28" t="s">
        <v>47</v>
      </c>
      <c r="G1" s="28" t="s">
        <v>65</v>
      </c>
      <c r="H1" s="28" t="s">
        <v>48</v>
      </c>
      <c r="I1" s="28" t="s">
        <v>35</v>
      </c>
      <c r="J1" s="28" t="s">
        <v>34</v>
      </c>
      <c r="K1" s="28" t="s">
        <v>39</v>
      </c>
      <c r="L1" s="28" t="s">
        <v>38</v>
      </c>
      <c r="M1" s="28" t="s">
        <v>28</v>
      </c>
      <c r="N1" s="28" t="s">
        <v>40</v>
      </c>
      <c r="O1" s="28" t="s">
        <v>41</v>
      </c>
      <c r="P1" s="28" t="s">
        <v>42</v>
      </c>
      <c r="Q1" s="28" t="s">
        <v>43</v>
      </c>
      <c r="R1" s="28" t="s">
        <v>45</v>
      </c>
      <c r="S1" s="28" t="s">
        <v>44</v>
      </c>
      <c r="T1" s="28" t="s">
        <v>29</v>
      </c>
      <c r="U1" s="28" t="s">
        <v>30</v>
      </c>
      <c r="V1" s="28" t="s">
        <v>56</v>
      </c>
      <c r="W1" s="28" t="s">
        <v>31</v>
      </c>
      <c r="X1" s="28" t="s">
        <v>56</v>
      </c>
      <c r="Y1" s="28" t="s">
        <v>66</v>
      </c>
      <c r="Z1" s="28" t="s">
        <v>56</v>
      </c>
      <c r="AA1" s="28" t="s">
        <v>32</v>
      </c>
      <c r="AB1" s="28" t="s">
        <v>36</v>
      </c>
      <c r="AC1" s="28" t="s">
        <v>37</v>
      </c>
      <c r="AD1" s="28" t="s">
        <v>33</v>
      </c>
      <c r="AE1" s="28">
        <v>1</v>
      </c>
    </row>
    <row r="2" spans="1:31" ht="15" x14ac:dyDescent="0.25">
      <c r="A2" s="29">
        <v>1</v>
      </c>
      <c r="B2" s="30">
        <v>83</v>
      </c>
      <c r="C2" s="73">
        <v>0</v>
      </c>
      <c r="D2" s="73">
        <v>0</v>
      </c>
      <c r="E2" s="73">
        <v>462.3</v>
      </c>
      <c r="F2" s="30">
        <v>912.6</v>
      </c>
      <c r="G2" s="30">
        <v>239.1</v>
      </c>
      <c r="H2" s="30">
        <v>0</v>
      </c>
      <c r="I2" s="30">
        <v>435.8</v>
      </c>
      <c r="J2" s="30">
        <v>578.5</v>
      </c>
      <c r="K2" s="30">
        <v>264</v>
      </c>
      <c r="L2" s="30">
        <v>1261.8399999999999</v>
      </c>
      <c r="M2" s="30">
        <v>1541.71</v>
      </c>
      <c r="N2" s="30">
        <v>56.8</v>
      </c>
      <c r="O2" s="30">
        <v>263</v>
      </c>
      <c r="P2" s="30">
        <v>149.22</v>
      </c>
      <c r="Q2" s="30">
        <v>0</v>
      </c>
      <c r="R2" s="30">
        <v>48.7</v>
      </c>
      <c r="S2" s="30">
        <v>233.7</v>
      </c>
      <c r="T2" s="30">
        <v>88.6</v>
      </c>
      <c r="U2" s="30">
        <v>0</v>
      </c>
      <c r="V2" s="30">
        <v>0</v>
      </c>
      <c r="W2" s="73">
        <v>0</v>
      </c>
      <c r="X2" s="73">
        <v>0</v>
      </c>
      <c r="Y2" s="73">
        <v>0</v>
      </c>
      <c r="Z2" s="73">
        <v>0</v>
      </c>
      <c r="AA2" s="30">
        <v>6</v>
      </c>
      <c r="AB2" s="71">
        <v>420</v>
      </c>
      <c r="AC2" s="71">
        <v>343.7</v>
      </c>
      <c r="AD2" s="30">
        <v>3.36</v>
      </c>
      <c r="AE2" s="30" t="s">
        <v>72</v>
      </c>
    </row>
    <row r="3" spans="1:31" ht="15" x14ac:dyDescent="0.25">
      <c r="A3" s="29">
        <f>A2+1</f>
        <v>2</v>
      </c>
      <c r="B3" s="30">
        <v>277</v>
      </c>
      <c r="C3" s="73">
        <v>0</v>
      </c>
      <c r="D3" s="73">
        <v>0</v>
      </c>
      <c r="E3" s="73">
        <v>589.13</v>
      </c>
      <c r="F3" s="30">
        <v>579.1</v>
      </c>
      <c r="G3" s="30">
        <v>233.08</v>
      </c>
      <c r="H3" s="30"/>
      <c r="I3" s="30">
        <v>617.70000000000005</v>
      </c>
      <c r="J3" s="30">
        <v>722.56</v>
      </c>
      <c r="K3" s="30">
        <v>117.48</v>
      </c>
      <c r="L3" s="30">
        <v>1700.35</v>
      </c>
      <c r="M3" s="30">
        <v>1503.93</v>
      </c>
      <c r="N3" s="30">
        <v>0</v>
      </c>
      <c r="O3" s="30">
        <v>166.4</v>
      </c>
      <c r="P3" s="30">
        <v>122.5</v>
      </c>
      <c r="Q3" s="30">
        <v>0</v>
      </c>
      <c r="R3" s="30">
        <v>175.3</v>
      </c>
      <c r="S3" s="30">
        <v>375.3</v>
      </c>
      <c r="T3" s="30">
        <v>0</v>
      </c>
      <c r="U3" s="30">
        <v>0</v>
      </c>
      <c r="V3" s="30">
        <v>0</v>
      </c>
      <c r="W3" s="73">
        <v>0</v>
      </c>
      <c r="X3" s="73">
        <v>0</v>
      </c>
      <c r="Y3" s="73">
        <v>0</v>
      </c>
      <c r="Z3" s="73">
        <v>0</v>
      </c>
      <c r="AA3" s="30">
        <v>6</v>
      </c>
      <c r="AB3" s="73">
        <v>15</v>
      </c>
      <c r="AC3" s="73">
        <v>19.25</v>
      </c>
      <c r="AD3" s="30">
        <v>18.79</v>
      </c>
      <c r="AE3" s="30" t="s">
        <v>72</v>
      </c>
    </row>
    <row r="4" spans="1:31" ht="15" x14ac:dyDescent="0.25">
      <c r="A4" s="29">
        <f t="shared" ref="A4:A30" si="0">A3+1</f>
        <v>3</v>
      </c>
      <c r="B4" s="30">
        <v>20</v>
      </c>
      <c r="C4" s="73">
        <v>0</v>
      </c>
      <c r="D4" s="73">
        <v>0</v>
      </c>
      <c r="E4" s="73">
        <v>597</v>
      </c>
      <c r="F4" s="30">
        <v>1297.9000000000001</v>
      </c>
      <c r="G4" s="30">
        <v>135.69999999999999</v>
      </c>
      <c r="H4" s="30"/>
      <c r="I4" s="30">
        <v>646.1</v>
      </c>
      <c r="J4" s="30">
        <v>828.4</v>
      </c>
      <c r="K4" s="30">
        <v>172.87</v>
      </c>
      <c r="L4" s="30">
        <v>1260.54</v>
      </c>
      <c r="M4" s="30">
        <v>1911.72</v>
      </c>
      <c r="N4" s="30">
        <v>45.9</v>
      </c>
      <c r="O4" s="30">
        <v>105.3</v>
      </c>
      <c r="P4" s="30">
        <v>76.28</v>
      </c>
      <c r="Q4" s="30">
        <v>63.8</v>
      </c>
      <c r="R4" s="30">
        <v>75.7</v>
      </c>
      <c r="S4" s="30">
        <v>157.4</v>
      </c>
      <c r="T4" s="30">
        <v>0</v>
      </c>
      <c r="U4" s="30">
        <v>0</v>
      </c>
      <c r="V4" s="30">
        <v>0</v>
      </c>
      <c r="W4" s="73">
        <v>0</v>
      </c>
      <c r="X4" s="73">
        <v>0</v>
      </c>
      <c r="Y4" s="73">
        <v>0</v>
      </c>
      <c r="Z4" s="73">
        <v>0</v>
      </c>
      <c r="AA4" s="30">
        <v>6</v>
      </c>
      <c r="AB4" s="73">
        <v>95</v>
      </c>
      <c r="AC4" s="73">
        <v>38</v>
      </c>
      <c r="AD4" s="30">
        <v>43.44</v>
      </c>
      <c r="AE4" s="30" t="s">
        <v>33</v>
      </c>
    </row>
    <row r="5" spans="1:31" ht="15" x14ac:dyDescent="0.25">
      <c r="A5" s="29">
        <f t="shared" si="0"/>
        <v>4</v>
      </c>
      <c r="B5" s="30">
        <v>50</v>
      </c>
      <c r="C5" s="73">
        <v>0</v>
      </c>
      <c r="D5" s="73">
        <v>0</v>
      </c>
      <c r="E5" s="73">
        <v>227.9</v>
      </c>
      <c r="F5" s="30">
        <v>1580.4</v>
      </c>
      <c r="G5" s="30">
        <v>259.62</v>
      </c>
      <c r="H5" s="30"/>
      <c r="I5" s="30">
        <v>886.6</v>
      </c>
      <c r="J5" s="30">
        <v>974.52</v>
      </c>
      <c r="K5" s="30">
        <v>89.5</v>
      </c>
      <c r="L5" s="30">
        <v>2012.8</v>
      </c>
      <c r="M5" s="30">
        <v>1388.5</v>
      </c>
      <c r="N5" s="30">
        <v>123.1</v>
      </c>
      <c r="O5" s="30">
        <v>79.400000000000006</v>
      </c>
      <c r="P5" s="30">
        <v>31.9</v>
      </c>
      <c r="Q5" s="30">
        <v>20.9</v>
      </c>
      <c r="R5" s="30">
        <v>96.4</v>
      </c>
      <c r="S5" s="30">
        <v>353.8</v>
      </c>
      <c r="T5" s="30">
        <v>0</v>
      </c>
      <c r="U5" s="30">
        <v>0</v>
      </c>
      <c r="V5" s="30">
        <v>0</v>
      </c>
      <c r="W5" s="73">
        <v>0</v>
      </c>
      <c r="X5" s="73">
        <v>0</v>
      </c>
      <c r="Y5" s="73">
        <v>0</v>
      </c>
      <c r="Z5" s="73">
        <v>0</v>
      </c>
      <c r="AA5" s="30">
        <v>6</v>
      </c>
      <c r="AB5" s="73">
        <v>30</v>
      </c>
      <c r="AC5" s="73">
        <v>22</v>
      </c>
      <c r="AD5" s="30">
        <v>36.799999999999997</v>
      </c>
      <c r="AE5" s="30" t="s">
        <v>33</v>
      </c>
    </row>
    <row r="6" spans="1:31" ht="15" x14ac:dyDescent="0.25">
      <c r="A6" s="29">
        <f t="shared" si="0"/>
        <v>5</v>
      </c>
      <c r="B6" s="30">
        <v>142</v>
      </c>
      <c r="C6" s="73">
        <v>0</v>
      </c>
      <c r="D6" s="73">
        <v>0</v>
      </c>
      <c r="E6" s="73">
        <v>0</v>
      </c>
      <c r="F6" s="30">
        <v>1421.9</v>
      </c>
      <c r="G6" s="30">
        <v>498.69</v>
      </c>
      <c r="H6" s="30">
        <v>0</v>
      </c>
      <c r="I6" s="30">
        <v>1289.6600000000001</v>
      </c>
      <c r="J6" s="30">
        <v>580.9</v>
      </c>
      <c r="K6" s="30">
        <v>288.79000000000002</v>
      </c>
      <c r="L6" s="30">
        <v>2639.46</v>
      </c>
      <c r="M6" s="30">
        <v>2236.88</v>
      </c>
      <c r="N6" s="30">
        <v>35.9</v>
      </c>
      <c r="O6" s="30">
        <v>230.2</v>
      </c>
      <c r="P6" s="30">
        <v>158</v>
      </c>
      <c r="Q6" s="30">
        <v>0</v>
      </c>
      <c r="R6" s="30">
        <v>0</v>
      </c>
      <c r="S6" s="30">
        <v>127.34</v>
      </c>
      <c r="T6" s="30">
        <v>0</v>
      </c>
      <c r="U6" s="30">
        <v>0</v>
      </c>
      <c r="V6" s="30">
        <v>0</v>
      </c>
      <c r="W6" s="73">
        <v>0</v>
      </c>
      <c r="X6" s="73">
        <v>0</v>
      </c>
      <c r="Y6" s="73">
        <v>0</v>
      </c>
      <c r="Z6" s="73">
        <v>0</v>
      </c>
      <c r="AA6" s="30">
        <v>6</v>
      </c>
      <c r="AB6" s="73">
        <v>15</v>
      </c>
      <c r="AC6" s="73">
        <v>16.2</v>
      </c>
      <c r="AD6" s="30">
        <v>0</v>
      </c>
      <c r="AE6" s="30">
        <v>0</v>
      </c>
    </row>
    <row r="7" spans="1:31" ht="15" x14ac:dyDescent="0.25">
      <c r="A7" s="29">
        <f t="shared" si="0"/>
        <v>6</v>
      </c>
      <c r="B7" s="30">
        <v>290</v>
      </c>
      <c r="C7" s="73">
        <v>0</v>
      </c>
      <c r="D7" s="73">
        <v>0</v>
      </c>
      <c r="E7" s="73">
        <v>0</v>
      </c>
      <c r="F7" s="30">
        <v>1849.4</v>
      </c>
      <c r="G7" s="30">
        <v>565.28</v>
      </c>
      <c r="H7" s="30">
        <v>0</v>
      </c>
      <c r="I7" s="30">
        <v>1381.28</v>
      </c>
      <c r="J7" s="30">
        <v>1641.92</v>
      </c>
      <c r="K7" s="30">
        <v>124.5</v>
      </c>
      <c r="L7" s="30">
        <v>2506.5500000000002</v>
      </c>
      <c r="M7" s="30">
        <v>2342.92</v>
      </c>
      <c r="N7" s="30">
        <v>20.9</v>
      </c>
      <c r="O7" s="30">
        <v>414.8</v>
      </c>
      <c r="P7" s="30">
        <v>372.8</v>
      </c>
      <c r="Q7" s="30">
        <v>0</v>
      </c>
      <c r="R7" s="30">
        <v>285.8</v>
      </c>
      <c r="S7" s="30">
        <v>357.41</v>
      </c>
      <c r="T7" s="30">
        <v>0</v>
      </c>
      <c r="U7" s="30">
        <v>0</v>
      </c>
      <c r="V7" s="30">
        <v>0</v>
      </c>
      <c r="W7" s="73">
        <v>0</v>
      </c>
      <c r="X7" s="73">
        <v>0</v>
      </c>
      <c r="Y7" s="73">
        <v>0</v>
      </c>
      <c r="Z7" s="73">
        <v>0</v>
      </c>
      <c r="AA7" s="30">
        <v>6</v>
      </c>
      <c r="AB7" s="73">
        <v>80</v>
      </c>
      <c r="AC7" s="73">
        <v>22</v>
      </c>
      <c r="AD7" s="30">
        <v>0</v>
      </c>
      <c r="AE7" s="30">
        <v>0</v>
      </c>
    </row>
    <row r="8" spans="1:31" ht="15" x14ac:dyDescent="0.25">
      <c r="A8" s="29">
        <f t="shared" si="0"/>
        <v>7</v>
      </c>
      <c r="B8" s="30">
        <v>225</v>
      </c>
      <c r="C8" s="73">
        <v>0</v>
      </c>
      <c r="D8" s="73">
        <v>0</v>
      </c>
      <c r="E8" s="73">
        <v>0</v>
      </c>
      <c r="F8" s="30">
        <v>1345.8</v>
      </c>
      <c r="G8" s="30">
        <v>423.95</v>
      </c>
      <c r="H8" s="30">
        <v>44.8</v>
      </c>
      <c r="I8" s="30">
        <v>661.7</v>
      </c>
      <c r="J8" s="30">
        <v>1027.2</v>
      </c>
      <c r="K8" s="30">
        <v>0</v>
      </c>
      <c r="L8" s="30">
        <v>2210.87</v>
      </c>
      <c r="M8" s="30">
        <v>2446.06</v>
      </c>
      <c r="N8" s="30">
        <v>0</v>
      </c>
      <c r="O8" s="30">
        <v>111.7</v>
      </c>
      <c r="P8" s="30">
        <v>202.3</v>
      </c>
      <c r="Q8" s="30">
        <v>0</v>
      </c>
      <c r="R8" s="30">
        <v>238.1</v>
      </c>
      <c r="S8" s="30">
        <v>287.89999999999998</v>
      </c>
      <c r="T8" s="30">
        <v>0</v>
      </c>
      <c r="U8" s="30">
        <v>0</v>
      </c>
      <c r="V8" s="30">
        <v>0</v>
      </c>
      <c r="W8" s="73">
        <v>0</v>
      </c>
      <c r="X8" s="73">
        <v>0</v>
      </c>
      <c r="Y8" s="73">
        <v>0</v>
      </c>
      <c r="Z8" s="73">
        <v>0</v>
      </c>
      <c r="AA8" s="30">
        <v>6</v>
      </c>
      <c r="AB8" s="73">
        <v>0</v>
      </c>
      <c r="AC8" s="73">
        <v>0</v>
      </c>
      <c r="AD8" s="30">
        <v>0</v>
      </c>
      <c r="AE8" s="30">
        <v>0</v>
      </c>
    </row>
    <row r="9" spans="1:31" ht="15" x14ac:dyDescent="0.25">
      <c r="A9" s="29">
        <f t="shared" si="0"/>
        <v>8</v>
      </c>
      <c r="B9" s="30">
        <v>181</v>
      </c>
      <c r="C9" s="73">
        <v>0</v>
      </c>
      <c r="D9" s="73">
        <v>0</v>
      </c>
      <c r="E9" s="73">
        <v>0</v>
      </c>
      <c r="F9" s="30">
        <v>961.1</v>
      </c>
      <c r="G9" s="30">
        <v>1</v>
      </c>
      <c r="H9" s="30">
        <v>122.5</v>
      </c>
      <c r="I9" s="30">
        <v>1068.82</v>
      </c>
      <c r="J9" s="30">
        <v>836.22</v>
      </c>
      <c r="K9" s="30">
        <v>234.4</v>
      </c>
      <c r="L9" s="30">
        <v>2253.5500000000002</v>
      </c>
      <c r="M9" s="30">
        <v>1423.08</v>
      </c>
      <c r="N9" s="30">
        <v>0</v>
      </c>
      <c r="O9" s="30">
        <v>324.5</v>
      </c>
      <c r="P9" s="30">
        <v>247</v>
      </c>
      <c r="Q9" s="30">
        <v>0</v>
      </c>
      <c r="R9" s="30">
        <v>43.9</v>
      </c>
      <c r="S9" s="30">
        <v>261.5</v>
      </c>
      <c r="T9" s="30">
        <v>0</v>
      </c>
      <c r="U9" s="30">
        <v>0</v>
      </c>
      <c r="V9" s="30">
        <v>0</v>
      </c>
      <c r="W9" s="73">
        <v>0</v>
      </c>
      <c r="X9" s="73">
        <v>0</v>
      </c>
      <c r="Y9" s="73">
        <v>0</v>
      </c>
      <c r="Z9" s="73">
        <v>0</v>
      </c>
      <c r="AA9" s="30">
        <v>6</v>
      </c>
      <c r="AB9" s="71">
        <v>540</v>
      </c>
      <c r="AC9" s="71">
        <v>444.6</v>
      </c>
      <c r="AD9" s="30">
        <v>67.5</v>
      </c>
      <c r="AE9" s="30" t="s">
        <v>78</v>
      </c>
    </row>
    <row r="10" spans="1:31" ht="15" x14ac:dyDescent="0.25">
      <c r="A10" s="29">
        <f t="shared" si="0"/>
        <v>9</v>
      </c>
      <c r="B10" s="30">
        <v>0</v>
      </c>
      <c r="C10" s="73">
        <v>0</v>
      </c>
      <c r="D10" s="73">
        <v>0</v>
      </c>
      <c r="E10" s="73">
        <v>0</v>
      </c>
      <c r="F10" s="30">
        <v>350.2</v>
      </c>
      <c r="G10" s="30"/>
      <c r="H10" s="30">
        <v>0</v>
      </c>
      <c r="I10" s="30">
        <v>753.65</v>
      </c>
      <c r="J10" s="30">
        <v>769.6</v>
      </c>
      <c r="K10" s="30">
        <v>180.54</v>
      </c>
      <c r="L10" s="30">
        <v>1884.23</v>
      </c>
      <c r="M10" s="88">
        <v>2222.1</v>
      </c>
      <c r="N10" s="30">
        <v>132.6</v>
      </c>
      <c r="O10" s="30">
        <v>71.64</v>
      </c>
      <c r="P10" s="30">
        <v>83.6</v>
      </c>
      <c r="Q10" s="30">
        <v>0</v>
      </c>
      <c r="R10" s="30">
        <v>0</v>
      </c>
      <c r="S10" s="30">
        <v>224</v>
      </c>
      <c r="T10" s="30">
        <v>0</v>
      </c>
      <c r="U10" s="30">
        <v>0</v>
      </c>
      <c r="V10" s="30">
        <v>0</v>
      </c>
      <c r="W10" s="71">
        <v>70</v>
      </c>
      <c r="X10" s="71" t="s">
        <v>83</v>
      </c>
      <c r="Y10" s="73">
        <v>0</v>
      </c>
      <c r="Z10" s="73">
        <v>0</v>
      </c>
      <c r="AA10" s="30">
        <v>6</v>
      </c>
      <c r="AB10" s="73">
        <v>15</v>
      </c>
      <c r="AC10" s="73">
        <v>11</v>
      </c>
      <c r="AD10" s="30">
        <v>111.6</v>
      </c>
      <c r="AE10" s="30" t="s">
        <v>72</v>
      </c>
    </row>
    <row r="11" spans="1:31" ht="15" x14ac:dyDescent="0.25">
      <c r="A11" s="29">
        <f t="shared" si="0"/>
        <v>10</v>
      </c>
      <c r="B11" s="30">
        <v>46</v>
      </c>
      <c r="C11" s="73">
        <v>0</v>
      </c>
      <c r="D11" s="73">
        <v>0</v>
      </c>
      <c r="E11" s="73">
        <v>0</v>
      </c>
      <c r="F11" s="30">
        <v>1029.3</v>
      </c>
      <c r="G11" s="30"/>
      <c r="H11" s="30"/>
      <c r="I11" s="30">
        <v>586.29999999999995</v>
      </c>
      <c r="J11" s="30">
        <v>1147.18</v>
      </c>
      <c r="K11" s="30">
        <v>121.6</v>
      </c>
      <c r="L11" s="30">
        <v>1548.22</v>
      </c>
      <c r="M11" s="30">
        <v>1876.43</v>
      </c>
      <c r="N11" s="30">
        <v>83.6</v>
      </c>
      <c r="O11" s="30">
        <v>310.60000000000002</v>
      </c>
      <c r="P11" s="30">
        <v>80.599999999999994</v>
      </c>
      <c r="Q11" s="30">
        <v>0</v>
      </c>
      <c r="R11" s="30">
        <v>131.6</v>
      </c>
      <c r="S11" s="30">
        <v>153.4</v>
      </c>
      <c r="T11" s="30">
        <v>0</v>
      </c>
      <c r="U11" s="30">
        <v>0</v>
      </c>
      <c r="V11" s="30">
        <v>0</v>
      </c>
      <c r="W11" s="71">
        <v>0</v>
      </c>
      <c r="X11" s="71">
        <v>0</v>
      </c>
      <c r="Y11" s="73">
        <v>0</v>
      </c>
      <c r="Z11" s="73">
        <v>0</v>
      </c>
      <c r="AA11" s="30">
        <v>6</v>
      </c>
      <c r="AB11" s="73">
        <v>15</v>
      </c>
      <c r="AC11" s="73">
        <v>11</v>
      </c>
      <c r="AD11" s="30">
        <v>35.01</v>
      </c>
      <c r="AE11" s="30" t="s">
        <v>72</v>
      </c>
    </row>
    <row r="12" spans="1:31" ht="15" x14ac:dyDescent="0.25">
      <c r="A12" s="29">
        <f t="shared" si="0"/>
        <v>11</v>
      </c>
      <c r="B12" s="30">
        <v>30</v>
      </c>
      <c r="C12" s="73">
        <v>0</v>
      </c>
      <c r="D12" s="73">
        <v>0</v>
      </c>
      <c r="E12" s="73">
        <v>0</v>
      </c>
      <c r="F12" s="30">
        <v>1482.4</v>
      </c>
      <c r="G12" s="30"/>
      <c r="H12" s="30"/>
      <c r="I12" s="30">
        <v>933.15</v>
      </c>
      <c r="J12" s="30">
        <v>1218.3900000000001</v>
      </c>
      <c r="K12" s="30">
        <v>146.32</v>
      </c>
      <c r="L12" s="30">
        <v>1869.04</v>
      </c>
      <c r="M12" s="30">
        <v>1586.5</v>
      </c>
      <c r="N12" s="30">
        <v>0</v>
      </c>
      <c r="O12" s="30">
        <v>161.6</v>
      </c>
      <c r="P12" s="30">
        <v>43.9</v>
      </c>
      <c r="Q12" s="30">
        <v>0</v>
      </c>
      <c r="R12" s="30">
        <v>0</v>
      </c>
      <c r="S12" s="30">
        <v>30.8</v>
      </c>
      <c r="T12" s="73">
        <v>0</v>
      </c>
      <c r="U12" s="73">
        <v>0</v>
      </c>
      <c r="V12" s="73">
        <v>0</v>
      </c>
      <c r="W12" s="71">
        <v>70</v>
      </c>
      <c r="X12" s="71" t="s">
        <v>84</v>
      </c>
      <c r="Y12" s="73">
        <v>0</v>
      </c>
      <c r="Z12" s="73">
        <v>0</v>
      </c>
      <c r="AA12" s="30">
        <v>6</v>
      </c>
      <c r="AB12" s="73">
        <v>15</v>
      </c>
      <c r="AC12" s="73">
        <v>11</v>
      </c>
      <c r="AD12" s="30">
        <v>0</v>
      </c>
      <c r="AE12" s="30">
        <v>0</v>
      </c>
    </row>
    <row r="13" spans="1:31" ht="15" x14ac:dyDescent="0.25">
      <c r="A13" s="29">
        <f t="shared" si="0"/>
        <v>12</v>
      </c>
      <c r="B13" s="30">
        <v>102</v>
      </c>
      <c r="C13" s="73">
        <v>0</v>
      </c>
      <c r="D13" s="73">
        <v>0</v>
      </c>
      <c r="E13" s="73">
        <v>0</v>
      </c>
      <c r="F13" s="30">
        <v>820.4</v>
      </c>
      <c r="G13" s="30"/>
      <c r="H13" s="30"/>
      <c r="I13" s="30">
        <v>649.1</v>
      </c>
      <c r="J13" s="30">
        <v>796.6</v>
      </c>
      <c r="K13" s="30">
        <v>28.8</v>
      </c>
      <c r="L13" s="30">
        <v>1658.03</v>
      </c>
      <c r="M13" s="30">
        <v>2183.1999999999998</v>
      </c>
      <c r="N13" s="30">
        <v>287.3</v>
      </c>
      <c r="O13" s="30">
        <v>69.5</v>
      </c>
      <c r="P13" s="30">
        <v>126.42</v>
      </c>
      <c r="Q13" s="30">
        <v>62.7</v>
      </c>
      <c r="R13" s="30">
        <v>0</v>
      </c>
      <c r="S13" s="30">
        <v>357.3</v>
      </c>
      <c r="T13" s="73">
        <v>0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  <c r="Z13" s="73">
        <v>0</v>
      </c>
      <c r="AA13" s="30">
        <v>6</v>
      </c>
      <c r="AB13" s="73">
        <v>0</v>
      </c>
      <c r="AC13" s="73">
        <v>0</v>
      </c>
      <c r="AD13" s="30">
        <v>42.27</v>
      </c>
      <c r="AE13" s="30" t="s">
        <v>72</v>
      </c>
    </row>
    <row r="14" spans="1:31" ht="15" x14ac:dyDescent="0.25">
      <c r="A14" s="29">
        <v>13</v>
      </c>
      <c r="B14" s="30">
        <v>95.3</v>
      </c>
      <c r="C14" s="73">
        <v>0</v>
      </c>
      <c r="D14" s="73">
        <v>0</v>
      </c>
      <c r="E14" s="73">
        <v>0</v>
      </c>
      <c r="F14" s="30">
        <v>1331.1</v>
      </c>
      <c r="G14" s="30"/>
      <c r="H14" s="30"/>
      <c r="I14" s="30">
        <v>1188.8800000000001</v>
      </c>
      <c r="J14" s="30">
        <v>1995.71</v>
      </c>
      <c r="K14" s="30">
        <v>200.2</v>
      </c>
      <c r="L14" s="30">
        <v>1647.25</v>
      </c>
      <c r="M14" s="30">
        <v>2629.65</v>
      </c>
      <c r="N14" s="30">
        <v>0</v>
      </c>
      <c r="O14" s="30">
        <v>223.3</v>
      </c>
      <c r="P14" s="30">
        <v>235.7</v>
      </c>
      <c r="Q14" s="30">
        <v>39.9</v>
      </c>
      <c r="R14" s="30">
        <v>34.9</v>
      </c>
      <c r="S14" s="30">
        <v>181.23</v>
      </c>
      <c r="T14" s="73">
        <v>0</v>
      </c>
      <c r="U14" s="73">
        <v>0</v>
      </c>
      <c r="V14" s="73">
        <v>0</v>
      </c>
      <c r="W14" s="71">
        <v>70</v>
      </c>
      <c r="X14" s="71" t="s">
        <v>83</v>
      </c>
      <c r="Y14" s="73">
        <v>0</v>
      </c>
      <c r="Z14" s="73">
        <v>0</v>
      </c>
      <c r="AA14" s="30">
        <v>6</v>
      </c>
      <c r="AB14" s="71">
        <v>65</v>
      </c>
      <c r="AC14" s="71">
        <v>11</v>
      </c>
      <c r="AD14" s="30">
        <v>13.7</v>
      </c>
      <c r="AE14" s="30" t="s">
        <v>72</v>
      </c>
    </row>
    <row r="15" spans="1:31" ht="15" x14ac:dyDescent="0.25">
      <c r="A15" s="29">
        <f t="shared" si="0"/>
        <v>14</v>
      </c>
      <c r="B15" s="30">
        <v>236</v>
      </c>
      <c r="C15" s="73">
        <v>0</v>
      </c>
      <c r="D15" s="73">
        <v>0</v>
      </c>
      <c r="E15" s="73">
        <v>0</v>
      </c>
      <c r="F15" s="30">
        <v>0</v>
      </c>
      <c r="G15" s="30"/>
      <c r="H15" s="30"/>
      <c r="I15" s="30">
        <v>663.8</v>
      </c>
      <c r="J15" s="30">
        <v>1155.0999999999999</v>
      </c>
      <c r="K15" s="30">
        <v>241.38</v>
      </c>
      <c r="L15" s="30">
        <v>1694.24</v>
      </c>
      <c r="M15" s="30">
        <v>1314.09</v>
      </c>
      <c r="N15" s="30">
        <v>34.299999999999997</v>
      </c>
      <c r="O15" s="30">
        <v>132</v>
      </c>
      <c r="P15" s="30">
        <v>163.19999999999999</v>
      </c>
      <c r="Q15" s="30">
        <v>0</v>
      </c>
      <c r="R15" s="30">
        <v>34.9</v>
      </c>
      <c r="S15" s="30">
        <v>412.1</v>
      </c>
      <c r="T15" s="73">
        <v>0</v>
      </c>
      <c r="U15" s="73">
        <v>0</v>
      </c>
      <c r="V15" s="73">
        <v>0</v>
      </c>
      <c r="W15" s="71">
        <v>70</v>
      </c>
      <c r="X15" s="71" t="s">
        <v>85</v>
      </c>
      <c r="Y15" s="73">
        <v>0</v>
      </c>
      <c r="Z15" s="73">
        <v>0</v>
      </c>
      <c r="AA15" s="30">
        <v>6</v>
      </c>
      <c r="AB15" s="73">
        <v>15</v>
      </c>
      <c r="AC15" s="73">
        <v>7.6</v>
      </c>
      <c r="AD15" s="30">
        <v>7.49</v>
      </c>
      <c r="AE15" s="30" t="s">
        <v>72</v>
      </c>
    </row>
    <row r="16" spans="1:31" ht="15" x14ac:dyDescent="0.25">
      <c r="A16" s="29">
        <f t="shared" si="0"/>
        <v>15</v>
      </c>
      <c r="B16" s="30">
        <v>91</v>
      </c>
      <c r="C16" s="73">
        <v>0</v>
      </c>
      <c r="D16" s="73">
        <v>0</v>
      </c>
      <c r="E16" s="73">
        <v>0</v>
      </c>
      <c r="F16" s="30">
        <v>771.8</v>
      </c>
      <c r="G16" s="30"/>
      <c r="H16" s="30">
        <v>45.9</v>
      </c>
      <c r="I16" s="30">
        <v>754.6</v>
      </c>
      <c r="J16" s="30">
        <v>734.45</v>
      </c>
      <c r="K16" s="30">
        <v>42.8</v>
      </c>
      <c r="L16" s="30">
        <v>1685.38</v>
      </c>
      <c r="M16" s="30">
        <v>1353</v>
      </c>
      <c r="N16" s="30">
        <v>133.80000000000001</v>
      </c>
      <c r="O16" s="30">
        <v>315.89999999999998</v>
      </c>
      <c r="P16" s="30">
        <v>217.9</v>
      </c>
      <c r="Q16" s="30">
        <v>0</v>
      </c>
      <c r="R16" s="30">
        <v>0</v>
      </c>
      <c r="S16" s="30">
        <v>194.5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30">
        <v>6</v>
      </c>
      <c r="AB16" s="71">
        <v>510</v>
      </c>
      <c r="AC16" s="71">
        <v>425.6</v>
      </c>
      <c r="AD16" s="30">
        <v>0</v>
      </c>
      <c r="AE16" s="30">
        <v>0</v>
      </c>
    </row>
    <row r="17" spans="1:31" ht="15" x14ac:dyDescent="0.25">
      <c r="A17" s="29">
        <f t="shared" si="0"/>
        <v>16</v>
      </c>
      <c r="B17" s="30">
        <v>20</v>
      </c>
      <c r="C17" s="73">
        <v>0</v>
      </c>
      <c r="D17" s="73">
        <v>0</v>
      </c>
      <c r="E17" s="73">
        <v>0</v>
      </c>
      <c r="F17" s="30">
        <v>820.6</v>
      </c>
      <c r="G17" s="30"/>
      <c r="H17" s="30">
        <v>0</v>
      </c>
      <c r="I17" s="30">
        <v>1012.5</v>
      </c>
      <c r="J17" s="30">
        <v>481.1</v>
      </c>
      <c r="K17" s="30">
        <v>67.599999999999994</v>
      </c>
      <c r="L17" s="30">
        <v>1671.08</v>
      </c>
      <c r="M17" s="30">
        <v>1654.33</v>
      </c>
      <c r="N17" s="30">
        <v>0</v>
      </c>
      <c r="O17" s="30">
        <v>169.56</v>
      </c>
      <c r="P17" s="30">
        <v>92.6</v>
      </c>
      <c r="Q17" s="30">
        <v>35.700000000000003</v>
      </c>
      <c r="R17" s="30">
        <v>0</v>
      </c>
      <c r="S17" s="30">
        <v>37.9</v>
      </c>
      <c r="T17" s="73">
        <v>45.8</v>
      </c>
      <c r="U17" s="73">
        <v>0</v>
      </c>
      <c r="V17" s="73">
        <v>0</v>
      </c>
      <c r="W17" s="73">
        <v>0</v>
      </c>
      <c r="X17" s="73">
        <v>0</v>
      </c>
      <c r="Y17" s="71">
        <v>0</v>
      </c>
      <c r="Z17" s="71">
        <v>0</v>
      </c>
      <c r="AA17" s="30">
        <v>6</v>
      </c>
      <c r="AB17" s="73">
        <v>15</v>
      </c>
      <c r="AC17" s="73">
        <v>11</v>
      </c>
      <c r="AD17" s="30">
        <v>47.2</v>
      </c>
      <c r="AE17" s="30" t="s">
        <v>95</v>
      </c>
    </row>
    <row r="18" spans="1:31" ht="15" x14ac:dyDescent="0.25">
      <c r="A18" s="29">
        <f t="shared" si="0"/>
        <v>17</v>
      </c>
      <c r="B18" s="30">
        <v>107</v>
      </c>
      <c r="C18" s="73">
        <v>0</v>
      </c>
      <c r="D18" s="73">
        <v>0</v>
      </c>
      <c r="E18" s="73">
        <v>0</v>
      </c>
      <c r="F18" s="30">
        <v>1518.4</v>
      </c>
      <c r="G18" s="30">
        <v>0</v>
      </c>
      <c r="H18" s="30">
        <v>0</v>
      </c>
      <c r="I18" s="30">
        <v>663.6</v>
      </c>
      <c r="J18" s="30">
        <v>1405.31</v>
      </c>
      <c r="K18" s="30">
        <v>0</v>
      </c>
      <c r="L18" s="30">
        <v>1275.98</v>
      </c>
      <c r="M18" s="30">
        <v>2033.61</v>
      </c>
      <c r="N18" s="30">
        <v>0</v>
      </c>
      <c r="O18" s="30">
        <v>65.7</v>
      </c>
      <c r="P18" s="30">
        <v>24.9</v>
      </c>
      <c r="Q18" s="30">
        <v>69.599999999999994</v>
      </c>
      <c r="R18" s="30">
        <v>0</v>
      </c>
      <c r="S18" s="30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73">
        <v>0</v>
      </c>
      <c r="AA18" s="30">
        <v>6</v>
      </c>
      <c r="AB18" s="77">
        <v>15</v>
      </c>
      <c r="AC18" s="30">
        <v>15</v>
      </c>
      <c r="AD18" s="30">
        <v>25.94</v>
      </c>
      <c r="AE18" s="30" t="s">
        <v>72</v>
      </c>
    </row>
    <row r="19" spans="1:31" ht="15" x14ac:dyDescent="0.25">
      <c r="A19" s="29">
        <f t="shared" si="0"/>
        <v>18</v>
      </c>
      <c r="B19" s="30">
        <v>45</v>
      </c>
      <c r="C19" s="73">
        <v>0</v>
      </c>
      <c r="D19" s="73">
        <v>0</v>
      </c>
      <c r="E19" s="73">
        <v>0</v>
      </c>
      <c r="F19" s="30">
        <v>1197.0999999999999</v>
      </c>
      <c r="G19" s="30">
        <v>0</v>
      </c>
      <c r="H19" s="30">
        <v>0</v>
      </c>
      <c r="I19" s="30">
        <v>640.9</v>
      </c>
      <c r="J19" s="30">
        <v>964.8</v>
      </c>
      <c r="K19" s="30">
        <v>141.13999999999999</v>
      </c>
      <c r="L19" s="30">
        <v>1463.83</v>
      </c>
      <c r="M19" s="30">
        <v>1439.04</v>
      </c>
      <c r="N19" s="30">
        <v>111.8</v>
      </c>
      <c r="O19" s="30">
        <v>239.3</v>
      </c>
      <c r="P19" s="30">
        <v>106.322</v>
      </c>
      <c r="Q19" s="30">
        <v>79.7</v>
      </c>
      <c r="R19" s="30">
        <v>0</v>
      </c>
      <c r="S19" s="30">
        <v>146</v>
      </c>
      <c r="T19" s="73">
        <v>0</v>
      </c>
      <c r="U19" s="73">
        <v>500</v>
      </c>
      <c r="V19" s="73" t="s">
        <v>96</v>
      </c>
      <c r="W19" s="73">
        <v>0</v>
      </c>
      <c r="X19" s="73">
        <v>0</v>
      </c>
      <c r="Y19" s="73">
        <v>0</v>
      </c>
      <c r="Z19" s="73">
        <v>0</v>
      </c>
      <c r="AA19" s="30">
        <v>6</v>
      </c>
      <c r="AB19" s="71">
        <v>0</v>
      </c>
      <c r="AC19" s="73">
        <v>0</v>
      </c>
      <c r="AD19" s="30">
        <v>28.8</v>
      </c>
      <c r="AE19" s="30" t="s">
        <v>72</v>
      </c>
    </row>
    <row r="20" spans="1:31" ht="15" x14ac:dyDescent="0.25">
      <c r="A20" s="29">
        <f>A19+1</f>
        <v>19</v>
      </c>
      <c r="B20" s="30">
        <v>165</v>
      </c>
      <c r="C20" s="73">
        <v>0</v>
      </c>
      <c r="D20" s="73">
        <v>0</v>
      </c>
      <c r="E20" s="73">
        <v>0</v>
      </c>
      <c r="F20" s="30">
        <v>1416.3</v>
      </c>
      <c r="G20" s="30">
        <v>0</v>
      </c>
      <c r="H20" s="30">
        <v>0</v>
      </c>
      <c r="I20" s="30">
        <v>462.9</v>
      </c>
      <c r="J20" s="30">
        <v>1110.8800000000001</v>
      </c>
      <c r="K20" s="30">
        <v>86.6</v>
      </c>
      <c r="L20" s="30">
        <v>947.1</v>
      </c>
      <c r="M20" s="30">
        <v>1940.51</v>
      </c>
      <c r="N20" s="30">
        <v>162.62</v>
      </c>
      <c r="O20" s="30">
        <v>72.599999999999994</v>
      </c>
      <c r="P20" s="30">
        <v>41.4</v>
      </c>
      <c r="Q20" s="30">
        <v>0</v>
      </c>
      <c r="R20" s="30">
        <v>103.7</v>
      </c>
      <c r="S20" s="30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30">
        <v>6</v>
      </c>
      <c r="AB20" s="77">
        <v>15</v>
      </c>
      <c r="AC20" s="30">
        <v>11</v>
      </c>
      <c r="AD20" s="71">
        <v>450</v>
      </c>
      <c r="AE20" s="30" t="s">
        <v>99</v>
      </c>
    </row>
    <row r="21" spans="1:31" ht="15" x14ac:dyDescent="0.25">
      <c r="A21" s="29">
        <f t="shared" si="0"/>
        <v>20</v>
      </c>
      <c r="B21" s="30">
        <v>156</v>
      </c>
      <c r="C21" s="73">
        <v>0</v>
      </c>
      <c r="D21" s="73">
        <v>0</v>
      </c>
      <c r="E21" s="73">
        <v>0</v>
      </c>
      <c r="F21" s="30">
        <v>1218</v>
      </c>
      <c r="G21" s="30">
        <v>0</v>
      </c>
      <c r="H21" s="30">
        <v>0</v>
      </c>
      <c r="I21" s="30">
        <v>872.8</v>
      </c>
      <c r="J21" s="30">
        <v>1975.94</v>
      </c>
      <c r="K21" s="30">
        <v>42.8</v>
      </c>
      <c r="L21" s="30">
        <v>1748.7</v>
      </c>
      <c r="M21" s="30">
        <v>2412.8200000000002</v>
      </c>
      <c r="N21" s="30">
        <v>0</v>
      </c>
      <c r="O21" s="30">
        <v>183.3</v>
      </c>
      <c r="P21" s="30">
        <v>130.5</v>
      </c>
      <c r="Q21" s="30">
        <v>36.9</v>
      </c>
      <c r="R21" s="30">
        <v>21.9</v>
      </c>
      <c r="S21" s="30">
        <v>45.7</v>
      </c>
      <c r="T21" s="30">
        <v>0</v>
      </c>
      <c r="U21" s="30">
        <v>0</v>
      </c>
      <c r="V21" s="30">
        <v>0</v>
      </c>
      <c r="W21" s="71">
        <v>0</v>
      </c>
      <c r="X21" s="71">
        <v>0</v>
      </c>
      <c r="Y21" s="73">
        <v>0</v>
      </c>
      <c r="Z21" s="73">
        <v>0</v>
      </c>
      <c r="AA21" s="30">
        <v>6</v>
      </c>
      <c r="AB21" s="77">
        <v>0</v>
      </c>
      <c r="AC21" s="77">
        <v>0</v>
      </c>
      <c r="AD21" s="30">
        <v>17.98</v>
      </c>
      <c r="AE21" s="30" t="s">
        <v>72</v>
      </c>
    </row>
    <row r="22" spans="1:31" ht="15" x14ac:dyDescent="0.25">
      <c r="A22" s="29">
        <f t="shared" si="0"/>
        <v>21</v>
      </c>
      <c r="B22" s="30">
        <v>0</v>
      </c>
      <c r="C22" s="73">
        <v>0</v>
      </c>
      <c r="D22" s="73">
        <v>0</v>
      </c>
      <c r="E22" s="73">
        <v>0</v>
      </c>
      <c r="F22" s="30">
        <v>1114.5</v>
      </c>
      <c r="G22" s="30">
        <v>0</v>
      </c>
      <c r="H22" s="30">
        <v>0</v>
      </c>
      <c r="I22" s="30">
        <v>709.3</v>
      </c>
      <c r="J22" s="30">
        <v>932.83</v>
      </c>
      <c r="K22" s="30">
        <v>34.9</v>
      </c>
      <c r="L22" s="30">
        <v>1104.33</v>
      </c>
      <c r="M22" s="30">
        <v>1148.98</v>
      </c>
      <c r="N22" s="30">
        <v>0</v>
      </c>
      <c r="O22" s="30">
        <v>102.5</v>
      </c>
      <c r="P22" s="30">
        <v>321.7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73">
        <v>0</v>
      </c>
      <c r="X22" s="73">
        <v>0</v>
      </c>
      <c r="Y22" s="73">
        <v>0</v>
      </c>
      <c r="Z22" s="73">
        <v>0</v>
      </c>
      <c r="AA22" s="30">
        <v>6</v>
      </c>
      <c r="AB22" s="77">
        <v>15</v>
      </c>
      <c r="AC22" s="30">
        <v>11</v>
      </c>
      <c r="AD22" s="30">
        <v>18.940000000000001</v>
      </c>
      <c r="AE22" s="30" t="s">
        <v>72</v>
      </c>
    </row>
    <row r="23" spans="1:31" ht="15" x14ac:dyDescent="0.25">
      <c r="A23" s="29">
        <f t="shared" si="0"/>
        <v>22</v>
      </c>
      <c r="B23" s="30">
        <v>101.2</v>
      </c>
      <c r="C23" s="73">
        <v>0</v>
      </c>
      <c r="D23" s="73">
        <v>0</v>
      </c>
      <c r="E23" s="73">
        <v>0</v>
      </c>
      <c r="F23" s="30">
        <v>711</v>
      </c>
      <c r="G23" s="30">
        <v>0</v>
      </c>
      <c r="H23" s="30">
        <v>0</v>
      </c>
      <c r="I23" s="30">
        <v>840.21</v>
      </c>
      <c r="J23" s="30">
        <v>921.7</v>
      </c>
      <c r="K23" s="30">
        <v>0</v>
      </c>
      <c r="L23" s="30">
        <v>1462.28</v>
      </c>
      <c r="M23" s="30">
        <v>1547.33</v>
      </c>
      <c r="N23" s="30">
        <v>0</v>
      </c>
      <c r="O23" s="30">
        <v>159.4</v>
      </c>
      <c r="P23" s="30">
        <v>122.53</v>
      </c>
      <c r="Q23" s="30">
        <v>0</v>
      </c>
      <c r="R23" s="30">
        <v>0</v>
      </c>
      <c r="S23" s="30">
        <v>110.44</v>
      </c>
      <c r="T23" s="30">
        <v>0</v>
      </c>
      <c r="U23" s="30">
        <v>0</v>
      </c>
      <c r="V23" s="30">
        <v>0</v>
      </c>
      <c r="W23" s="73">
        <v>0</v>
      </c>
      <c r="X23" s="73">
        <v>0</v>
      </c>
      <c r="Y23" s="73">
        <v>0</v>
      </c>
      <c r="Z23" s="73">
        <v>0</v>
      </c>
      <c r="AA23" s="30">
        <v>6</v>
      </c>
      <c r="AB23" s="71">
        <v>600</v>
      </c>
      <c r="AC23" s="71">
        <v>495.6</v>
      </c>
      <c r="AD23" s="30">
        <v>18.75</v>
      </c>
      <c r="AE23" s="30" t="s">
        <v>100</v>
      </c>
    </row>
    <row r="24" spans="1:31" ht="15" x14ac:dyDescent="0.25">
      <c r="A24" s="29">
        <f t="shared" si="0"/>
        <v>23</v>
      </c>
      <c r="B24" s="30">
        <v>194</v>
      </c>
      <c r="C24" s="73">
        <v>0</v>
      </c>
      <c r="D24" s="73">
        <v>0</v>
      </c>
      <c r="E24" s="73">
        <v>0</v>
      </c>
      <c r="F24" s="30">
        <v>948.2</v>
      </c>
      <c r="G24" s="30">
        <v>0</v>
      </c>
      <c r="H24" s="30">
        <v>0</v>
      </c>
      <c r="I24" s="30">
        <v>735.22</v>
      </c>
      <c r="J24" s="30">
        <v>866.3</v>
      </c>
      <c r="K24" s="30">
        <v>133.19999999999999</v>
      </c>
      <c r="L24" s="30">
        <v>1092.78</v>
      </c>
      <c r="M24" s="30">
        <v>1552.13</v>
      </c>
      <c r="N24" s="30">
        <v>79.900000000000006</v>
      </c>
      <c r="O24" s="30">
        <v>318.7</v>
      </c>
      <c r="P24" s="30">
        <v>43.9</v>
      </c>
      <c r="Q24" s="30">
        <v>0</v>
      </c>
      <c r="R24" s="30">
        <v>39.9</v>
      </c>
      <c r="S24" s="30">
        <v>72.599999999999994</v>
      </c>
      <c r="T24" s="30">
        <v>0</v>
      </c>
      <c r="U24" s="30">
        <v>0</v>
      </c>
      <c r="V24" s="30">
        <v>0</v>
      </c>
      <c r="W24" s="71">
        <v>0</v>
      </c>
      <c r="X24" s="71">
        <v>0</v>
      </c>
      <c r="Y24" s="71">
        <v>0</v>
      </c>
      <c r="Z24" s="71">
        <v>0</v>
      </c>
      <c r="AA24" s="30">
        <v>6</v>
      </c>
      <c r="AB24" s="77">
        <v>15</v>
      </c>
      <c r="AC24" s="30">
        <v>11</v>
      </c>
      <c r="AD24" s="30">
        <v>37.840000000000003</v>
      </c>
      <c r="AE24" s="30" t="s">
        <v>72</v>
      </c>
    </row>
    <row r="25" spans="1:31" ht="15" x14ac:dyDescent="0.25">
      <c r="A25" s="29">
        <f t="shared" si="0"/>
        <v>24</v>
      </c>
      <c r="B25" s="30">
        <v>349</v>
      </c>
      <c r="C25" s="73">
        <v>0</v>
      </c>
      <c r="D25" s="73">
        <v>0</v>
      </c>
      <c r="E25" s="73">
        <v>0</v>
      </c>
      <c r="F25" s="30">
        <v>1472.5</v>
      </c>
      <c r="G25" s="30">
        <v>0</v>
      </c>
      <c r="H25" s="30">
        <v>0</v>
      </c>
      <c r="I25" s="30">
        <v>360.18</v>
      </c>
      <c r="J25" s="30">
        <v>930.64</v>
      </c>
      <c r="K25" s="30">
        <v>45.9</v>
      </c>
      <c r="L25" s="30">
        <v>1490.55</v>
      </c>
      <c r="M25" s="30">
        <v>1726.87</v>
      </c>
      <c r="N25" s="30">
        <v>72.3</v>
      </c>
      <c r="O25" s="30">
        <v>111.4</v>
      </c>
      <c r="P25" s="30">
        <v>156.4</v>
      </c>
      <c r="Q25" s="30">
        <v>0</v>
      </c>
      <c r="R25" s="30">
        <v>225.2</v>
      </c>
      <c r="S25" s="30">
        <v>222.1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30">
        <v>6</v>
      </c>
      <c r="AB25" s="77">
        <v>0</v>
      </c>
      <c r="AC25" s="30">
        <v>0</v>
      </c>
      <c r="AD25" s="30">
        <v>23.77</v>
      </c>
      <c r="AE25" s="30" t="s">
        <v>72</v>
      </c>
    </row>
    <row r="26" spans="1:31" ht="15" x14ac:dyDescent="0.25">
      <c r="A26" s="29">
        <f t="shared" si="0"/>
        <v>25</v>
      </c>
      <c r="B26" s="30">
        <v>250</v>
      </c>
      <c r="C26" s="73">
        <v>0</v>
      </c>
      <c r="D26" s="73">
        <v>0</v>
      </c>
      <c r="E26" s="73">
        <v>0</v>
      </c>
      <c r="F26" s="30">
        <v>1150.0999999999999</v>
      </c>
      <c r="G26" s="30">
        <v>0</v>
      </c>
      <c r="H26" s="30">
        <v>0</v>
      </c>
      <c r="I26" s="30">
        <v>862</v>
      </c>
      <c r="J26" s="30">
        <v>1101.0999999999999</v>
      </c>
      <c r="K26" s="30">
        <v>0</v>
      </c>
      <c r="L26" s="30">
        <v>1663.86</v>
      </c>
      <c r="M26" s="30">
        <v>1485.4</v>
      </c>
      <c r="N26" s="30">
        <v>0</v>
      </c>
      <c r="O26" s="30">
        <v>299.39999999999998</v>
      </c>
      <c r="P26" s="30">
        <v>29.8</v>
      </c>
      <c r="Q26" s="30">
        <v>0</v>
      </c>
      <c r="R26" s="30">
        <v>149.30000000000001</v>
      </c>
      <c r="S26" s="30">
        <v>60.8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  <c r="Z26" s="73">
        <v>0</v>
      </c>
      <c r="AA26" s="30">
        <v>6</v>
      </c>
      <c r="AB26" s="71">
        <v>0</v>
      </c>
      <c r="AC26" s="71">
        <v>0</v>
      </c>
      <c r="AD26" s="30">
        <v>0</v>
      </c>
      <c r="AE26" s="30">
        <v>0</v>
      </c>
    </row>
    <row r="27" spans="1:31" ht="15" x14ac:dyDescent="0.25">
      <c r="A27" s="29">
        <f t="shared" si="0"/>
        <v>26</v>
      </c>
      <c r="B27" s="30">
        <v>175.5</v>
      </c>
      <c r="C27" s="73">
        <v>0</v>
      </c>
      <c r="D27" s="73">
        <v>0</v>
      </c>
      <c r="E27" s="73">
        <v>0</v>
      </c>
      <c r="F27" s="30">
        <v>1361</v>
      </c>
      <c r="G27" s="30">
        <v>0</v>
      </c>
      <c r="H27" s="30">
        <v>0</v>
      </c>
      <c r="I27" s="30">
        <v>776.6</v>
      </c>
      <c r="J27" s="30">
        <v>948.74</v>
      </c>
      <c r="K27" s="30">
        <v>240.8</v>
      </c>
      <c r="L27" s="30">
        <v>1461.1</v>
      </c>
      <c r="M27" s="30">
        <v>1310.08</v>
      </c>
      <c r="N27" s="30">
        <v>112.5</v>
      </c>
      <c r="O27" s="30">
        <v>321.2</v>
      </c>
      <c r="P27" s="30">
        <v>272.12</v>
      </c>
      <c r="Q27" s="30">
        <v>0</v>
      </c>
      <c r="R27" s="30">
        <v>82.8</v>
      </c>
      <c r="S27" s="30">
        <v>174.5</v>
      </c>
      <c r="T27" s="30">
        <v>0</v>
      </c>
      <c r="U27" s="30">
        <v>0</v>
      </c>
      <c r="V27" s="30">
        <v>0</v>
      </c>
      <c r="W27" s="73">
        <v>0</v>
      </c>
      <c r="X27" s="73">
        <v>0</v>
      </c>
      <c r="Y27" s="73">
        <v>0</v>
      </c>
      <c r="Z27" s="73">
        <v>0</v>
      </c>
      <c r="AA27" s="30">
        <v>6</v>
      </c>
      <c r="AB27" s="73">
        <v>0</v>
      </c>
      <c r="AC27" s="73">
        <v>0</v>
      </c>
      <c r="AD27" s="30">
        <v>63.14</v>
      </c>
      <c r="AE27" s="30" t="s">
        <v>72</v>
      </c>
    </row>
    <row r="28" spans="1:31" ht="15" x14ac:dyDescent="0.25">
      <c r="A28" s="29">
        <f t="shared" si="0"/>
        <v>27</v>
      </c>
      <c r="B28" s="30">
        <v>175</v>
      </c>
      <c r="C28" s="73">
        <v>0</v>
      </c>
      <c r="D28" s="73">
        <v>0</v>
      </c>
      <c r="E28" s="73">
        <v>0</v>
      </c>
      <c r="F28" s="30">
        <v>1247.67</v>
      </c>
      <c r="G28" s="30">
        <v>0</v>
      </c>
      <c r="H28" s="30">
        <v>0</v>
      </c>
      <c r="I28" s="30">
        <v>827.83</v>
      </c>
      <c r="J28" s="30">
        <v>576.51</v>
      </c>
      <c r="K28" s="30">
        <v>0</v>
      </c>
      <c r="L28" s="30">
        <v>1904.72</v>
      </c>
      <c r="M28" s="30">
        <v>3112.94</v>
      </c>
      <c r="N28" s="30">
        <v>0</v>
      </c>
      <c r="O28" s="30">
        <v>173.94</v>
      </c>
      <c r="P28" s="30">
        <v>223</v>
      </c>
      <c r="Q28" s="30">
        <v>85.4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73">
        <v>0</v>
      </c>
      <c r="X28" s="73">
        <v>0</v>
      </c>
      <c r="Y28" s="73">
        <v>0</v>
      </c>
      <c r="Z28" s="73">
        <v>0</v>
      </c>
      <c r="AA28" s="30">
        <v>6</v>
      </c>
      <c r="AB28" s="73">
        <v>50</v>
      </c>
      <c r="AC28" s="73">
        <v>0</v>
      </c>
      <c r="AD28" s="30">
        <v>25.99</v>
      </c>
      <c r="AE28" s="30" t="s">
        <v>72</v>
      </c>
    </row>
    <row r="29" spans="1:31" ht="15" x14ac:dyDescent="0.25">
      <c r="A29" s="29">
        <f t="shared" si="0"/>
        <v>28</v>
      </c>
      <c r="B29" s="30">
        <v>106.5</v>
      </c>
      <c r="C29" s="73">
        <v>0</v>
      </c>
      <c r="D29" s="73">
        <v>0</v>
      </c>
      <c r="E29" s="73">
        <v>0</v>
      </c>
      <c r="F29" s="30">
        <v>1084.9000000000001</v>
      </c>
      <c r="G29" s="30">
        <v>0</v>
      </c>
      <c r="H29" s="30">
        <v>44.9</v>
      </c>
      <c r="I29" s="30">
        <v>289</v>
      </c>
      <c r="J29" s="30">
        <v>1581.2</v>
      </c>
      <c r="K29" s="30">
        <v>102.8</v>
      </c>
      <c r="L29" s="30">
        <v>1348.75</v>
      </c>
      <c r="M29" s="30">
        <v>1709.75</v>
      </c>
      <c r="N29" s="30">
        <v>0</v>
      </c>
      <c r="O29" s="30">
        <v>118.86</v>
      </c>
      <c r="P29" s="30">
        <v>103.7</v>
      </c>
      <c r="Q29" s="30">
        <v>0</v>
      </c>
      <c r="R29" s="30">
        <v>0</v>
      </c>
      <c r="S29" s="30">
        <v>120.71</v>
      </c>
      <c r="T29" s="30">
        <v>0</v>
      </c>
      <c r="U29" s="30">
        <v>0</v>
      </c>
      <c r="V29" s="30">
        <v>0</v>
      </c>
      <c r="W29" s="73">
        <v>0</v>
      </c>
      <c r="X29" s="73">
        <v>0</v>
      </c>
      <c r="Y29" s="73">
        <v>0</v>
      </c>
      <c r="Z29" s="73">
        <v>0</v>
      </c>
      <c r="AA29" s="30">
        <v>6</v>
      </c>
      <c r="AB29" s="30">
        <v>0</v>
      </c>
      <c r="AC29" s="30">
        <v>0</v>
      </c>
      <c r="AD29" s="30">
        <v>24.75</v>
      </c>
      <c r="AE29" s="30" t="s">
        <v>72</v>
      </c>
    </row>
    <row r="30" spans="1:31" ht="15" x14ac:dyDescent="0.25">
      <c r="A30" s="29">
        <f t="shared" si="0"/>
        <v>29</v>
      </c>
      <c r="B30" s="30">
        <v>136.1</v>
      </c>
      <c r="C30" s="73">
        <v>0</v>
      </c>
      <c r="D30" s="73">
        <v>0</v>
      </c>
      <c r="E30" s="73">
        <v>0</v>
      </c>
      <c r="F30" s="30">
        <v>482.1</v>
      </c>
      <c r="G30" s="30">
        <v>0</v>
      </c>
      <c r="H30" s="30">
        <v>0</v>
      </c>
      <c r="I30" s="30">
        <v>345.5</v>
      </c>
      <c r="J30" s="30">
        <v>541.70000000000005</v>
      </c>
      <c r="K30" s="30">
        <v>71.98</v>
      </c>
      <c r="L30" s="30">
        <v>971.47</v>
      </c>
      <c r="M30" s="30">
        <v>1592.97</v>
      </c>
      <c r="N30" s="30">
        <v>86.7</v>
      </c>
      <c r="O30" s="30">
        <v>93.42</v>
      </c>
      <c r="P30" s="30">
        <v>33.700000000000003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3">
        <v>0</v>
      </c>
      <c r="X30" s="73">
        <v>0</v>
      </c>
      <c r="Y30" s="73">
        <v>0</v>
      </c>
      <c r="Z30" s="73">
        <v>0</v>
      </c>
      <c r="AA30" s="30">
        <v>6</v>
      </c>
      <c r="AB30" s="71">
        <v>600</v>
      </c>
      <c r="AC30" s="71">
        <v>495.6</v>
      </c>
      <c r="AD30" s="30">
        <v>14.9</v>
      </c>
      <c r="AE30" s="30" t="s">
        <v>114</v>
      </c>
    </row>
    <row r="31" spans="1:31" ht="15" x14ac:dyDescent="0.25">
      <c r="A31" s="29">
        <v>30</v>
      </c>
      <c r="B31" s="30">
        <v>129.15</v>
      </c>
      <c r="C31" s="71">
        <v>0</v>
      </c>
      <c r="D31" s="71">
        <v>0</v>
      </c>
      <c r="E31" s="71">
        <v>0</v>
      </c>
      <c r="F31" s="30">
        <v>1053.3</v>
      </c>
      <c r="G31" s="30">
        <v>109.7</v>
      </c>
      <c r="H31" s="30">
        <v>0</v>
      </c>
      <c r="I31" s="30">
        <v>463.1</v>
      </c>
      <c r="J31" s="30">
        <v>680.09</v>
      </c>
      <c r="K31" s="30">
        <v>19.899999999999999</v>
      </c>
      <c r="L31" s="30">
        <v>1083.9000000000001</v>
      </c>
      <c r="M31" s="30">
        <v>1137.7</v>
      </c>
      <c r="N31" s="30">
        <v>0</v>
      </c>
      <c r="O31" s="30">
        <v>288</v>
      </c>
      <c r="P31" s="30">
        <v>176.7</v>
      </c>
      <c r="Q31" s="30">
        <v>0</v>
      </c>
      <c r="R31" s="30">
        <v>92.6</v>
      </c>
      <c r="S31" s="30">
        <v>188.1</v>
      </c>
      <c r="T31" s="30">
        <v>0</v>
      </c>
      <c r="U31" s="30">
        <v>0</v>
      </c>
      <c r="V31" s="30">
        <v>0</v>
      </c>
      <c r="W31" s="73">
        <v>0</v>
      </c>
      <c r="X31" s="73">
        <v>0</v>
      </c>
      <c r="Y31" s="73">
        <v>0</v>
      </c>
      <c r="Z31" s="73">
        <v>0</v>
      </c>
      <c r="AA31" s="30">
        <v>6</v>
      </c>
      <c r="AB31" s="30">
        <v>0</v>
      </c>
      <c r="AC31" s="30">
        <v>0</v>
      </c>
      <c r="AD31" s="30">
        <v>19.25</v>
      </c>
      <c r="AE31" s="30" t="s">
        <v>72</v>
      </c>
    </row>
    <row r="32" spans="1:31" ht="15" x14ac:dyDescent="0.25">
      <c r="A32" s="29">
        <v>31</v>
      </c>
      <c r="B32" s="30">
        <v>88.5</v>
      </c>
      <c r="C32" s="73">
        <v>0</v>
      </c>
      <c r="D32" s="73">
        <v>0</v>
      </c>
      <c r="E32" s="73">
        <v>723.12</v>
      </c>
      <c r="F32" s="30">
        <v>1558.8</v>
      </c>
      <c r="G32" s="30"/>
      <c r="H32" s="30"/>
      <c r="I32" s="30">
        <v>650.6</v>
      </c>
      <c r="J32" s="30">
        <v>985.07</v>
      </c>
      <c r="K32" s="30">
        <v>681.11</v>
      </c>
      <c r="L32" s="30">
        <v>1551.66</v>
      </c>
      <c r="M32" s="30">
        <v>991.47</v>
      </c>
      <c r="N32" s="30">
        <v>0</v>
      </c>
      <c r="O32" s="30">
        <v>341.41</v>
      </c>
      <c r="P32" s="30">
        <v>150.6</v>
      </c>
      <c r="Q32" s="30">
        <v>0</v>
      </c>
      <c r="R32" s="30">
        <v>130.5</v>
      </c>
      <c r="S32" s="30">
        <v>180.4</v>
      </c>
      <c r="T32" s="30">
        <v>0</v>
      </c>
      <c r="U32" s="30">
        <v>0</v>
      </c>
      <c r="V32" s="30">
        <v>0</v>
      </c>
      <c r="W32" s="71">
        <v>0</v>
      </c>
      <c r="X32" s="71">
        <v>0</v>
      </c>
      <c r="Y32" s="71">
        <v>0</v>
      </c>
      <c r="Z32" s="71">
        <v>0</v>
      </c>
      <c r="AA32" s="30">
        <v>6</v>
      </c>
      <c r="AB32" s="30">
        <v>0</v>
      </c>
      <c r="AC32" s="30">
        <v>0</v>
      </c>
      <c r="AD32" s="30">
        <v>15.9</v>
      </c>
      <c r="AE32" s="30" t="s">
        <v>72</v>
      </c>
    </row>
    <row r="33" spans="1:31" ht="25.5" customHeight="1" x14ac:dyDescent="0.2">
      <c r="A33" s="28" t="s">
        <v>46</v>
      </c>
      <c r="B33" s="31">
        <f>SUM(B2:B32)</f>
        <v>4066.25</v>
      </c>
      <c r="C33" s="31">
        <f t="shared" ref="C33:G33" si="1">SUM(C2:C32)</f>
        <v>0</v>
      </c>
      <c r="D33" s="31">
        <f t="shared" si="1"/>
        <v>0</v>
      </c>
      <c r="E33" s="31">
        <f t="shared" si="1"/>
        <v>2599.4500000000003</v>
      </c>
      <c r="F33" s="31">
        <f t="shared" si="1"/>
        <v>34087.869999999995</v>
      </c>
      <c r="G33" s="31">
        <f t="shared" si="1"/>
        <v>2466.12</v>
      </c>
      <c r="H33" s="31">
        <f t="shared" ref="H33:AD33" si="2">SUM(H2:H32)</f>
        <v>258.10000000000002</v>
      </c>
      <c r="I33" s="31">
        <f t="shared" si="2"/>
        <v>23029.379999999994</v>
      </c>
      <c r="J33" s="31">
        <f t="shared" si="2"/>
        <v>31011.160000000003</v>
      </c>
      <c r="K33" s="31">
        <f t="shared" si="2"/>
        <v>3921.9100000000008</v>
      </c>
      <c r="L33" s="31">
        <f t="shared" si="2"/>
        <v>50074.44</v>
      </c>
      <c r="M33" s="31">
        <f t="shared" si="2"/>
        <v>54755.700000000019</v>
      </c>
      <c r="N33" s="31">
        <f t="shared" si="2"/>
        <v>1580.02</v>
      </c>
      <c r="O33" s="31">
        <f t="shared" si="2"/>
        <v>6038.5299999999988</v>
      </c>
      <c r="P33" s="31">
        <f t="shared" si="2"/>
        <v>4341.1920000000009</v>
      </c>
      <c r="Q33" s="31">
        <f t="shared" si="2"/>
        <v>494.6</v>
      </c>
      <c r="R33" s="31">
        <f t="shared" si="2"/>
        <v>2011.2000000000003</v>
      </c>
      <c r="S33" s="31">
        <f t="shared" si="2"/>
        <v>5066.9300000000012</v>
      </c>
      <c r="T33" s="31">
        <f t="shared" si="2"/>
        <v>134.39999999999998</v>
      </c>
      <c r="U33" s="31">
        <f t="shared" si="2"/>
        <v>500</v>
      </c>
      <c r="V33" s="31">
        <f t="shared" si="2"/>
        <v>0</v>
      </c>
      <c r="W33" s="31">
        <f t="shared" si="2"/>
        <v>280</v>
      </c>
      <c r="X33" s="31">
        <f t="shared" si="2"/>
        <v>0</v>
      </c>
      <c r="Y33" s="31"/>
      <c r="Z33" s="31"/>
      <c r="AA33" s="31">
        <f t="shared" si="2"/>
        <v>186</v>
      </c>
      <c r="AB33" s="31">
        <f t="shared" si="2"/>
        <v>3155</v>
      </c>
      <c r="AC33" s="31">
        <f t="shared" si="2"/>
        <v>2433.15</v>
      </c>
      <c r="AD33" s="31">
        <f t="shared" si="2"/>
        <v>1213.1100000000004</v>
      </c>
      <c r="AE33" s="31" t="s">
        <v>120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tabSelected="1" topLeftCell="A10" workbookViewId="0">
      <selection activeCell="G11" sqref="G11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6" width="14.28515625" bestFit="1" customWidth="1"/>
    <col min="7" max="7" width="13.28515625" bestFit="1" customWidth="1"/>
    <col min="8" max="8" width="12.140625" bestFit="1" customWidth="1"/>
    <col min="9" max="9" width="14.42578125" bestFit="1" customWidth="1"/>
    <col min="10" max="10" width="13.42578125" bestFit="1" customWidth="1"/>
    <col min="11" max="11" width="12.140625" bestFit="1" customWidth="1"/>
    <col min="12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90" t="s">
        <v>109</v>
      </c>
      <c r="J2" s="71"/>
      <c r="K2" s="30"/>
      <c r="L2" s="30" t="s">
        <v>112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86" t="s">
        <v>67</v>
      </c>
      <c r="J3" s="86" t="s">
        <v>36</v>
      </c>
      <c r="K3" s="30"/>
      <c r="L3" s="86" t="s">
        <v>67</v>
      </c>
      <c r="M3" s="86" t="s">
        <v>36</v>
      </c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>
        <v>21.4</v>
      </c>
      <c r="J4" s="30">
        <v>33.5</v>
      </c>
      <c r="K4" s="30"/>
      <c r="L4" s="30">
        <v>33</v>
      </c>
      <c r="M4" s="30">
        <v>33.5</v>
      </c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3"/>
      <c r="D5" s="73"/>
      <c r="E5" s="30"/>
      <c r="F5" s="30"/>
      <c r="G5" s="30"/>
      <c r="H5" s="30"/>
      <c r="I5" s="30">
        <v>65.099999999999994</v>
      </c>
      <c r="J5" s="30">
        <v>33.5</v>
      </c>
      <c r="K5" s="30"/>
      <c r="L5" s="30">
        <v>76.099999999999994</v>
      </c>
      <c r="M5" s="30">
        <v>33.5</v>
      </c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3"/>
      <c r="D6" s="73"/>
      <c r="E6" s="30"/>
      <c r="F6" s="30"/>
      <c r="G6" s="30"/>
      <c r="H6" s="30"/>
      <c r="I6" s="30">
        <v>100.5</v>
      </c>
      <c r="J6" s="30">
        <v>67</v>
      </c>
      <c r="K6" s="30"/>
      <c r="L6" s="30">
        <v>76.099999999999994</v>
      </c>
      <c r="M6" s="30">
        <v>33.5</v>
      </c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>
        <v>43.4</v>
      </c>
      <c r="J7" s="30">
        <v>67</v>
      </c>
      <c r="K7" s="30"/>
      <c r="L7" s="30"/>
      <c r="M7" s="30">
        <v>134</v>
      </c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>
        <v>65.099999999999994</v>
      </c>
      <c r="J8" s="30">
        <v>67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>
        <v>180.6</v>
      </c>
      <c r="J9" s="30">
        <v>67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>
        <v>37.200000000000003</v>
      </c>
      <c r="J10" s="30">
        <v>33.5</v>
      </c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4"/>
      <c r="G11" s="30"/>
      <c r="H11" s="30"/>
      <c r="I11" s="30"/>
      <c r="J11" s="30">
        <v>67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73"/>
      <c r="J12" s="73">
        <v>33.5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3"/>
      <c r="D13" s="73"/>
      <c r="E13" s="30"/>
      <c r="F13" s="30"/>
      <c r="G13" s="30"/>
      <c r="H13" s="30"/>
      <c r="I13" s="86" t="s">
        <v>67</v>
      </c>
      <c r="J13" s="86" t="s">
        <v>36</v>
      </c>
      <c r="K13" s="30"/>
      <c r="L13" s="86" t="s">
        <v>110</v>
      </c>
      <c r="M13" s="86" t="s">
        <v>111</v>
      </c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3"/>
      <c r="D14" s="73"/>
      <c r="E14" s="30"/>
      <c r="F14" s="30"/>
      <c r="G14" s="30"/>
      <c r="H14" s="30"/>
      <c r="I14" s="85" t="s">
        <v>68</v>
      </c>
      <c r="J14" s="85">
        <v>982.3</v>
      </c>
      <c r="K14" s="30"/>
      <c r="L14" s="85" t="s">
        <v>68</v>
      </c>
      <c r="M14" s="30">
        <v>419.7</v>
      </c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>
        <v>30.4</v>
      </c>
      <c r="J16" s="30">
        <v>60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5"/>
      <c r="D17" s="30"/>
      <c r="E17" s="30"/>
      <c r="F17" s="30"/>
      <c r="G17" s="30"/>
      <c r="H17" s="30"/>
      <c r="I17" s="30">
        <v>64.8</v>
      </c>
      <c r="J17" s="30">
        <v>60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>
        <v>44</v>
      </c>
      <c r="J18" s="30">
        <v>60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>
        <v>64.8</v>
      </c>
      <c r="J19" s="30">
        <v>60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>
        <v>33</v>
      </c>
      <c r="J20" s="30">
        <v>45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>
        <v>33</v>
      </c>
      <c r="J21" s="30">
        <v>45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>
        <v>33</v>
      </c>
      <c r="J22" s="30">
        <v>45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>
        <v>33</v>
      </c>
      <c r="J23" s="30">
        <v>45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>
        <v>66</v>
      </c>
      <c r="J24" s="30">
        <v>90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>
        <v>93.6</v>
      </c>
      <c r="J25" s="30">
        <v>90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1008.9</v>
      </c>
      <c r="J33" s="31">
        <f t="shared" si="1"/>
        <v>2051.3000000000002</v>
      </c>
      <c r="K33" s="31">
        <f t="shared" si="1"/>
        <v>0</v>
      </c>
      <c r="L33" s="31">
        <f t="shared" si="1"/>
        <v>185.2</v>
      </c>
      <c r="M33" s="31">
        <f t="shared" si="1"/>
        <v>654.20000000000005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JULHO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Luciana Medrado</cp:lastModifiedBy>
  <cp:lastPrinted>2022-06-07T16:11:51Z</cp:lastPrinted>
  <dcterms:created xsi:type="dcterms:W3CDTF">2020-05-12T14:28:13Z</dcterms:created>
  <dcterms:modified xsi:type="dcterms:W3CDTF">2024-08-23T17:25:08Z</dcterms:modified>
</cp:coreProperties>
</file>