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191" documentId="13_ncr:1_{D147424B-C9B0-4565-B73F-07544F76A5B0}" xr6:coauthVersionLast="47" xr6:coauthVersionMax="47" xr10:uidLastSave="{FBDEFA71-61AB-44C6-8897-DAE8C8DFCB19}"/>
  <bookViews>
    <workbookView xWindow="-120" yWindow="-120" windowWidth="20730" windowHeight="11160" activeTab="5" xr2:uid="{00000000-000D-0000-FFFF-FFFF00000000}"/>
  </bookViews>
  <sheets>
    <sheet name="JUNH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H33" i="5" l="1"/>
  <c r="E33" i="5"/>
  <c r="Z33" i="5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B33" i="7"/>
  <c r="AC33" i="7"/>
  <c r="AD33" i="7"/>
  <c r="C33" i="7"/>
  <c r="B33" i="7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G33" i="9"/>
  <c r="F33" i="9"/>
  <c r="D33" i="9"/>
  <c r="C33" i="9"/>
  <c r="B33" i="9"/>
  <c r="E33" i="9"/>
  <c r="A5" i="9"/>
  <c r="C33" i="5"/>
  <c r="D33" i="5"/>
  <c r="F33" i="5"/>
  <c r="G33" i="5"/>
  <c r="A3" i="9"/>
  <c r="A4" i="9" s="1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AB33" i="5"/>
  <c r="AC33" i="5"/>
  <c r="AD33" i="5"/>
  <c r="AE33" i="5"/>
  <c r="AF33" i="5"/>
  <c r="B33" i="5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AA33" i="6"/>
  <c r="AB33" i="6"/>
  <c r="AC33" i="6"/>
  <c r="B33" i="6"/>
  <c r="D6" i="4"/>
  <c r="D5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U17" i="4" l="1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<sst xmlns="http://schemas.openxmlformats.org/spreadsheetml/2006/main" count="566" uniqueCount="112">
  <si>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</si>
  <si>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</si>
  <si>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</si>
  <si>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</si>
  <si>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</si>
  <si>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</si>
  <si>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</si>
  <si>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</si>
  <si>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</si>
  <si>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</si>
  <si>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</si>
  <si>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</si>
  <si>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</si>
  <si>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</si>
  <si>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</si>
  <si>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</si>
  <si>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</si>
  <si>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</si>
  <si>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</si>
  <si>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</si>
  <si>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</si>
  <si>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</si>
  <si>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</si>
  <si>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</si>
  <si>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</si>
  <si>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</si>
  <si>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</si>
  <si>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</si>
  <si>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</si>
  <si>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</si>
  <si>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</si>
  <si>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</si>
  <si>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</si>
  <si>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</si>
  <si>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</si>
  <si>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</si>
  <si>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</si>
  <si>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</si>
  <si>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</si>
  <si>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</si>
  <si>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</si>
  <si>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</si>
  <si>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</si>
  <si>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</si>
  <si>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</si>
  <si>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</si>
  <si>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</si>
  <si>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</si>
  <si>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</si>
  <si>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</si>
  <si>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</si>
  <si>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</si>
  <si>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</si>
  <si>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</si>
  <si>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</si>
  <si>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</si>
  <si>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</si>
  <si>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</si>
  <si>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</si>
  <si>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</si>
  <si>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</si>
  <si>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</si>
  <si>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</si>
  <si>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</si>
  <si>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</si>
  <si>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</si>
  <si>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</si>
  <si>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sab</t>
  </si>
  <si>
    <t xml:space="preserve"> CABO</t>
  </si>
  <si>
    <t>HUDSON,HIZA,</t>
  </si>
  <si>
    <t>PAPELARIA</t>
  </si>
  <si>
    <t>CAFÉ</t>
  </si>
  <si>
    <t>XEROX</t>
  </si>
  <si>
    <t>MERCADO</t>
  </si>
  <si>
    <t>FLAVIO</t>
  </si>
  <si>
    <t>CARLOS</t>
  </si>
  <si>
    <t>STEFANY</t>
  </si>
  <si>
    <t>KELLY</t>
  </si>
  <si>
    <t>UVA PASSAS</t>
  </si>
  <si>
    <t>ELINEUDO</t>
  </si>
  <si>
    <t>STEF-70 ANA-100</t>
  </si>
  <si>
    <t>1663,3,6</t>
  </si>
  <si>
    <t>TALHER</t>
  </si>
  <si>
    <t>CHRIS</t>
  </si>
  <si>
    <t>BIA-250 KELLY-250</t>
  </si>
  <si>
    <t>NATALIA</t>
  </si>
  <si>
    <t>PRISCILA</t>
  </si>
  <si>
    <t>GABRIEL</t>
  </si>
  <si>
    <t>ANTONIA</t>
  </si>
  <si>
    <t>CANUDO</t>
  </si>
  <si>
    <t>RAFAEL</t>
  </si>
  <si>
    <t>HIZA</t>
  </si>
  <si>
    <t>sabao</t>
  </si>
  <si>
    <t>ELETROFERRAGEM</t>
  </si>
  <si>
    <t xml:space="preserve"> SUELIR</t>
  </si>
  <si>
    <t>1356,76+</t>
  </si>
  <si>
    <t>AVENTAL</t>
  </si>
  <si>
    <t>BONIFI META</t>
  </si>
  <si>
    <t>WILLIAN</t>
  </si>
  <si>
    <t>ULTENSILIO</t>
  </si>
  <si>
    <t>ANTONIO</t>
  </si>
  <si>
    <t>MARILIA</t>
  </si>
  <si>
    <t>ANA,STEFANNY</t>
  </si>
  <si>
    <t>BEATRIZ</t>
  </si>
  <si>
    <t>IDALIA</t>
  </si>
  <si>
    <t>ADESIVO</t>
  </si>
  <si>
    <t>ETIQUETAS</t>
  </si>
  <si>
    <t>NATHALIA</t>
  </si>
  <si>
    <t>ILA MARIA</t>
  </si>
  <si>
    <t>DIAS TRA THIAGO</t>
  </si>
  <si>
    <t>YAKISOBA</t>
  </si>
  <si>
    <t>*963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</si>
</sst>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37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44" fontId="46" fillId="37" borderId="26" xfId="42" applyFont="1" applyFill="1" applyBorder="1" applyAlignment="1">
      <alignment horizont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7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97" Type="http://schemas.microsoft.com/office/2017/10/relationships/person" Target="persons/person85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101" Type="http://schemas.microsoft.com/office/2017/10/relationships/person" Target="persons/person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3</xdr:row>
          <xdr:rowOff>142142</xdr:rowOff>
        </xdr:from>
        <xdr:to>
          <xdr:col>1</xdr:col>
          <xdr:colOff>714863</xdr:colOff>
          <xdr:row>4</xdr:row>
          <xdr:rowOff>91098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78" zoomScaleNormal="78" workbookViewId="0">
      <pane xSplit="1" ySplit="6" topLeftCell="B49" activePane="bottomRight" state="frozen"/>
      <selection pane="topRight" activeCell="B1" sqref="B1"/>
      <selection pane="bottomLeft" activeCell="A6" sqref="A6"/>
      <selection pane="bottomRight" activeCell="P55" sqref="P55:P61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0" t="s">
        <v>15</v>
      </c>
      <c r="C2" s="130"/>
      <c r="D2" s="51">
        <v>45444</v>
      </c>
      <c r="F2" s="134" t="s">
        <v>15</v>
      </c>
      <c r="G2" s="134"/>
      <c r="H2" s="51">
        <v>45444</v>
      </c>
      <c r="J2" s="134" t="s">
        <v>15</v>
      </c>
      <c r="K2" s="134"/>
      <c r="L2" s="51">
        <v>45444</v>
      </c>
      <c r="N2" s="132" t="s">
        <v>15</v>
      </c>
      <c r="O2" s="133"/>
      <c r="P2" s="51">
        <v>45444</v>
      </c>
      <c r="R2" s="134" t="s">
        <v>15</v>
      </c>
      <c r="S2" s="134"/>
      <c r="T2" s="51">
        <v>45444</v>
      </c>
      <c r="V2" s="134" t="s">
        <v>15</v>
      </c>
      <c r="W2" s="134"/>
      <c r="X2" s="51">
        <v>45444</v>
      </c>
      <c r="Y2" s="5"/>
    </row>
    <row r="3" spans="1:25" s="10" customFormat="1" ht="18" customHeight="1" x14ac:dyDescent="0.25">
      <c r="A3" s="5"/>
      <c r="B3" s="97" t="s">
        <v>21</v>
      </c>
      <c r="C3" s="97"/>
      <c r="D3" s="97"/>
      <c r="E3" s="34"/>
      <c r="F3" s="97" t="s">
        <v>22</v>
      </c>
      <c r="G3" s="97"/>
      <c r="H3" s="97"/>
      <c r="I3" s="35"/>
      <c r="J3" s="97" t="s">
        <v>23</v>
      </c>
      <c r="K3" s="97"/>
      <c r="L3" s="97"/>
      <c r="M3" s="34"/>
      <c r="N3" s="97" t="s">
        <v>24</v>
      </c>
      <c r="O3" s="97"/>
      <c r="P3" s="97"/>
      <c r="Q3" s="1"/>
      <c r="R3" s="97"/>
      <c r="S3" s="97"/>
      <c r="T3" s="97"/>
      <c r="V3" s="96"/>
      <c r="W3" s="96"/>
      <c r="X3" s="96"/>
      <c r="Y3" s="19"/>
    </row>
    <row r="4" spans="1:25" s="68" customFormat="1" ht="18" customHeight="1" x14ac:dyDescent="0.25">
      <c r="A4" s="65"/>
      <c r="B4" s="131" t="s">
        <v>5</v>
      </c>
      <c r="C4" s="131"/>
      <c r="D4" s="66">
        <f>IFERROR(D6/D5*31,0)</f>
        <v>191442.8043333333</v>
      </c>
      <c r="E4" s="48"/>
      <c r="F4" s="131" t="s">
        <v>5</v>
      </c>
      <c r="G4" s="131"/>
      <c r="H4" s="66">
        <f>IFERROR(H6/H5*31,0)</f>
        <v>234428.4169999999</v>
      </c>
      <c r="I4" s="49"/>
      <c r="J4" s="131" t="s">
        <v>5</v>
      </c>
      <c r="K4" s="131"/>
      <c r="L4" s="66">
        <f>IFERROR(L6/L5*31,0)</f>
        <v>127043.64199999999</v>
      </c>
      <c r="M4" s="48"/>
      <c r="N4" s="131" t="s">
        <v>5</v>
      </c>
      <c r="O4" s="131"/>
      <c r="P4" s="66">
        <f>IFERROR(P6/P5*31,0)</f>
        <v>224936.38233333337</v>
      </c>
      <c r="Q4" s="47"/>
      <c r="R4" s="131" t="s">
        <v>5</v>
      </c>
      <c r="S4" s="131"/>
      <c r="T4" s="66">
        <f>IFERROR(T6/T5*31,0)</f>
        <v>0</v>
      </c>
      <c r="U4" s="50"/>
      <c r="V4" s="131" t="s">
        <v>5</v>
      </c>
      <c r="W4" s="131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31"/>
      <c r="C5" s="131"/>
      <c r="D5" s="69">
        <f>COUNT(D32:D62)</f>
        <v>30</v>
      </c>
      <c r="E5" s="48"/>
      <c r="F5" s="131"/>
      <c r="G5" s="131"/>
      <c r="H5" s="69">
        <f>COUNT(H33:H63)</f>
        <v>30</v>
      </c>
      <c r="I5" s="49"/>
      <c r="J5" s="131"/>
      <c r="K5" s="131"/>
      <c r="L5" s="69">
        <f>COUNT(L33:L63)</f>
        <v>30</v>
      </c>
      <c r="M5" s="48"/>
      <c r="N5" s="131"/>
      <c r="O5" s="131"/>
      <c r="P5" s="69">
        <f>COUNT(P33:P63)</f>
        <v>30</v>
      </c>
      <c r="Q5" s="47"/>
      <c r="R5" s="131"/>
      <c r="S5" s="131"/>
      <c r="T5" s="69">
        <f>COUNT(T33:T63)</f>
        <v>0</v>
      </c>
      <c r="U5" s="50"/>
      <c r="V5" s="131"/>
      <c r="W5" s="131"/>
      <c r="X5" s="69">
        <f>COUNT(X33:X63)</f>
        <v>0</v>
      </c>
      <c r="Y5" s="67"/>
    </row>
    <row r="6" spans="1:25" s="25" customFormat="1" ht="18" customHeight="1" x14ac:dyDescent="0.25">
      <c r="A6" s="24"/>
      <c r="B6" s="98" t="s">
        <v>17</v>
      </c>
      <c r="C6" s="98"/>
      <c r="D6" s="52">
        <f>SUM(D33:D63)</f>
        <v>185267.22999999995</v>
      </c>
      <c r="E6" s="39"/>
      <c r="F6" s="99" t="s">
        <v>17</v>
      </c>
      <c r="G6" s="99"/>
      <c r="H6" s="52">
        <f>SUM(H33:H63)</f>
        <v>226866.2099999999</v>
      </c>
      <c r="I6" s="39"/>
      <c r="J6" s="99" t="s">
        <v>17</v>
      </c>
      <c r="K6" s="99"/>
      <c r="L6" s="52">
        <f>SUM(L33:L63)</f>
        <v>122945.45999999999</v>
      </c>
      <c r="M6" s="39"/>
      <c r="N6" s="99" t="s">
        <v>17</v>
      </c>
      <c r="O6" s="99"/>
      <c r="P6" s="52">
        <f>SUM(P33:P63)</f>
        <v>217680.37000000005</v>
      </c>
      <c r="R6" s="99" t="s">
        <v>17</v>
      </c>
      <c r="S6" s="99"/>
      <c r="T6" s="52">
        <f>SUM(T33:T63)</f>
        <v>0</v>
      </c>
      <c r="V6" s="99" t="s">
        <v>17</v>
      </c>
      <c r="W6" s="99"/>
      <c r="X6" s="52">
        <f>SUM(X33:X62)</f>
        <v>0</v>
      </c>
      <c r="Y6" s="24"/>
    </row>
    <row r="7" spans="1:25" s="25" customFormat="1" ht="18" customHeight="1" x14ac:dyDescent="0.25">
      <c r="A7" s="24"/>
      <c r="B7" s="136" t="s">
        <v>19</v>
      </c>
      <c r="C7" s="136"/>
      <c r="D7" s="135">
        <f>IFERROR(D6/D5,0)</f>
        <v>6175.5743333333321</v>
      </c>
      <c r="E7" s="39"/>
      <c r="F7" s="136" t="s">
        <v>19</v>
      </c>
      <c r="G7" s="136"/>
      <c r="H7" s="135">
        <f>IFERROR(H6/H5,0)</f>
        <v>7562.2069999999967</v>
      </c>
      <c r="I7" s="39"/>
      <c r="J7" s="136" t="s">
        <v>19</v>
      </c>
      <c r="K7" s="136"/>
      <c r="L7" s="135">
        <f>IFERROR(L6/L5,0)</f>
        <v>4098.1819999999998</v>
      </c>
      <c r="M7" s="39"/>
      <c r="N7" s="136" t="s">
        <v>19</v>
      </c>
      <c r="O7" s="136"/>
      <c r="P7" s="135">
        <f>IFERROR(P6/P5,0)</f>
        <v>7256.0123333333349</v>
      </c>
      <c r="R7" s="136" t="s">
        <v>19</v>
      </c>
      <c r="S7" s="136"/>
      <c r="T7" s="135">
        <f>IFERROR(T6/T5,0)</f>
        <v>0</v>
      </c>
      <c r="V7" s="136" t="s">
        <v>19</v>
      </c>
      <c r="W7" s="136"/>
      <c r="X7" s="135">
        <f>IFERROR(X6/X5,0)</f>
        <v>0</v>
      </c>
      <c r="Y7" s="24"/>
    </row>
    <row r="8" spans="1:25" s="24" customFormat="1" ht="18" customHeight="1" x14ac:dyDescent="0.25">
      <c r="B8" s="136"/>
      <c r="C8" s="136"/>
      <c r="D8" s="135"/>
      <c r="E8" s="39"/>
      <c r="F8" s="136"/>
      <c r="G8" s="136"/>
      <c r="H8" s="135"/>
      <c r="I8" s="39"/>
      <c r="J8" s="136"/>
      <c r="K8" s="136"/>
      <c r="L8" s="135"/>
      <c r="M8" s="39"/>
      <c r="N8" s="136"/>
      <c r="O8" s="136"/>
      <c r="P8" s="135"/>
      <c r="Q8" s="39"/>
      <c r="R8" s="136"/>
      <c r="S8" s="136"/>
      <c r="T8" s="135"/>
      <c r="U8" s="25"/>
      <c r="V8" s="136"/>
      <c r="W8" s="136"/>
      <c r="X8" s="135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8" t="s">
        <v>20</v>
      </c>
      <c r="C10" s="109"/>
      <c r="D10" s="116" t="e">
        <f>SUM(D20-D6)/(30-D5)</f>
        <v>#DIV/0!</v>
      </c>
      <c r="E10" s="41" t="e">
        <f>D10*25</f>
        <v>#DIV/0!</v>
      </c>
      <c r="F10" s="108" t="s">
        <v>20</v>
      </c>
      <c r="G10" s="109"/>
      <c r="H10" s="116" t="e">
        <f>SUM(H20-H6)/(30-H5)</f>
        <v>#DIV/0!</v>
      </c>
      <c r="I10" s="41" t="e">
        <f>H10*25</f>
        <v>#DIV/0!</v>
      </c>
      <c r="J10" s="112" t="s">
        <v>20</v>
      </c>
      <c r="K10" s="113"/>
      <c r="L10" s="116" t="e">
        <f>SUM(L20-L6)/(30-L5)</f>
        <v>#DIV/0!</v>
      </c>
      <c r="M10" s="41" t="e">
        <f>L10*25</f>
        <v>#DIV/0!</v>
      </c>
      <c r="N10" s="112" t="s">
        <v>20</v>
      </c>
      <c r="O10" s="113"/>
      <c r="P10" s="116" t="e">
        <f>SUM(P20-P6)/(30-P5)</f>
        <v>#DIV/0!</v>
      </c>
      <c r="Q10" s="41" t="e">
        <f>P10*25</f>
        <v>#DIV/0!</v>
      </c>
      <c r="R10" s="112" t="s">
        <v>20</v>
      </c>
      <c r="S10" s="113"/>
      <c r="T10" s="116">
        <f>SUM(T20-T6)/(30-T5)</f>
        <v>6.666666666666667</v>
      </c>
      <c r="U10" s="53">
        <f>T10*25</f>
        <v>166.66666666666669</v>
      </c>
      <c r="V10" s="112" t="s">
        <v>20</v>
      </c>
      <c r="W10" s="113"/>
      <c r="X10" s="106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0"/>
      <c r="C11" s="111"/>
      <c r="D11" s="117"/>
      <c r="E11" s="41">
        <f>D6</f>
        <v>185267.22999999995</v>
      </c>
      <c r="F11" s="110"/>
      <c r="G11" s="111"/>
      <c r="H11" s="117"/>
      <c r="I11" s="41">
        <f>H6</f>
        <v>226866.2099999999</v>
      </c>
      <c r="J11" s="114"/>
      <c r="K11" s="115"/>
      <c r="L11" s="117"/>
      <c r="M11" s="41">
        <f>L6</f>
        <v>122945.45999999999</v>
      </c>
      <c r="N11" s="114"/>
      <c r="O11" s="115"/>
      <c r="P11" s="117"/>
      <c r="Q11" s="41">
        <f>P6</f>
        <v>217680.37000000005</v>
      </c>
      <c r="R11" s="114"/>
      <c r="S11" s="115"/>
      <c r="T11" s="117"/>
      <c r="U11" s="53">
        <f>T6</f>
        <v>0</v>
      </c>
      <c r="V11" s="114"/>
      <c r="W11" s="115"/>
      <c r="X11" s="107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#DIV/0!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0" t="s">
        <v>18</v>
      </c>
      <c r="C13" s="101"/>
      <c r="D13" s="104" t="e">
        <f>SUM(D24-D6)/(30-D5)</f>
        <v>#DIV/0!</v>
      </c>
      <c r="E13" s="41" t="e">
        <f>D13*25</f>
        <v>#DIV/0!</v>
      </c>
      <c r="F13" s="100" t="s">
        <v>18</v>
      </c>
      <c r="G13" s="101"/>
      <c r="H13" s="104" t="e">
        <f>SUM(H24-H6)/(30-H5)</f>
        <v>#DIV/0!</v>
      </c>
      <c r="I13" s="41" t="e">
        <f>H13*25</f>
        <v>#DIV/0!</v>
      </c>
      <c r="J13" s="100" t="s">
        <v>18</v>
      </c>
      <c r="K13" s="101"/>
      <c r="L13" s="104" t="e">
        <f>SUM(L24-L6)/(30-L5)</f>
        <v>#DIV/0!</v>
      </c>
      <c r="M13" s="41" t="e">
        <f>L13*25</f>
        <v>#DIV/0!</v>
      </c>
      <c r="N13" s="100" t="s">
        <v>18</v>
      </c>
      <c r="O13" s="101"/>
      <c r="P13" s="104" t="e">
        <f>SUM(P24-P6)/(30-P5)</f>
        <v>#DIV/0!</v>
      </c>
      <c r="Q13" s="41" t="e">
        <f>P13*25</f>
        <v>#DIV/0!</v>
      </c>
      <c r="R13" s="100" t="s">
        <v>18</v>
      </c>
      <c r="S13" s="101"/>
      <c r="T13" s="104">
        <f>SUM(T24-T6)/(30-T5)</f>
        <v>0</v>
      </c>
      <c r="U13" s="54">
        <f>T13*25</f>
        <v>0</v>
      </c>
      <c r="V13" s="100" t="s">
        <v>18</v>
      </c>
      <c r="W13" s="101"/>
      <c r="X13" s="104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2"/>
      <c r="C14" s="103"/>
      <c r="D14" s="105"/>
      <c r="E14" s="41">
        <f>D6</f>
        <v>185267.22999999995</v>
      </c>
      <c r="F14" s="102"/>
      <c r="G14" s="103"/>
      <c r="H14" s="105"/>
      <c r="I14" s="41">
        <f>H6</f>
        <v>226866.2099999999</v>
      </c>
      <c r="J14" s="102"/>
      <c r="K14" s="103"/>
      <c r="L14" s="105"/>
      <c r="M14" s="41">
        <f>L6</f>
        <v>122945.45999999999</v>
      </c>
      <c r="N14" s="102"/>
      <c r="O14" s="103"/>
      <c r="P14" s="105"/>
      <c r="Q14" s="41">
        <f>P6</f>
        <v>217680.37000000005</v>
      </c>
      <c r="R14" s="102"/>
      <c r="S14" s="103"/>
      <c r="T14" s="105"/>
      <c r="U14" s="54">
        <f>T6</f>
        <v>0</v>
      </c>
      <c r="V14" s="102"/>
      <c r="W14" s="103"/>
      <c r="X14" s="105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8" t="s">
        <v>18</v>
      </c>
      <c r="C16" s="109"/>
      <c r="D16" s="106"/>
      <c r="E16" s="41">
        <f>D16*25</f>
        <v>0</v>
      </c>
      <c r="F16" s="108" t="s">
        <v>18</v>
      </c>
      <c r="G16" s="109"/>
      <c r="H16" s="106" t="e">
        <f>SUM(H28-H6)/(30-H5)</f>
        <v>#DIV/0!</v>
      </c>
      <c r="I16" s="41" t="e">
        <f>H16*25</f>
        <v>#DIV/0!</v>
      </c>
      <c r="J16" s="108" t="s">
        <v>18</v>
      </c>
      <c r="K16" s="109"/>
      <c r="L16" s="106" t="e">
        <f>SUM(L28-L6)/(30-L5)</f>
        <v>#DIV/0!</v>
      </c>
      <c r="M16" s="41" t="e">
        <f>L16*25</f>
        <v>#DIV/0!</v>
      </c>
      <c r="N16" s="108" t="s">
        <v>18</v>
      </c>
      <c r="O16" s="109"/>
      <c r="P16" s="106" t="e">
        <f>SUM(P28-P6)/(30-P5)</f>
        <v>#DIV/0!</v>
      </c>
      <c r="Q16" s="41" t="e">
        <f>P16*25</f>
        <v>#DIV/0!</v>
      </c>
      <c r="R16" s="108" t="s">
        <v>18</v>
      </c>
      <c r="S16" s="109"/>
      <c r="T16" s="106" t="e">
        <f>SUM(T28-T6)/(30-T5)</f>
        <v>#VALUE!</v>
      </c>
      <c r="U16" s="53" t="e">
        <f>T16*25</f>
        <v>#VALUE!</v>
      </c>
      <c r="V16" s="108" t="s">
        <v>18</v>
      </c>
      <c r="W16" s="109"/>
      <c r="X16" s="106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0"/>
      <c r="C17" s="111"/>
      <c r="D17" s="107"/>
      <c r="E17" s="41">
        <f>D6</f>
        <v>185267.22999999995</v>
      </c>
      <c r="F17" s="110"/>
      <c r="G17" s="111"/>
      <c r="H17" s="107"/>
      <c r="I17" s="41">
        <f>H6</f>
        <v>226866.2099999999</v>
      </c>
      <c r="J17" s="110"/>
      <c r="K17" s="111"/>
      <c r="L17" s="107"/>
      <c r="M17" s="41">
        <f>L6</f>
        <v>122945.45999999999</v>
      </c>
      <c r="N17" s="110"/>
      <c r="O17" s="111"/>
      <c r="P17" s="107"/>
      <c r="Q17" s="41">
        <f>P6</f>
        <v>217680.37000000005</v>
      </c>
      <c r="R17" s="110"/>
      <c r="S17" s="111"/>
      <c r="T17" s="107"/>
      <c r="U17" s="53">
        <f>T6</f>
        <v>0</v>
      </c>
      <c r="V17" s="110"/>
      <c r="W17" s="111"/>
      <c r="X17" s="107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185267.22999999995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3" t="s">
        <v>25</v>
      </c>
      <c r="C19" s="94"/>
      <c r="D19" s="95"/>
      <c r="E19" s="36"/>
      <c r="F19" s="93" t="s">
        <v>25</v>
      </c>
      <c r="G19" s="94"/>
      <c r="H19" s="95"/>
      <c r="I19" s="36"/>
      <c r="J19" s="93" t="s">
        <v>25</v>
      </c>
      <c r="K19" s="94"/>
      <c r="L19" s="95"/>
      <c r="M19" s="36"/>
      <c r="N19" s="93" t="s">
        <v>25</v>
      </c>
      <c r="O19" s="94"/>
      <c r="P19" s="95"/>
      <c r="Q19" s="36"/>
      <c r="R19" s="93" t="s">
        <v>25</v>
      </c>
      <c r="S19" s="94"/>
      <c r="T19" s="95"/>
      <c r="U19" s="42"/>
      <c r="V19" s="93" t="s">
        <v>16</v>
      </c>
      <c r="W19" s="94"/>
      <c r="X19" s="95"/>
      <c r="Y19" s="17"/>
    </row>
    <row r="20" spans="1:25" s="8" customFormat="1" ht="18" customHeight="1" x14ac:dyDescent="0.25">
      <c r="A20" s="9"/>
      <c r="B20" s="118" t="s">
        <v>3</v>
      </c>
      <c r="C20" s="119"/>
      <c r="D20" s="55">
        <v>190000</v>
      </c>
      <c r="E20" s="36"/>
      <c r="F20" s="118" t="s">
        <v>3</v>
      </c>
      <c r="G20" s="119"/>
      <c r="H20" s="55">
        <v>220</v>
      </c>
      <c r="I20" s="36"/>
      <c r="J20" s="118" t="s">
        <v>3</v>
      </c>
      <c r="K20" s="119"/>
      <c r="L20" s="55">
        <v>145</v>
      </c>
      <c r="M20" s="36"/>
      <c r="N20" s="118" t="s">
        <v>3</v>
      </c>
      <c r="O20" s="119"/>
      <c r="P20" s="55">
        <v>205000</v>
      </c>
      <c r="Q20" s="36"/>
      <c r="R20" s="118" t="s">
        <v>3</v>
      </c>
      <c r="S20" s="119"/>
      <c r="T20" s="55">
        <v>200</v>
      </c>
      <c r="U20" s="38"/>
      <c r="V20" s="118" t="s">
        <v>3</v>
      </c>
      <c r="W20" s="119"/>
      <c r="X20" s="55"/>
      <c r="Y20" s="14"/>
    </row>
    <row r="21" spans="1:25" s="8" customFormat="1" ht="18" customHeight="1" x14ac:dyDescent="0.25">
      <c r="A21" s="5"/>
      <c r="B21" s="120" t="s">
        <v>2</v>
      </c>
      <c r="C21" s="121"/>
      <c r="D21" s="59"/>
      <c r="E21" s="36"/>
      <c r="F21" s="120" t="s">
        <v>2</v>
      </c>
      <c r="G21" s="121"/>
      <c r="H21" s="59"/>
      <c r="I21" s="36"/>
      <c r="J21" s="120" t="s">
        <v>2</v>
      </c>
      <c r="K21" s="121"/>
      <c r="L21" s="59"/>
      <c r="M21" s="36"/>
      <c r="N21" s="120" t="s">
        <v>2</v>
      </c>
      <c r="O21" s="121"/>
      <c r="P21" s="59"/>
      <c r="Q21" s="36"/>
      <c r="R21" s="120" t="s">
        <v>2</v>
      </c>
      <c r="S21" s="121"/>
      <c r="T21" s="59"/>
      <c r="U21" s="1"/>
      <c r="V21" s="120" t="s">
        <v>2</v>
      </c>
      <c r="W21" s="121"/>
      <c r="X21" s="59"/>
      <c r="Y21" s="5"/>
    </row>
    <row r="22" spans="1:25" s="8" customFormat="1" ht="18" customHeight="1" x14ac:dyDescent="0.25">
      <c r="A22" s="5"/>
      <c r="B22" s="124" t="s">
        <v>1</v>
      </c>
      <c r="C22" s="125"/>
      <c r="D22" s="58"/>
      <c r="E22" s="36"/>
      <c r="F22" s="124" t="s">
        <v>1</v>
      </c>
      <c r="G22" s="125"/>
      <c r="H22" s="58"/>
      <c r="I22" s="36"/>
      <c r="J22" s="124" t="s">
        <v>1</v>
      </c>
      <c r="K22" s="125"/>
      <c r="L22" s="58"/>
      <c r="M22" s="36"/>
      <c r="N22" s="124" t="s">
        <v>1</v>
      </c>
      <c r="O22" s="125"/>
      <c r="P22" s="58"/>
      <c r="Q22" s="36"/>
      <c r="R22" s="124" t="s">
        <v>1</v>
      </c>
      <c r="S22" s="125"/>
      <c r="T22" s="58"/>
      <c r="U22" s="1"/>
      <c r="V22" s="124" t="s">
        <v>1</v>
      </c>
      <c r="W22" s="125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2" t="s">
        <v>4</v>
      </c>
      <c r="C24" s="123"/>
      <c r="D24" s="56">
        <v>199500</v>
      </c>
      <c r="E24" s="36"/>
      <c r="F24" s="122" t="s">
        <v>4</v>
      </c>
      <c r="G24" s="123"/>
      <c r="H24" s="56">
        <v>231000</v>
      </c>
      <c r="I24" s="36"/>
      <c r="J24" s="122" t="s">
        <v>4</v>
      </c>
      <c r="K24" s="123"/>
      <c r="L24" s="56"/>
      <c r="M24" s="36"/>
      <c r="N24" s="122" t="s">
        <v>4</v>
      </c>
      <c r="O24" s="123"/>
      <c r="P24" s="56">
        <v>215250</v>
      </c>
      <c r="Q24" s="43"/>
      <c r="R24" s="122" t="s">
        <v>4</v>
      </c>
      <c r="S24" s="123"/>
      <c r="T24" s="56"/>
      <c r="U24" s="43"/>
      <c r="V24" s="122" t="s">
        <v>4</v>
      </c>
      <c r="W24" s="123"/>
      <c r="X24" s="56"/>
      <c r="Y24" s="12"/>
    </row>
    <row r="25" spans="1:25" s="8" customFormat="1" ht="18" customHeight="1" x14ac:dyDescent="0.25">
      <c r="A25" s="5"/>
      <c r="B25" s="120" t="s">
        <v>2</v>
      </c>
      <c r="C25" s="121"/>
      <c r="D25" s="59"/>
      <c r="E25" s="36"/>
      <c r="F25" s="120" t="s">
        <v>2</v>
      </c>
      <c r="G25" s="121"/>
      <c r="H25" s="59"/>
      <c r="I25" s="37"/>
      <c r="J25" s="120" t="s">
        <v>2</v>
      </c>
      <c r="K25" s="121"/>
      <c r="L25" s="59"/>
      <c r="M25" s="36"/>
      <c r="N25" s="120" t="s">
        <v>2</v>
      </c>
      <c r="O25" s="121"/>
      <c r="P25" s="59"/>
      <c r="Q25" s="40"/>
      <c r="R25" s="120" t="s">
        <v>2</v>
      </c>
      <c r="S25" s="121"/>
      <c r="T25" s="59"/>
      <c r="U25" s="1"/>
      <c r="V25" s="120" t="s">
        <v>2</v>
      </c>
      <c r="W25" s="121"/>
      <c r="X25" s="59"/>
      <c r="Y25" s="5"/>
    </row>
    <row r="26" spans="1:25" s="8" customFormat="1" ht="18" customHeight="1" x14ac:dyDescent="0.25">
      <c r="A26" s="5"/>
      <c r="B26" s="124" t="s">
        <v>1</v>
      </c>
      <c r="C26" s="125"/>
      <c r="D26" s="58"/>
      <c r="E26" s="36"/>
      <c r="F26" s="124" t="s">
        <v>1</v>
      </c>
      <c r="G26" s="125"/>
      <c r="H26" s="58"/>
      <c r="I26" s="37"/>
      <c r="J26" s="124" t="s">
        <v>1</v>
      </c>
      <c r="K26" s="125"/>
      <c r="L26" s="58"/>
      <c r="M26" s="36"/>
      <c r="N26" s="124" t="s">
        <v>1</v>
      </c>
      <c r="O26" s="125"/>
      <c r="P26" s="58"/>
      <c r="Q26" s="40"/>
      <c r="R26" s="124" t="s">
        <v>1</v>
      </c>
      <c r="S26" s="125"/>
      <c r="T26" s="58"/>
      <c r="U26" s="1"/>
      <c r="V26" s="124" t="s">
        <v>1</v>
      </c>
      <c r="W26" s="125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2" t="s">
        <v>14</v>
      </c>
      <c r="C28" s="123"/>
      <c r="D28" s="56">
        <v>209000</v>
      </c>
      <c r="E28" s="36"/>
      <c r="F28" s="122" t="s">
        <v>14</v>
      </c>
      <c r="G28" s="123"/>
      <c r="H28" s="56">
        <v>242000</v>
      </c>
      <c r="I28" s="36"/>
      <c r="J28" s="122" t="s">
        <v>14</v>
      </c>
      <c r="K28" s="123"/>
      <c r="L28" s="56"/>
      <c r="M28" s="36"/>
      <c r="N28" s="122" t="s">
        <v>14</v>
      </c>
      <c r="O28" s="123"/>
      <c r="P28" s="56">
        <v>225500</v>
      </c>
      <c r="Q28" s="43"/>
      <c r="R28" s="122" t="s">
        <v>14</v>
      </c>
      <c r="S28" s="123"/>
      <c r="T28" s="57" t="s">
        <v>64</v>
      </c>
      <c r="U28" s="43"/>
      <c r="V28" s="122" t="s">
        <v>14</v>
      </c>
      <c r="W28" s="123"/>
      <c r="X28" s="56"/>
      <c r="Y28" s="12"/>
    </row>
    <row r="29" spans="1:25" s="8" customFormat="1" ht="18" customHeight="1" x14ac:dyDescent="0.25">
      <c r="A29" s="5"/>
      <c r="B29" s="120" t="s">
        <v>2</v>
      </c>
      <c r="C29" s="121"/>
      <c r="D29" s="59"/>
      <c r="E29" s="36"/>
      <c r="F29" s="120" t="s">
        <v>2</v>
      </c>
      <c r="G29" s="121"/>
      <c r="H29" s="59"/>
      <c r="I29" s="37"/>
      <c r="J29" s="120" t="s">
        <v>2</v>
      </c>
      <c r="K29" s="121"/>
      <c r="L29" s="59"/>
      <c r="M29" s="36"/>
      <c r="N29" s="120" t="s">
        <v>2</v>
      </c>
      <c r="O29" s="121"/>
      <c r="P29" s="59"/>
      <c r="Q29" s="40"/>
      <c r="R29" s="120" t="s">
        <v>2</v>
      </c>
      <c r="S29" s="121"/>
      <c r="T29" s="59"/>
      <c r="U29" s="1"/>
      <c r="V29" s="120" t="s">
        <v>2</v>
      </c>
      <c r="W29" s="121"/>
      <c r="X29" s="59"/>
      <c r="Y29" s="5"/>
    </row>
    <row r="30" spans="1:25" s="4" customFormat="1" ht="18" customHeight="1" x14ac:dyDescent="0.25">
      <c r="A30" s="5"/>
      <c r="B30" s="124" t="s">
        <v>1</v>
      </c>
      <c r="C30" s="125"/>
      <c r="D30" s="58"/>
      <c r="E30" s="36"/>
      <c r="F30" s="124" t="s">
        <v>1</v>
      </c>
      <c r="G30" s="125"/>
      <c r="H30" s="58"/>
      <c r="I30" s="37"/>
      <c r="J30" s="124" t="s">
        <v>1</v>
      </c>
      <c r="K30" s="125"/>
      <c r="L30" s="58"/>
      <c r="M30" s="36"/>
      <c r="N30" s="124" t="s">
        <v>1</v>
      </c>
      <c r="O30" s="125"/>
      <c r="P30" s="58"/>
      <c r="Q30" s="40"/>
      <c r="R30" s="124" t="s">
        <v>1</v>
      </c>
      <c r="S30" s="125"/>
      <c r="T30" s="58"/>
      <c r="U30" s="1"/>
      <c r="V30" s="124" t="s">
        <v>1</v>
      </c>
      <c r="W30" s="125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6" t="s">
        <v>6</v>
      </c>
      <c r="C32" s="127"/>
      <c r="D32" s="60" t="s">
        <v>0</v>
      </c>
      <c r="E32" s="41"/>
      <c r="F32" s="126" t="s">
        <v>6</v>
      </c>
      <c r="G32" s="127"/>
      <c r="H32" s="60" t="s">
        <v>0</v>
      </c>
      <c r="I32" s="37"/>
      <c r="J32" s="128" t="s">
        <v>6</v>
      </c>
      <c r="K32" s="129"/>
      <c r="L32" s="60" t="s">
        <v>0</v>
      </c>
      <c r="M32" s="44"/>
      <c r="N32" s="126" t="s">
        <v>6</v>
      </c>
      <c r="O32" s="127"/>
      <c r="P32" s="60" t="s">
        <v>0</v>
      </c>
      <c r="Q32" s="45"/>
      <c r="R32" s="126" t="s">
        <v>6</v>
      </c>
      <c r="S32" s="127"/>
      <c r="T32" s="60" t="s">
        <v>0</v>
      </c>
      <c r="U32" s="16"/>
      <c r="V32" s="126" t="s">
        <v>6</v>
      </c>
      <c r="W32" s="127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67</v>
      </c>
      <c r="D33" s="63">
        <v>4862.53</v>
      </c>
      <c r="E33" s="41"/>
      <c r="F33" s="61">
        <v>1</v>
      </c>
      <c r="G33" s="61" t="s">
        <v>67</v>
      </c>
      <c r="H33" s="63">
        <v>8675.06</v>
      </c>
      <c r="I33" s="44"/>
      <c r="J33" s="61">
        <v>1</v>
      </c>
      <c r="K33" s="61" t="s">
        <v>67</v>
      </c>
      <c r="L33" s="63">
        <v>3048.36</v>
      </c>
      <c r="M33" s="44"/>
      <c r="N33" s="61">
        <v>1</v>
      </c>
      <c r="O33" s="61" t="s">
        <v>67</v>
      </c>
      <c r="P33" s="62">
        <v>8547</v>
      </c>
      <c r="R33" s="61">
        <v>1</v>
      </c>
      <c r="S33" s="61" t="s">
        <v>67</v>
      </c>
      <c r="T33" s="63"/>
      <c r="V33" s="61">
        <v>1</v>
      </c>
      <c r="W33" s="61" t="s">
        <v>67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7</v>
      </c>
      <c r="D34" s="63">
        <v>4691.55</v>
      </c>
      <c r="E34" s="41"/>
      <c r="F34" s="61">
        <v>2</v>
      </c>
      <c r="G34" s="61" t="s">
        <v>7</v>
      </c>
      <c r="H34" s="63">
        <v>5718.74</v>
      </c>
      <c r="I34" s="44"/>
      <c r="J34" s="61">
        <v>2</v>
      </c>
      <c r="K34" s="61" t="s">
        <v>7</v>
      </c>
      <c r="L34" s="64">
        <v>3702.93</v>
      </c>
      <c r="M34" s="44"/>
      <c r="N34" s="61">
        <v>2</v>
      </c>
      <c r="O34" s="61" t="s">
        <v>7</v>
      </c>
      <c r="P34" s="63">
        <v>6632.15</v>
      </c>
      <c r="R34" s="61">
        <v>2</v>
      </c>
      <c r="S34" s="61" t="s">
        <v>7</v>
      </c>
      <c r="T34" s="63"/>
      <c r="V34" s="61">
        <v>2</v>
      </c>
      <c r="W34" s="61" t="s">
        <v>7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8</v>
      </c>
      <c r="D35" s="63">
        <v>5818.38</v>
      </c>
      <c r="E35" s="41"/>
      <c r="F35" s="61">
        <v>3</v>
      </c>
      <c r="G35" s="61" t="s">
        <v>8</v>
      </c>
      <c r="H35" s="63">
        <v>8470.7000000000007</v>
      </c>
      <c r="I35" s="44"/>
      <c r="J35" s="61">
        <v>3</v>
      </c>
      <c r="K35" s="61" t="s">
        <v>8</v>
      </c>
      <c r="L35" s="64">
        <v>3840.18</v>
      </c>
      <c r="M35" s="44"/>
      <c r="N35" s="61">
        <v>3</v>
      </c>
      <c r="O35" s="61" t="s">
        <v>8</v>
      </c>
      <c r="P35" s="63">
        <v>5261.85</v>
      </c>
      <c r="Q35" s="46"/>
      <c r="R35" s="61">
        <v>3</v>
      </c>
      <c r="S35" s="61" t="s">
        <v>8</v>
      </c>
      <c r="T35" s="63"/>
      <c r="U35" s="85" t="s">
        <v>63</v>
      </c>
      <c r="V35" s="61">
        <v>3</v>
      </c>
      <c r="W35" s="61" t="s">
        <v>8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9</v>
      </c>
      <c r="D36" s="63">
        <v>6547.77</v>
      </c>
      <c r="E36" s="41"/>
      <c r="F36" s="61">
        <v>4</v>
      </c>
      <c r="G36" s="61" t="s">
        <v>9</v>
      </c>
      <c r="H36" s="63">
        <v>8515.85</v>
      </c>
      <c r="I36" s="44"/>
      <c r="J36" s="61">
        <v>4</v>
      </c>
      <c r="K36" s="61" t="s">
        <v>9</v>
      </c>
      <c r="L36" s="64">
        <v>4551.7</v>
      </c>
      <c r="M36" s="44"/>
      <c r="N36" s="61">
        <v>4</v>
      </c>
      <c r="O36" s="61" t="s">
        <v>9</v>
      </c>
      <c r="P36" s="63">
        <v>6851.77</v>
      </c>
      <c r="Q36" s="46"/>
      <c r="R36" s="61">
        <v>4</v>
      </c>
      <c r="S36" s="61" t="s">
        <v>9</v>
      </c>
      <c r="T36" s="63"/>
      <c r="V36" s="61">
        <v>4</v>
      </c>
      <c r="W36" s="61" t="s">
        <v>9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10</v>
      </c>
      <c r="D37" s="63">
        <v>6593.48</v>
      </c>
      <c r="E37" s="41"/>
      <c r="F37" s="61">
        <v>5</v>
      </c>
      <c r="G37" s="61" t="s">
        <v>10</v>
      </c>
      <c r="H37" s="63">
        <v>6584.3</v>
      </c>
      <c r="I37" s="44"/>
      <c r="J37" s="61">
        <v>5</v>
      </c>
      <c r="K37" s="61" t="s">
        <v>10</v>
      </c>
      <c r="L37" s="64">
        <v>4508.4799999999996</v>
      </c>
      <c r="M37" s="44"/>
      <c r="N37" s="61">
        <v>5</v>
      </c>
      <c r="O37" s="61" t="s">
        <v>10</v>
      </c>
      <c r="P37" s="63">
        <v>7656.54</v>
      </c>
      <c r="Q37" s="46"/>
      <c r="R37" s="61">
        <v>5</v>
      </c>
      <c r="S37" s="61" t="s">
        <v>10</v>
      </c>
      <c r="T37" s="63"/>
      <c r="V37" s="61">
        <v>5</v>
      </c>
      <c r="W37" s="61" t="s">
        <v>10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11</v>
      </c>
      <c r="D38" s="63">
        <v>5955.94</v>
      </c>
      <c r="E38" s="41"/>
      <c r="F38" s="61">
        <v>6</v>
      </c>
      <c r="G38" s="61" t="s">
        <v>11</v>
      </c>
      <c r="H38" s="63">
        <v>9143.52</v>
      </c>
      <c r="I38" s="44"/>
      <c r="J38" s="61">
        <v>6</v>
      </c>
      <c r="K38" s="61" t="s">
        <v>11</v>
      </c>
      <c r="L38" s="64">
        <v>5138.58</v>
      </c>
      <c r="M38" s="44"/>
      <c r="N38" s="61">
        <v>6</v>
      </c>
      <c r="O38" s="61" t="s">
        <v>11</v>
      </c>
      <c r="P38" s="63">
        <v>7656.54</v>
      </c>
      <c r="R38" s="61">
        <v>6</v>
      </c>
      <c r="S38" s="61" t="s">
        <v>11</v>
      </c>
      <c r="T38" s="63"/>
      <c r="V38" s="61">
        <v>6</v>
      </c>
      <c r="W38" s="61" t="s">
        <v>11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12</v>
      </c>
      <c r="D39" s="63">
        <v>6913.74</v>
      </c>
      <c r="E39" s="41"/>
      <c r="F39" s="61">
        <v>7</v>
      </c>
      <c r="G39" s="61" t="s">
        <v>12</v>
      </c>
      <c r="H39" s="63">
        <v>9294.56</v>
      </c>
      <c r="I39" s="44"/>
      <c r="J39" s="61">
        <v>7</v>
      </c>
      <c r="K39" s="61" t="s">
        <v>12</v>
      </c>
      <c r="L39" s="64">
        <v>5139.9799999999996</v>
      </c>
      <c r="M39" s="44"/>
      <c r="N39" s="61">
        <v>7</v>
      </c>
      <c r="O39" s="61" t="s">
        <v>12</v>
      </c>
      <c r="P39" s="63">
        <v>9002.1200000000008</v>
      </c>
      <c r="R39" s="61">
        <v>7</v>
      </c>
      <c r="S39" s="61" t="s">
        <v>12</v>
      </c>
      <c r="T39" s="63"/>
      <c r="V39" s="61">
        <v>7</v>
      </c>
      <c r="W39" s="61" t="s">
        <v>12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13</v>
      </c>
      <c r="D40" s="63">
        <v>8624.7999999999993</v>
      </c>
      <c r="E40" s="41"/>
      <c r="F40" s="61">
        <v>8</v>
      </c>
      <c r="G40" s="61" t="s">
        <v>13</v>
      </c>
      <c r="H40" s="63">
        <v>8695.89</v>
      </c>
      <c r="I40" s="44"/>
      <c r="J40" s="61">
        <v>8</v>
      </c>
      <c r="K40" s="61" t="s">
        <v>13</v>
      </c>
      <c r="L40" s="64">
        <v>4525.09</v>
      </c>
      <c r="M40" s="44"/>
      <c r="N40" s="61">
        <v>8</v>
      </c>
      <c r="O40" s="61" t="s">
        <v>13</v>
      </c>
      <c r="P40" s="63">
        <v>10218.09</v>
      </c>
      <c r="R40" s="61">
        <v>8</v>
      </c>
      <c r="S40" s="61" t="s">
        <v>13</v>
      </c>
      <c r="T40" s="63"/>
      <c r="V40" s="61">
        <v>8</v>
      </c>
      <c r="W40" s="61" t="s">
        <v>13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7</v>
      </c>
      <c r="D41" s="63">
        <v>6422.2</v>
      </c>
      <c r="E41" s="41"/>
      <c r="F41" s="61">
        <v>9</v>
      </c>
      <c r="G41" s="61" t="s">
        <v>7</v>
      </c>
      <c r="H41" s="63">
        <v>6212.31</v>
      </c>
      <c r="I41" s="44"/>
      <c r="J41" s="61">
        <v>9</v>
      </c>
      <c r="K41" s="61" t="s">
        <v>7</v>
      </c>
      <c r="L41" s="64">
        <v>3991.6</v>
      </c>
      <c r="M41" s="44"/>
      <c r="N41" s="61">
        <v>9</v>
      </c>
      <c r="O41" s="61" t="s">
        <v>7</v>
      </c>
      <c r="P41" s="63">
        <v>8108.33</v>
      </c>
      <c r="R41" s="61">
        <v>9</v>
      </c>
      <c r="S41" s="61" t="s">
        <v>7</v>
      </c>
      <c r="T41" s="63"/>
      <c r="V41" s="61">
        <v>9</v>
      </c>
      <c r="W41" s="61" t="s">
        <v>7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8</v>
      </c>
      <c r="D42" s="63">
        <v>6560.35</v>
      </c>
      <c r="E42" s="41"/>
      <c r="F42" s="61">
        <v>10</v>
      </c>
      <c r="G42" s="61" t="s">
        <v>8</v>
      </c>
      <c r="H42" s="63">
        <v>8632.56</v>
      </c>
      <c r="I42" s="44"/>
      <c r="J42" s="61">
        <v>10</v>
      </c>
      <c r="K42" s="61" t="s">
        <v>8</v>
      </c>
      <c r="L42" s="64">
        <v>3986.45</v>
      </c>
      <c r="M42" s="44"/>
      <c r="N42" s="61">
        <v>10</v>
      </c>
      <c r="O42" s="61" t="s">
        <v>8</v>
      </c>
      <c r="P42" s="63">
        <v>7116.5</v>
      </c>
      <c r="R42" s="61">
        <v>10</v>
      </c>
      <c r="S42" s="61" t="s">
        <v>8</v>
      </c>
      <c r="T42" s="63"/>
      <c r="V42" s="61">
        <v>10</v>
      </c>
      <c r="W42" s="61" t="s">
        <v>8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9</v>
      </c>
      <c r="D43" s="63">
        <v>6628.75</v>
      </c>
      <c r="E43" s="41"/>
      <c r="F43" s="61">
        <v>11</v>
      </c>
      <c r="G43" s="61" t="s">
        <v>9</v>
      </c>
      <c r="H43" s="63">
        <v>8945.85</v>
      </c>
      <c r="I43" s="44"/>
      <c r="J43" s="61">
        <v>11</v>
      </c>
      <c r="K43" s="61" t="s">
        <v>9</v>
      </c>
      <c r="L43" s="64">
        <v>4389.83</v>
      </c>
      <c r="M43" s="44"/>
      <c r="N43" s="61">
        <v>11</v>
      </c>
      <c r="O43" s="61" t="s">
        <v>9</v>
      </c>
      <c r="P43" s="63">
        <v>7293.41</v>
      </c>
      <c r="R43" s="61">
        <v>11</v>
      </c>
      <c r="S43" s="61" t="s">
        <v>9</v>
      </c>
      <c r="T43" s="63"/>
      <c r="V43" s="61">
        <v>11</v>
      </c>
      <c r="W43" s="61" t="s">
        <v>9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10</v>
      </c>
      <c r="D44" s="63">
        <v>6680.77</v>
      </c>
      <c r="E44" s="41"/>
      <c r="F44" s="61">
        <v>12</v>
      </c>
      <c r="G44" s="61" t="s">
        <v>10</v>
      </c>
      <c r="H44" s="63">
        <v>9393.4699999999993</v>
      </c>
      <c r="I44" s="44"/>
      <c r="J44" s="61">
        <v>12</v>
      </c>
      <c r="K44" s="61" t="s">
        <v>10</v>
      </c>
      <c r="L44" s="64">
        <v>5009.6499999999996</v>
      </c>
      <c r="M44" s="44"/>
      <c r="N44" s="61">
        <v>12</v>
      </c>
      <c r="O44" s="61" t="s">
        <v>10</v>
      </c>
      <c r="P44" s="63">
        <v>10441.040000000001</v>
      </c>
      <c r="R44" s="61">
        <v>12</v>
      </c>
      <c r="S44" s="61" t="s">
        <v>10</v>
      </c>
      <c r="T44" s="63"/>
      <c r="V44" s="61">
        <v>12</v>
      </c>
      <c r="W44" s="61" t="s">
        <v>10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11</v>
      </c>
      <c r="D45" s="63">
        <v>6733.43</v>
      </c>
      <c r="E45" s="41"/>
      <c r="F45" s="61">
        <v>13</v>
      </c>
      <c r="G45" s="61" t="s">
        <v>11</v>
      </c>
      <c r="H45" s="63">
        <v>8850.5</v>
      </c>
      <c r="I45" s="44"/>
      <c r="J45" s="61">
        <v>13</v>
      </c>
      <c r="K45" s="61" t="s">
        <v>11</v>
      </c>
      <c r="L45" s="64">
        <v>3693.07</v>
      </c>
      <c r="M45" s="44"/>
      <c r="N45" s="61">
        <v>13</v>
      </c>
      <c r="O45" s="61" t="s">
        <v>11</v>
      </c>
      <c r="P45" s="63">
        <v>4957.41</v>
      </c>
      <c r="R45" s="61">
        <v>13</v>
      </c>
      <c r="S45" s="61" t="s">
        <v>11</v>
      </c>
      <c r="T45" s="63"/>
      <c r="V45" s="61">
        <v>13</v>
      </c>
      <c r="W45" s="61" t="s">
        <v>11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12</v>
      </c>
      <c r="D46" s="63">
        <v>6427.25</v>
      </c>
      <c r="E46" s="41"/>
      <c r="F46" s="61">
        <v>14</v>
      </c>
      <c r="G46" s="61" t="s">
        <v>12</v>
      </c>
      <c r="H46" s="63">
        <v>9426.39</v>
      </c>
      <c r="I46" s="44"/>
      <c r="J46" s="61">
        <v>14</v>
      </c>
      <c r="K46" s="61" t="s">
        <v>12</v>
      </c>
      <c r="L46" s="64">
        <v>4065.24</v>
      </c>
      <c r="M46" s="44"/>
      <c r="N46" s="61">
        <v>14</v>
      </c>
      <c r="O46" s="61" t="s">
        <v>12</v>
      </c>
      <c r="P46" s="63">
        <v>7375.15</v>
      </c>
      <c r="R46" s="61">
        <v>14</v>
      </c>
      <c r="S46" s="61" t="s">
        <v>12</v>
      </c>
      <c r="T46" s="63"/>
      <c r="V46" s="61">
        <v>14</v>
      </c>
      <c r="W46" s="61" t="s">
        <v>12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13</v>
      </c>
      <c r="D47" s="63">
        <v>5695.85</v>
      </c>
      <c r="E47" s="41"/>
      <c r="F47" s="61">
        <v>15</v>
      </c>
      <c r="G47" s="61" t="s">
        <v>13</v>
      </c>
      <c r="H47" s="63">
        <v>7843.42</v>
      </c>
      <c r="I47" s="44"/>
      <c r="J47" s="61">
        <v>15</v>
      </c>
      <c r="K47" s="61" t="s">
        <v>13</v>
      </c>
      <c r="L47" s="64">
        <v>3396.2</v>
      </c>
      <c r="M47" s="44"/>
      <c r="N47" s="61">
        <v>15</v>
      </c>
      <c r="O47" s="61" t="s">
        <v>13</v>
      </c>
      <c r="P47" s="63">
        <v>8093.5</v>
      </c>
      <c r="R47" s="61">
        <v>15</v>
      </c>
      <c r="S47" s="61" t="s">
        <v>13</v>
      </c>
      <c r="T47" s="63"/>
      <c r="V47" s="61">
        <v>15</v>
      </c>
      <c r="W47" s="61" t="s">
        <v>13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7</v>
      </c>
      <c r="D48" s="63">
        <v>5324.89</v>
      </c>
      <c r="E48" s="41"/>
      <c r="F48" s="61">
        <v>16</v>
      </c>
      <c r="G48" s="61" t="s">
        <v>7</v>
      </c>
      <c r="H48" s="63">
        <v>3679.84</v>
      </c>
      <c r="I48" s="44"/>
      <c r="J48" s="61">
        <v>16</v>
      </c>
      <c r="K48" s="61" t="s">
        <v>7</v>
      </c>
      <c r="L48" s="64">
        <v>3506.61</v>
      </c>
      <c r="M48" s="44"/>
      <c r="N48" s="61">
        <v>16</v>
      </c>
      <c r="O48" s="61" t="s">
        <v>7</v>
      </c>
      <c r="P48" s="63">
        <v>6628.01</v>
      </c>
      <c r="R48" s="61">
        <v>16</v>
      </c>
      <c r="S48" s="61" t="s">
        <v>7</v>
      </c>
      <c r="T48" s="63"/>
      <c r="V48" s="61">
        <v>16</v>
      </c>
      <c r="W48" s="61" t="s">
        <v>7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8</v>
      </c>
      <c r="D49" s="63">
        <v>6524.57</v>
      </c>
      <c r="E49" s="41"/>
      <c r="F49" s="61">
        <v>17</v>
      </c>
      <c r="G49" s="61" t="s">
        <v>8</v>
      </c>
      <c r="H49" s="63">
        <v>7822.82</v>
      </c>
      <c r="I49" s="44"/>
      <c r="J49" s="61">
        <v>17</v>
      </c>
      <c r="K49" s="61" t="s">
        <v>8</v>
      </c>
      <c r="L49" s="64">
        <v>3456.45</v>
      </c>
      <c r="M49" s="44"/>
      <c r="N49" s="61">
        <v>17</v>
      </c>
      <c r="O49" s="61" t="s">
        <v>8</v>
      </c>
      <c r="P49" s="63">
        <v>5427.58</v>
      </c>
      <c r="R49" s="61">
        <v>17</v>
      </c>
      <c r="S49" s="61" t="s">
        <v>8</v>
      </c>
      <c r="T49" s="63"/>
      <c r="V49" s="61">
        <v>17</v>
      </c>
      <c r="W49" s="61" t="s">
        <v>8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9</v>
      </c>
      <c r="D50" s="63">
        <v>6941.09</v>
      </c>
      <c r="E50" s="41"/>
      <c r="F50" s="61">
        <v>18</v>
      </c>
      <c r="G50" s="61" t="s">
        <v>9</v>
      </c>
      <c r="H50" s="63">
        <v>6948.49</v>
      </c>
      <c r="I50" s="44"/>
      <c r="J50" s="61">
        <v>18</v>
      </c>
      <c r="K50" s="61" t="s">
        <v>9</v>
      </c>
      <c r="L50" s="64">
        <v>3742.88</v>
      </c>
      <c r="M50" s="44"/>
      <c r="N50" s="61">
        <v>18</v>
      </c>
      <c r="O50" s="61" t="s">
        <v>9</v>
      </c>
      <c r="P50" s="63">
        <v>5456.22</v>
      </c>
      <c r="R50" s="61">
        <v>18</v>
      </c>
      <c r="S50" s="61" t="s">
        <v>9</v>
      </c>
      <c r="T50" s="63"/>
      <c r="V50" s="61">
        <v>18</v>
      </c>
      <c r="W50" s="61" t="s">
        <v>9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10</v>
      </c>
      <c r="D51" s="63">
        <v>6382.84</v>
      </c>
      <c r="E51" s="41"/>
      <c r="F51" s="61">
        <v>19</v>
      </c>
      <c r="G51" s="61" t="s">
        <v>10</v>
      </c>
      <c r="H51" s="63">
        <v>6969.8</v>
      </c>
      <c r="I51" s="44"/>
      <c r="J51" s="61">
        <v>19</v>
      </c>
      <c r="K51" s="61" t="s">
        <v>10</v>
      </c>
      <c r="L51" s="64">
        <v>4916.45</v>
      </c>
      <c r="M51" s="44"/>
      <c r="N51" s="61">
        <v>19</v>
      </c>
      <c r="O51" s="61" t="s">
        <v>10</v>
      </c>
      <c r="P51" s="63">
        <v>5225.3999999999996</v>
      </c>
      <c r="R51" s="61">
        <v>19</v>
      </c>
      <c r="S51" s="61" t="s">
        <v>10</v>
      </c>
      <c r="T51" s="63"/>
      <c r="V51" s="61">
        <v>19</v>
      </c>
      <c r="W51" s="61" t="s">
        <v>10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11</v>
      </c>
      <c r="D52" s="63">
        <v>5740.64</v>
      </c>
      <c r="E52" s="41"/>
      <c r="F52" s="61">
        <v>20</v>
      </c>
      <c r="G52" s="61" t="s">
        <v>11</v>
      </c>
      <c r="H52" s="63">
        <v>7524.13</v>
      </c>
      <c r="I52" s="44"/>
      <c r="J52" s="61">
        <v>20</v>
      </c>
      <c r="K52" s="61" t="s">
        <v>11</v>
      </c>
      <c r="L52" s="64">
        <v>4012.46</v>
      </c>
      <c r="M52" s="44"/>
      <c r="N52" s="61">
        <v>20</v>
      </c>
      <c r="O52" s="61" t="s">
        <v>11</v>
      </c>
      <c r="P52" s="63">
        <v>6062.39</v>
      </c>
      <c r="R52" s="61">
        <v>20</v>
      </c>
      <c r="S52" s="61" t="s">
        <v>11</v>
      </c>
      <c r="T52" s="63"/>
      <c r="V52" s="61">
        <v>20</v>
      </c>
      <c r="W52" s="61" t="s">
        <v>11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12</v>
      </c>
      <c r="D53" s="63">
        <v>6680.12</v>
      </c>
      <c r="E53" s="41">
        <v>0</v>
      </c>
      <c r="F53" s="61">
        <v>21</v>
      </c>
      <c r="G53" s="61" t="s">
        <v>12</v>
      </c>
      <c r="H53" s="63">
        <v>8033.8</v>
      </c>
      <c r="I53" s="44"/>
      <c r="J53" s="61">
        <v>21</v>
      </c>
      <c r="K53" s="61" t="s">
        <v>12</v>
      </c>
      <c r="L53" s="64">
        <v>4386.2</v>
      </c>
      <c r="M53" s="44"/>
      <c r="N53" s="61">
        <v>21</v>
      </c>
      <c r="O53" s="61" t="s">
        <v>12</v>
      </c>
      <c r="P53" s="63">
        <v>7509.69</v>
      </c>
      <c r="R53" s="61">
        <v>21</v>
      </c>
      <c r="S53" s="61" t="s">
        <v>12</v>
      </c>
      <c r="T53" s="63"/>
      <c r="V53" s="61">
        <v>21</v>
      </c>
      <c r="W53" s="61" t="s">
        <v>12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13</v>
      </c>
      <c r="D54" s="63">
        <v>4952.3</v>
      </c>
      <c r="E54" s="41"/>
      <c r="F54" s="61">
        <v>22</v>
      </c>
      <c r="G54" s="61" t="s">
        <v>13</v>
      </c>
      <c r="H54" s="63">
        <v>6353.27</v>
      </c>
      <c r="I54" s="44"/>
      <c r="J54" s="61">
        <v>22</v>
      </c>
      <c r="K54" s="61" t="s">
        <v>13</v>
      </c>
      <c r="L54" s="64">
        <v>3420.05</v>
      </c>
      <c r="M54" s="44"/>
      <c r="N54" s="61">
        <v>22</v>
      </c>
      <c r="O54" s="61" t="s">
        <v>13</v>
      </c>
      <c r="P54" s="63">
        <v>10177.969999999999</v>
      </c>
      <c r="R54" s="61">
        <v>22</v>
      </c>
      <c r="S54" s="61" t="s">
        <v>13</v>
      </c>
      <c r="T54" s="63"/>
      <c r="V54" s="61">
        <v>22</v>
      </c>
      <c r="W54" s="61" t="s">
        <v>13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7</v>
      </c>
      <c r="D55" s="63">
        <v>4358.83</v>
      </c>
      <c r="E55" s="41"/>
      <c r="F55" s="61">
        <v>23</v>
      </c>
      <c r="G55" s="61" t="s">
        <v>7</v>
      </c>
      <c r="H55" s="63">
        <v>3067.58</v>
      </c>
      <c r="I55" s="44"/>
      <c r="J55" s="61">
        <v>23</v>
      </c>
      <c r="K55" s="61" t="s">
        <v>7</v>
      </c>
      <c r="L55" s="64">
        <v>3544</v>
      </c>
      <c r="M55" s="44"/>
      <c r="N55" s="61">
        <v>23</v>
      </c>
      <c r="O55" s="61" t="s">
        <v>7</v>
      </c>
      <c r="P55" s="63">
        <v>7382.42</v>
      </c>
      <c r="R55" s="61">
        <v>23</v>
      </c>
      <c r="S55" s="61" t="s">
        <v>7</v>
      </c>
      <c r="T55" s="63" t="s">
        <v>60</v>
      </c>
      <c r="V55" s="61">
        <v>23</v>
      </c>
      <c r="W55" s="61" t="s">
        <v>7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8</v>
      </c>
      <c r="D56" s="63">
        <v>5318.69</v>
      </c>
      <c r="E56" s="41"/>
      <c r="F56" s="61">
        <v>24</v>
      </c>
      <c r="G56" s="61" t="s">
        <v>8</v>
      </c>
      <c r="H56" s="63">
        <v>7044.83</v>
      </c>
      <c r="I56" s="44"/>
      <c r="J56" s="61">
        <v>24</v>
      </c>
      <c r="K56" s="61" t="s">
        <v>8</v>
      </c>
      <c r="L56" s="64">
        <v>3232.94</v>
      </c>
      <c r="M56" s="44"/>
      <c r="N56" s="61">
        <v>24</v>
      </c>
      <c r="O56" s="61" t="s">
        <v>8</v>
      </c>
      <c r="P56" s="63">
        <v>5917.92</v>
      </c>
      <c r="R56" s="61">
        <v>24</v>
      </c>
      <c r="S56" s="61" t="s">
        <v>8</v>
      </c>
      <c r="T56" s="63"/>
      <c r="V56" s="61">
        <v>24</v>
      </c>
      <c r="W56" s="61" t="s">
        <v>8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9</v>
      </c>
      <c r="D57" s="63">
        <v>6637.81</v>
      </c>
      <c r="E57" s="41"/>
      <c r="F57" s="61">
        <v>25</v>
      </c>
      <c r="G57" s="61" t="s">
        <v>9</v>
      </c>
      <c r="H57" s="63">
        <v>7335.65</v>
      </c>
      <c r="I57" s="44"/>
      <c r="J57" s="61">
        <v>25</v>
      </c>
      <c r="K57" s="61" t="s">
        <v>9</v>
      </c>
      <c r="L57" s="64">
        <v>4657.4399999999996</v>
      </c>
      <c r="M57" s="44"/>
      <c r="N57" s="61">
        <v>25</v>
      </c>
      <c r="O57" s="61" t="s">
        <v>9</v>
      </c>
      <c r="P57" s="63">
        <v>4955</v>
      </c>
      <c r="R57" s="61">
        <v>25</v>
      </c>
      <c r="S57" s="61" t="s">
        <v>9</v>
      </c>
      <c r="T57" s="63"/>
      <c r="V57" s="61">
        <v>25</v>
      </c>
      <c r="W57" s="61" t="s">
        <v>9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10</v>
      </c>
      <c r="D58" s="63">
        <v>5638.87</v>
      </c>
      <c r="E58" s="41"/>
      <c r="F58" s="61">
        <v>26</v>
      </c>
      <c r="G58" s="61" t="s">
        <v>10</v>
      </c>
      <c r="H58" s="63">
        <v>6866.08</v>
      </c>
      <c r="I58" s="44"/>
      <c r="J58" s="61">
        <v>26</v>
      </c>
      <c r="K58" s="61" t="s">
        <v>10</v>
      </c>
      <c r="L58" s="64">
        <v>4944.45</v>
      </c>
      <c r="M58" s="44"/>
      <c r="N58" s="61">
        <v>26</v>
      </c>
      <c r="O58" s="61" t="s">
        <v>10</v>
      </c>
      <c r="P58" s="63">
        <v>6459.51</v>
      </c>
      <c r="R58" s="61">
        <v>26</v>
      </c>
      <c r="S58" s="61" t="s">
        <v>10</v>
      </c>
      <c r="T58" s="63"/>
      <c r="V58" s="61">
        <v>26</v>
      </c>
      <c r="W58" s="61" t="s">
        <v>10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11</v>
      </c>
      <c r="D59" s="63">
        <v>6312.43</v>
      </c>
      <c r="E59" s="41"/>
      <c r="F59" s="61">
        <v>27</v>
      </c>
      <c r="G59" s="61" t="s">
        <v>11</v>
      </c>
      <c r="H59" s="63">
        <v>9178.11</v>
      </c>
      <c r="I59" s="44"/>
      <c r="J59" s="61">
        <v>27</v>
      </c>
      <c r="K59" s="61" t="s">
        <v>11</v>
      </c>
      <c r="L59" s="64">
        <v>3819.11</v>
      </c>
      <c r="M59" s="44"/>
      <c r="N59" s="61">
        <v>27</v>
      </c>
      <c r="O59" s="61" t="s">
        <v>11</v>
      </c>
      <c r="P59" s="63">
        <v>6640.28</v>
      </c>
      <c r="R59" s="61">
        <v>27</v>
      </c>
      <c r="S59" s="61" t="s">
        <v>11</v>
      </c>
      <c r="T59" s="63"/>
      <c r="V59" s="61">
        <v>27</v>
      </c>
      <c r="W59" s="61" t="s">
        <v>11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12</v>
      </c>
      <c r="D60" s="63">
        <v>8379.83</v>
      </c>
      <c r="E60" s="41"/>
      <c r="F60" s="61">
        <v>28</v>
      </c>
      <c r="G60" s="61" t="s">
        <v>12</v>
      </c>
      <c r="H60" s="63">
        <v>7898.81</v>
      </c>
      <c r="I60" s="44"/>
      <c r="J60" s="61">
        <v>28</v>
      </c>
      <c r="K60" s="61" t="s">
        <v>12</v>
      </c>
      <c r="L60" s="64">
        <v>4699.9399999999996</v>
      </c>
      <c r="M60" s="44"/>
      <c r="N60" s="61">
        <v>28</v>
      </c>
      <c r="O60" s="61" t="s">
        <v>12</v>
      </c>
      <c r="P60" s="63">
        <v>7520.76</v>
      </c>
      <c r="R60" s="61">
        <v>28</v>
      </c>
      <c r="S60" s="61" t="s">
        <v>12</v>
      </c>
      <c r="T60" s="63"/>
      <c r="V60" s="61">
        <v>28</v>
      </c>
      <c r="W60" s="61" t="s">
        <v>12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13</v>
      </c>
      <c r="D61" s="63">
        <v>6185.88</v>
      </c>
      <c r="E61" s="41"/>
      <c r="F61" s="61">
        <v>29</v>
      </c>
      <c r="G61" s="61" t="s">
        <v>13</v>
      </c>
      <c r="H61" s="63">
        <v>8609.42</v>
      </c>
      <c r="I61" s="44"/>
      <c r="J61" s="61">
        <v>29</v>
      </c>
      <c r="K61" s="61" t="s">
        <v>13</v>
      </c>
      <c r="L61" s="63">
        <v>3385.99</v>
      </c>
      <c r="M61" s="44"/>
      <c r="N61" s="61">
        <v>29</v>
      </c>
      <c r="O61" s="61" t="s">
        <v>13</v>
      </c>
      <c r="P61" s="63">
        <v>9828.19</v>
      </c>
      <c r="R61" s="61">
        <v>29</v>
      </c>
      <c r="S61" s="61" t="s">
        <v>13</v>
      </c>
      <c r="T61" s="63"/>
      <c r="V61" s="61">
        <v>29</v>
      </c>
      <c r="W61" s="61" t="s">
        <v>13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7</v>
      </c>
      <c r="D62" s="90">
        <v>4731.6499999999996</v>
      </c>
      <c r="E62" s="41"/>
      <c r="F62" s="61">
        <v>30</v>
      </c>
      <c r="G62" s="61" t="s">
        <v>7</v>
      </c>
      <c r="H62" s="90">
        <v>5130.46</v>
      </c>
      <c r="I62" s="44"/>
      <c r="J62" s="61">
        <v>30</v>
      </c>
      <c r="K62" s="61" t="s">
        <v>7</v>
      </c>
      <c r="L62" s="63">
        <v>4233.1499999999996</v>
      </c>
      <c r="M62" s="44"/>
      <c r="N62" s="61">
        <v>30</v>
      </c>
      <c r="O62" s="61" t="s">
        <v>7</v>
      </c>
      <c r="P62" s="63">
        <v>7277.63</v>
      </c>
      <c r="R62" s="61">
        <v>30</v>
      </c>
      <c r="S62" s="61" t="s">
        <v>7</v>
      </c>
      <c r="T62" s="63"/>
      <c r="V62" s="61">
        <v>30</v>
      </c>
      <c r="W62" s="61" t="s">
        <v>7</v>
      </c>
      <c r="X62" s="63"/>
      <c r="Y62" s="15"/>
    </row>
    <row r="63" spans="1:25" ht="18" customHeight="1" x14ac:dyDescent="0.25">
      <c r="A63" s="5"/>
      <c r="B63" s="61">
        <v>31</v>
      </c>
      <c r="C63" s="61" t="s">
        <v>8</v>
      </c>
      <c r="D63" s="90"/>
      <c r="E63" s="87"/>
      <c r="F63" s="61">
        <v>31</v>
      </c>
      <c r="G63" s="61" t="s">
        <v>8</v>
      </c>
      <c r="H63" s="90"/>
      <c r="I63" s="88"/>
      <c r="J63" s="61">
        <v>31</v>
      </c>
      <c r="K63" s="61" t="s">
        <v>8</v>
      </c>
      <c r="L63" s="63"/>
      <c r="M63" s="88"/>
      <c r="N63" s="61">
        <v>31</v>
      </c>
      <c r="O63" s="61" t="s">
        <v>8</v>
      </c>
      <c r="P63" s="63"/>
      <c r="Q63" s="88"/>
      <c r="R63" s="61">
        <v>31</v>
      </c>
      <c r="S63" s="61" t="s">
        <v>8</v>
      </c>
      <c r="T63" s="63"/>
      <c r="U63" s="88"/>
      <c r="V63" s="61">
        <v>31</v>
      </c>
      <c r="W63" s="61" t="s">
        <v>8</v>
      </c>
      <c r="X63" s="63"/>
      <c r="Y63" s="5"/>
    </row>
    <row r="64" spans="1:25" x14ac:dyDescent="0.25">
      <c r="L64" s="1" t="s">
        <v>60</v>
      </c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545" spans="16:16" x14ac:dyDescent="0.25">
      <c r="P545" s="1" t="s">
        <v>111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3</xdr:row>
                <xdr:rowOff>142875</xdr:rowOff>
              </from>
              <to>
                <xdr:col>1</xdr:col>
                <xdr:colOff>714375</xdr:colOff>
                <xdr:row>4</xdr:row>
                <xdr:rowOff>95250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showGridLines="0" topLeftCell="Q1" zoomScale="98" zoomScaleNormal="98" workbookViewId="0">
      <pane ySplit="1" topLeftCell="A2" activePane="bottomLeft" state="frozen"/>
      <selection pane="bottomLeft" activeCell="T4" sqref="T4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7" style="27" customWidth="1"/>
    <col min="5" max="5" width="16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3" width="12.140625" style="27" bestFit="1" customWidth="1"/>
    <col min="14" max="14" width="13.28515625" style="27" bestFit="1" customWidth="1"/>
    <col min="15" max="15" width="12.140625" style="27" bestFit="1" customWidth="1"/>
    <col min="16" max="16" width="13.28515625" style="27" bestFit="1" customWidth="1"/>
    <col min="17" max="17" width="14.28515625" style="27" bestFit="1" customWidth="1"/>
    <col min="18" max="19" width="10.5703125" style="27" bestFit="1" customWidth="1"/>
    <col min="20" max="20" width="20.7109375" style="27" customWidth="1"/>
    <col min="21" max="21" width="10.5703125" style="27" bestFit="1" customWidth="1"/>
    <col min="22" max="22" width="18.28515625" style="27" bestFit="1" customWidth="1"/>
    <col min="23" max="23" width="10.5703125" style="27" bestFit="1" customWidth="1"/>
    <col min="24" max="24" width="12.140625" style="27" bestFit="1" customWidth="1"/>
    <col min="25" max="25" width="20.140625" style="27" customWidth="1"/>
    <col min="26" max="26" width="14.28515625" style="27" customWidth="1"/>
    <col min="27" max="27" width="12.140625" style="27" bestFit="1" customWidth="1"/>
    <col min="28" max="28" width="10.7109375" style="27" customWidth="1"/>
    <col min="29" max="29" width="17.140625" style="27" customWidth="1"/>
    <col min="30" max="30" width="9.5703125" style="27" bestFit="1" customWidth="1"/>
    <col min="31" max="16384" width="9.140625" style="27"/>
  </cols>
  <sheetData>
    <row r="1" spans="1:29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59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32</v>
      </c>
      <c r="X1" s="28" t="s">
        <v>36</v>
      </c>
      <c r="Y1" s="28" t="s">
        <v>53</v>
      </c>
      <c r="Z1" s="28" t="s">
        <v>56</v>
      </c>
      <c r="AA1" s="28" t="s">
        <v>37</v>
      </c>
      <c r="AB1" s="28" t="s">
        <v>33</v>
      </c>
      <c r="AC1" s="28" t="s">
        <v>54</v>
      </c>
    </row>
    <row r="2" spans="1:29" x14ac:dyDescent="0.25">
      <c r="A2" s="29">
        <v>1</v>
      </c>
      <c r="B2" s="30">
        <v>81</v>
      </c>
      <c r="C2" s="78">
        <v>0</v>
      </c>
      <c r="D2" s="78">
        <v>0</v>
      </c>
      <c r="E2" s="30">
        <v>1172.03</v>
      </c>
      <c r="F2" s="30">
        <v>492.02</v>
      </c>
      <c r="G2" s="30">
        <v>958.48</v>
      </c>
      <c r="H2" s="30">
        <v>98.37</v>
      </c>
      <c r="I2" s="30">
        <v>0</v>
      </c>
      <c r="J2" s="30">
        <v>565.16</v>
      </c>
      <c r="K2" s="30">
        <v>915.42</v>
      </c>
      <c r="L2" s="30">
        <v>0</v>
      </c>
      <c r="M2" s="30">
        <v>228.16</v>
      </c>
      <c r="N2" s="30">
        <v>115.35</v>
      </c>
      <c r="O2" s="30">
        <v>0</v>
      </c>
      <c r="P2" s="30">
        <v>41.1</v>
      </c>
      <c r="Q2" s="30">
        <v>202.97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6</v>
      </c>
      <c r="X2" s="71">
        <v>1903.5</v>
      </c>
      <c r="Y2" s="30">
        <v>0</v>
      </c>
      <c r="Z2" s="30">
        <v>0</v>
      </c>
      <c r="AA2" s="78">
        <v>18.600000000000001</v>
      </c>
      <c r="AB2" s="30">
        <v>36.9</v>
      </c>
      <c r="AC2" s="30" t="s">
        <v>68</v>
      </c>
    </row>
    <row r="3" spans="1:29" x14ac:dyDescent="0.25">
      <c r="A3" s="29">
        <f>A2+1</f>
        <v>2</v>
      </c>
      <c r="B3" s="30">
        <v>62</v>
      </c>
      <c r="C3" s="78">
        <v>0</v>
      </c>
      <c r="D3" s="78">
        <v>0</v>
      </c>
      <c r="E3" s="78">
        <v>1169.93</v>
      </c>
      <c r="F3" s="30">
        <v>423.43</v>
      </c>
      <c r="G3" s="30">
        <v>1204.95</v>
      </c>
      <c r="H3" s="30">
        <v>89.8</v>
      </c>
      <c r="I3" s="30">
        <v>212.62</v>
      </c>
      <c r="J3" s="30">
        <v>595.97</v>
      </c>
      <c r="K3" s="30">
        <v>642.57000000000005</v>
      </c>
      <c r="L3" s="30">
        <v>0</v>
      </c>
      <c r="M3" s="30">
        <v>70.52</v>
      </c>
      <c r="N3" s="30">
        <v>169.7</v>
      </c>
      <c r="O3" s="30">
        <v>0</v>
      </c>
      <c r="P3" s="30">
        <v>22.19</v>
      </c>
      <c r="Q3" s="30">
        <v>0</v>
      </c>
      <c r="R3" s="30">
        <v>0</v>
      </c>
      <c r="S3" s="71">
        <v>131.69</v>
      </c>
      <c r="T3" s="71" t="s">
        <v>69</v>
      </c>
      <c r="U3" s="78">
        <v>0</v>
      </c>
      <c r="V3" s="78">
        <v>0</v>
      </c>
      <c r="W3" s="30">
        <v>6</v>
      </c>
      <c r="X3" s="78">
        <v>0</v>
      </c>
      <c r="Y3" s="71">
        <v>200</v>
      </c>
      <c r="Z3" s="71" t="s">
        <v>74</v>
      </c>
      <c r="AA3" s="78">
        <v>0</v>
      </c>
      <c r="AB3" s="78">
        <v>0</v>
      </c>
      <c r="AC3" s="78">
        <v>0</v>
      </c>
    </row>
    <row r="4" spans="1:29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78">
        <v>778.4</v>
      </c>
      <c r="F4" s="30">
        <v>719.49</v>
      </c>
      <c r="G4" s="30">
        <v>1254.8499999999999</v>
      </c>
      <c r="H4" s="30">
        <v>236.4</v>
      </c>
      <c r="I4" s="30">
        <v>224.07</v>
      </c>
      <c r="J4" s="30">
        <v>901.98</v>
      </c>
      <c r="K4" s="30">
        <v>789.02</v>
      </c>
      <c r="L4" s="30">
        <v>132.6</v>
      </c>
      <c r="M4" s="30">
        <v>214.9</v>
      </c>
      <c r="N4" s="30">
        <v>67.5</v>
      </c>
      <c r="O4" s="30">
        <v>0</v>
      </c>
      <c r="P4" s="30">
        <v>37.25</v>
      </c>
      <c r="Q4" s="30">
        <v>363.19</v>
      </c>
      <c r="R4" s="30">
        <v>27.13</v>
      </c>
      <c r="S4" s="78">
        <v>0</v>
      </c>
      <c r="T4" s="78">
        <v>0</v>
      </c>
      <c r="U4" s="78">
        <v>0</v>
      </c>
      <c r="V4" s="78">
        <v>0</v>
      </c>
      <c r="W4" s="30">
        <v>6</v>
      </c>
      <c r="X4" s="78">
        <v>0</v>
      </c>
      <c r="Y4" s="30">
        <v>0</v>
      </c>
      <c r="Z4" s="30">
        <v>0</v>
      </c>
      <c r="AA4" s="71">
        <v>0</v>
      </c>
      <c r="AB4" s="71">
        <v>50</v>
      </c>
      <c r="AC4" s="78" t="s">
        <v>33</v>
      </c>
    </row>
    <row r="5" spans="1:29" x14ac:dyDescent="0.25">
      <c r="A5" s="29">
        <f t="shared" si="0"/>
        <v>4</v>
      </c>
      <c r="B5" s="30">
        <v>0</v>
      </c>
      <c r="C5" s="78">
        <v>0</v>
      </c>
      <c r="D5" s="78">
        <v>0</v>
      </c>
      <c r="E5" s="78">
        <v>436.3</v>
      </c>
      <c r="F5" s="30">
        <v>1240.47</v>
      </c>
      <c r="G5" s="30">
        <v>1899.04</v>
      </c>
      <c r="H5" s="30">
        <v>204.05</v>
      </c>
      <c r="I5" s="30">
        <v>53.4</v>
      </c>
      <c r="J5" s="30">
        <v>894.71</v>
      </c>
      <c r="K5" s="30">
        <v>1052.22</v>
      </c>
      <c r="L5" s="30">
        <v>51.34</v>
      </c>
      <c r="M5" s="30">
        <v>117.5</v>
      </c>
      <c r="N5" s="30">
        <v>268.2</v>
      </c>
      <c r="O5" s="30">
        <v>0</v>
      </c>
      <c r="P5" s="30">
        <v>0</v>
      </c>
      <c r="Q5" s="30">
        <v>154.54</v>
      </c>
      <c r="R5" s="30">
        <v>0</v>
      </c>
      <c r="S5" s="78">
        <v>0</v>
      </c>
      <c r="T5" s="78">
        <v>0</v>
      </c>
      <c r="U5" s="78">
        <v>0</v>
      </c>
      <c r="V5" s="78">
        <v>0</v>
      </c>
      <c r="W5" s="30">
        <v>6</v>
      </c>
      <c r="X5" s="78">
        <v>0</v>
      </c>
      <c r="Y5" s="71">
        <v>82.2</v>
      </c>
      <c r="Z5" s="71" t="s">
        <v>74</v>
      </c>
      <c r="AA5" s="71">
        <v>753.5</v>
      </c>
      <c r="AB5" s="78">
        <v>47</v>
      </c>
      <c r="AC5" s="78" t="s">
        <v>73</v>
      </c>
    </row>
    <row r="6" spans="1:29" x14ac:dyDescent="0.25">
      <c r="A6" s="29">
        <f t="shared" si="0"/>
        <v>5</v>
      </c>
      <c r="B6" s="30">
        <v>0</v>
      </c>
      <c r="C6" s="78">
        <v>0</v>
      </c>
      <c r="D6" s="78">
        <v>0</v>
      </c>
      <c r="E6" s="78">
        <v>691.08</v>
      </c>
      <c r="F6" s="30">
        <v>486.94</v>
      </c>
      <c r="G6" s="30">
        <v>1132.22</v>
      </c>
      <c r="H6" s="30">
        <v>306.42</v>
      </c>
      <c r="I6" s="30">
        <v>144.69999999999999</v>
      </c>
      <c r="J6" s="30">
        <v>706.98</v>
      </c>
      <c r="K6" s="30">
        <v>459.28</v>
      </c>
      <c r="L6" s="30">
        <v>127</v>
      </c>
      <c r="M6" s="30">
        <v>58.5</v>
      </c>
      <c r="N6" s="30">
        <v>40.6</v>
      </c>
      <c r="O6" s="30">
        <v>42</v>
      </c>
      <c r="P6" s="30">
        <v>41</v>
      </c>
      <c r="Q6" s="30">
        <v>106.5</v>
      </c>
      <c r="R6" s="30">
        <v>0</v>
      </c>
      <c r="S6" s="78">
        <v>0</v>
      </c>
      <c r="T6" s="78">
        <v>0</v>
      </c>
      <c r="U6" s="78">
        <v>0</v>
      </c>
      <c r="V6" s="78">
        <v>0</v>
      </c>
      <c r="W6" s="30">
        <v>6</v>
      </c>
      <c r="X6" s="78">
        <v>0</v>
      </c>
      <c r="Y6" s="30">
        <v>0</v>
      </c>
      <c r="Z6" s="30">
        <v>0</v>
      </c>
      <c r="AA6" s="78">
        <v>110.7</v>
      </c>
      <c r="AB6" s="78">
        <v>54.9</v>
      </c>
      <c r="AC6" s="78" t="s">
        <v>33</v>
      </c>
    </row>
    <row r="7" spans="1:29" x14ac:dyDescent="0.25">
      <c r="A7" s="29">
        <f t="shared" si="0"/>
        <v>6</v>
      </c>
      <c r="B7" s="30">
        <v>47</v>
      </c>
      <c r="C7" s="78">
        <v>0</v>
      </c>
      <c r="D7" s="78">
        <v>0</v>
      </c>
      <c r="E7" s="78">
        <v>1220.05</v>
      </c>
      <c r="F7" s="30">
        <v>942.02</v>
      </c>
      <c r="G7" s="30">
        <v>1100.5899999999999</v>
      </c>
      <c r="H7" s="30">
        <v>284.8</v>
      </c>
      <c r="I7" s="30">
        <v>119.9</v>
      </c>
      <c r="J7" s="30">
        <v>824.52</v>
      </c>
      <c r="K7" s="30">
        <v>1435.15</v>
      </c>
      <c r="L7" s="30">
        <v>26.5</v>
      </c>
      <c r="M7" s="30">
        <v>287.13</v>
      </c>
      <c r="N7" s="30">
        <v>125.4</v>
      </c>
      <c r="O7" s="30">
        <v>0</v>
      </c>
      <c r="P7" s="30">
        <v>25.75</v>
      </c>
      <c r="Q7" s="30">
        <v>217.78</v>
      </c>
      <c r="R7" s="30">
        <v>0</v>
      </c>
      <c r="S7" s="78">
        <v>0</v>
      </c>
      <c r="T7" s="78">
        <v>0</v>
      </c>
      <c r="U7" s="78">
        <v>0</v>
      </c>
      <c r="V7" s="78">
        <v>0</v>
      </c>
      <c r="W7" s="30">
        <v>6</v>
      </c>
      <c r="X7" s="78">
        <v>0</v>
      </c>
      <c r="Y7" s="30">
        <v>0</v>
      </c>
      <c r="Z7" s="30">
        <v>0</v>
      </c>
      <c r="AA7" s="78">
        <v>18.600000000000001</v>
      </c>
      <c r="AB7" s="78">
        <v>0</v>
      </c>
      <c r="AC7" s="78">
        <v>0</v>
      </c>
    </row>
    <row r="8" spans="1:29" x14ac:dyDescent="0.25">
      <c r="A8" s="29">
        <f t="shared" si="0"/>
        <v>7</v>
      </c>
      <c r="B8" s="30">
        <v>0</v>
      </c>
      <c r="C8" s="78">
        <v>0</v>
      </c>
      <c r="D8" s="78">
        <v>0</v>
      </c>
      <c r="E8" s="78">
        <v>993.4</v>
      </c>
      <c r="F8" s="30">
        <v>806.33</v>
      </c>
      <c r="G8" s="30">
        <v>1128.5899999999999</v>
      </c>
      <c r="H8" s="30">
        <v>227.77</v>
      </c>
      <c r="I8" s="30">
        <v>198.3</v>
      </c>
      <c r="J8" s="30">
        <v>956.1</v>
      </c>
      <c r="K8" s="30">
        <v>1286.58</v>
      </c>
      <c r="L8" s="30">
        <v>47.5</v>
      </c>
      <c r="M8" s="30">
        <v>462.9</v>
      </c>
      <c r="N8" s="30">
        <v>135.6</v>
      </c>
      <c r="O8" s="30">
        <v>51.5</v>
      </c>
      <c r="P8" s="30">
        <v>95.1</v>
      </c>
      <c r="Q8" s="30">
        <v>89.08</v>
      </c>
      <c r="R8" s="30">
        <v>0</v>
      </c>
      <c r="S8" s="78">
        <v>0</v>
      </c>
      <c r="T8" s="78">
        <v>0</v>
      </c>
      <c r="U8" s="78">
        <v>0</v>
      </c>
      <c r="V8" s="78">
        <v>0</v>
      </c>
      <c r="W8" s="78">
        <v>6</v>
      </c>
      <c r="X8" s="78">
        <v>0</v>
      </c>
      <c r="Y8" s="30">
        <v>0</v>
      </c>
      <c r="Z8" s="30">
        <v>0</v>
      </c>
      <c r="AA8" s="78">
        <v>0</v>
      </c>
      <c r="AB8" s="78">
        <v>0</v>
      </c>
      <c r="AC8" s="78">
        <v>0</v>
      </c>
    </row>
    <row r="9" spans="1:29" x14ac:dyDescent="0.25">
      <c r="A9" s="29">
        <f t="shared" si="0"/>
        <v>8</v>
      </c>
      <c r="B9" s="30">
        <v>0</v>
      </c>
      <c r="C9" s="78">
        <v>0</v>
      </c>
      <c r="D9" s="78">
        <v>0</v>
      </c>
      <c r="E9" s="30">
        <v>1390.52</v>
      </c>
      <c r="F9" s="30">
        <v>1241.4100000000001</v>
      </c>
      <c r="G9" s="30">
        <v>1961.21</v>
      </c>
      <c r="H9" s="30">
        <v>0</v>
      </c>
      <c r="I9" s="30">
        <v>529.88</v>
      </c>
      <c r="J9" s="30">
        <v>1294.21</v>
      </c>
      <c r="K9" s="30">
        <v>13198.67</v>
      </c>
      <c r="L9" s="30">
        <v>149.69999999999999</v>
      </c>
      <c r="M9" s="30">
        <v>141.4</v>
      </c>
      <c r="N9" s="30">
        <v>129.5</v>
      </c>
      <c r="O9" s="30">
        <v>0</v>
      </c>
      <c r="P9" s="30">
        <v>45.1</v>
      </c>
      <c r="Q9" s="30">
        <v>258.86</v>
      </c>
      <c r="R9" s="30">
        <v>0</v>
      </c>
      <c r="S9" s="78">
        <v>0</v>
      </c>
      <c r="T9" s="78">
        <v>0</v>
      </c>
      <c r="U9" s="71">
        <v>100</v>
      </c>
      <c r="V9" s="71" t="s">
        <v>77</v>
      </c>
      <c r="W9" s="78">
        <v>6</v>
      </c>
      <c r="X9" s="78">
        <v>0</v>
      </c>
      <c r="Y9" s="30">
        <v>0</v>
      </c>
      <c r="Z9" s="30">
        <v>0</v>
      </c>
      <c r="AA9" s="78">
        <v>21.5</v>
      </c>
      <c r="AB9" s="78">
        <v>20.56</v>
      </c>
      <c r="AC9" s="78" t="s">
        <v>78</v>
      </c>
    </row>
    <row r="10" spans="1:29" x14ac:dyDescent="0.25">
      <c r="A10" s="29">
        <f t="shared" si="0"/>
        <v>9</v>
      </c>
      <c r="B10" s="78">
        <v>0</v>
      </c>
      <c r="C10" s="78">
        <v>0</v>
      </c>
      <c r="D10" s="78">
        <v>0</v>
      </c>
      <c r="E10" s="78">
        <v>1486.56</v>
      </c>
      <c r="F10" s="30">
        <v>1089.43</v>
      </c>
      <c r="G10" s="30">
        <v>1271.03</v>
      </c>
      <c r="H10" s="30">
        <v>215.2</v>
      </c>
      <c r="I10" s="30">
        <v>0</v>
      </c>
      <c r="J10" s="30">
        <v>1053.02</v>
      </c>
      <c r="K10" s="30">
        <v>994.12</v>
      </c>
      <c r="L10" s="30">
        <v>93.93</v>
      </c>
      <c r="M10" s="30">
        <v>68.599999999999994</v>
      </c>
      <c r="N10" s="30">
        <v>64.55</v>
      </c>
      <c r="O10" s="30">
        <v>0</v>
      </c>
      <c r="P10" s="30">
        <v>10</v>
      </c>
      <c r="Q10" s="30">
        <v>70.27</v>
      </c>
      <c r="R10" s="30">
        <v>0</v>
      </c>
      <c r="S10" s="78">
        <v>0</v>
      </c>
      <c r="T10" s="78">
        <v>0</v>
      </c>
      <c r="U10" s="78">
        <v>0</v>
      </c>
      <c r="V10" s="78">
        <v>0</v>
      </c>
      <c r="W10" s="78">
        <v>6</v>
      </c>
      <c r="X10" s="78">
        <v>0</v>
      </c>
      <c r="Y10" s="30">
        <v>0</v>
      </c>
      <c r="Z10" s="30">
        <v>0</v>
      </c>
      <c r="AA10" s="78">
        <v>18.600000000000001</v>
      </c>
      <c r="AB10" s="78">
        <v>6.98</v>
      </c>
      <c r="AC10" s="78" t="s">
        <v>33</v>
      </c>
    </row>
    <row r="11" spans="1:29" x14ac:dyDescent="0.25">
      <c r="A11" s="29">
        <f t="shared" si="0"/>
        <v>10</v>
      </c>
      <c r="B11" s="30">
        <v>50</v>
      </c>
      <c r="C11" s="78">
        <v>0</v>
      </c>
      <c r="D11" s="78">
        <v>0</v>
      </c>
      <c r="E11" s="78">
        <v>858.29</v>
      </c>
      <c r="F11" s="30">
        <v>1461.18</v>
      </c>
      <c r="G11" s="30">
        <v>922.63</v>
      </c>
      <c r="H11" s="30">
        <v>161.5</v>
      </c>
      <c r="I11" s="30">
        <v>104.96</v>
      </c>
      <c r="J11" s="30">
        <v>979.08</v>
      </c>
      <c r="K11" s="30">
        <v>1300.8499999999999</v>
      </c>
      <c r="L11" s="30">
        <v>130.31</v>
      </c>
      <c r="M11" s="30">
        <v>33.5</v>
      </c>
      <c r="N11" s="30">
        <v>187.5</v>
      </c>
      <c r="O11" s="30">
        <v>0</v>
      </c>
      <c r="P11" s="30">
        <v>64.400000000000006</v>
      </c>
      <c r="Q11" s="30">
        <v>134.58000000000001</v>
      </c>
      <c r="R11" s="30">
        <v>27.02</v>
      </c>
      <c r="S11" s="78">
        <v>0</v>
      </c>
      <c r="T11" s="78">
        <v>0</v>
      </c>
      <c r="U11" s="78">
        <v>0</v>
      </c>
      <c r="V11" s="78">
        <v>0</v>
      </c>
      <c r="W11" s="78">
        <v>6</v>
      </c>
      <c r="X11" s="78">
        <v>0</v>
      </c>
      <c r="Y11" s="71">
        <v>51.9</v>
      </c>
      <c r="Z11" s="71" t="s">
        <v>74</v>
      </c>
      <c r="AA11" s="71">
        <v>840</v>
      </c>
      <c r="AB11" s="78">
        <v>29.84</v>
      </c>
      <c r="AC11" s="78" t="s">
        <v>73</v>
      </c>
    </row>
    <row r="12" spans="1:29" x14ac:dyDescent="0.25">
      <c r="A12" s="29">
        <f t="shared" si="0"/>
        <v>11</v>
      </c>
      <c r="B12" s="30">
        <v>70</v>
      </c>
      <c r="C12" s="78">
        <v>0</v>
      </c>
      <c r="D12" s="78">
        <v>0</v>
      </c>
      <c r="E12" s="78">
        <v>666</v>
      </c>
      <c r="F12" s="30">
        <v>994.1</v>
      </c>
      <c r="G12" s="30">
        <v>1934.55</v>
      </c>
      <c r="H12" s="30">
        <v>70.790000000000006</v>
      </c>
      <c r="I12" s="30">
        <v>114.02</v>
      </c>
      <c r="J12" s="30">
        <v>659.28</v>
      </c>
      <c r="K12" s="30">
        <v>1475.17</v>
      </c>
      <c r="L12" s="30">
        <v>140.13999999999999</v>
      </c>
      <c r="M12" s="30">
        <v>167.6</v>
      </c>
      <c r="N12" s="30">
        <v>20.5</v>
      </c>
      <c r="O12" s="30">
        <v>0</v>
      </c>
      <c r="P12" s="30">
        <v>39.6</v>
      </c>
      <c r="Q12" s="30">
        <v>247.3</v>
      </c>
      <c r="R12" s="30">
        <v>0</v>
      </c>
      <c r="S12" s="78">
        <v>0</v>
      </c>
      <c r="T12" s="78">
        <v>0</v>
      </c>
      <c r="U12" s="78">
        <v>0</v>
      </c>
      <c r="V12" s="78">
        <v>0</v>
      </c>
      <c r="W12" s="30">
        <v>6</v>
      </c>
      <c r="X12" s="78">
        <v>0</v>
      </c>
      <c r="Y12" s="71">
        <v>54</v>
      </c>
      <c r="Z12" s="71" t="s">
        <v>87</v>
      </c>
      <c r="AA12" s="78">
        <v>37</v>
      </c>
      <c r="AB12" s="78">
        <v>37.47</v>
      </c>
      <c r="AC12" s="78" t="s">
        <v>33</v>
      </c>
    </row>
    <row r="13" spans="1:29" x14ac:dyDescent="0.25">
      <c r="A13" s="29">
        <f t="shared" si="0"/>
        <v>12</v>
      </c>
      <c r="B13" s="30">
        <v>150</v>
      </c>
      <c r="C13" s="78">
        <v>0</v>
      </c>
      <c r="D13" s="78">
        <v>0</v>
      </c>
      <c r="E13" s="30">
        <v>736.29</v>
      </c>
      <c r="F13" s="30">
        <v>2003.45</v>
      </c>
      <c r="G13" s="30">
        <v>1014.2</v>
      </c>
      <c r="H13" s="30">
        <v>149.19999999999999</v>
      </c>
      <c r="I13" s="30">
        <v>140.72</v>
      </c>
      <c r="J13" s="30">
        <v>14285.92</v>
      </c>
      <c r="K13" s="30">
        <v>1178</v>
      </c>
      <c r="L13" s="30">
        <v>0</v>
      </c>
      <c r="M13" s="30">
        <v>176.6</v>
      </c>
      <c r="N13" s="30">
        <v>123.5</v>
      </c>
      <c r="O13" s="30">
        <v>114.5</v>
      </c>
      <c r="P13" s="30">
        <v>112</v>
      </c>
      <c r="Q13" s="30">
        <v>134.47999999999999</v>
      </c>
      <c r="R13" s="30">
        <v>0</v>
      </c>
      <c r="S13" s="78">
        <v>7.1</v>
      </c>
      <c r="T13" s="78" t="s">
        <v>86</v>
      </c>
      <c r="U13" s="78">
        <v>0</v>
      </c>
      <c r="V13" s="78">
        <v>0</v>
      </c>
      <c r="W13" s="30">
        <v>6</v>
      </c>
      <c r="X13" s="78">
        <v>0</v>
      </c>
      <c r="Y13" s="71">
        <v>113.7</v>
      </c>
      <c r="Z13" s="71" t="s">
        <v>74</v>
      </c>
      <c r="AA13" s="78">
        <v>11</v>
      </c>
      <c r="AB13" s="78">
        <v>6</v>
      </c>
      <c r="AC13" s="78" t="s">
        <v>72</v>
      </c>
    </row>
    <row r="14" spans="1:29" x14ac:dyDescent="0.25">
      <c r="A14" s="29">
        <f t="shared" si="0"/>
        <v>13</v>
      </c>
      <c r="B14" s="30">
        <v>200</v>
      </c>
      <c r="C14" s="78">
        <v>0</v>
      </c>
      <c r="D14" s="78">
        <v>0</v>
      </c>
      <c r="E14" s="30">
        <v>1653.97</v>
      </c>
      <c r="F14" s="30">
        <v>973.43</v>
      </c>
      <c r="G14" s="30">
        <v>869.65</v>
      </c>
      <c r="H14" s="30">
        <v>283.10000000000002</v>
      </c>
      <c r="I14" s="30">
        <v>100.68</v>
      </c>
      <c r="J14" s="30">
        <v>853.88</v>
      </c>
      <c r="K14" s="30">
        <v>915.54</v>
      </c>
      <c r="L14" s="30">
        <v>167.99</v>
      </c>
      <c r="M14" s="30">
        <v>181.5</v>
      </c>
      <c r="N14" s="30">
        <v>148.1</v>
      </c>
      <c r="O14" s="30">
        <v>46.6</v>
      </c>
      <c r="P14" s="30">
        <v>47.85</v>
      </c>
      <c r="Q14" s="30">
        <v>278.18</v>
      </c>
      <c r="R14" s="30">
        <v>46.6</v>
      </c>
      <c r="S14" s="78">
        <v>0</v>
      </c>
      <c r="T14" s="78">
        <v>0</v>
      </c>
      <c r="U14" s="78">
        <v>0</v>
      </c>
      <c r="V14" s="78">
        <v>0</v>
      </c>
      <c r="W14" s="30">
        <v>6</v>
      </c>
      <c r="X14" s="78">
        <v>0</v>
      </c>
      <c r="Y14" s="30">
        <v>0</v>
      </c>
      <c r="Z14" s="30">
        <v>0</v>
      </c>
      <c r="AA14" s="78">
        <v>11</v>
      </c>
      <c r="AB14" s="78">
        <v>10.93</v>
      </c>
      <c r="AC14" s="78" t="s">
        <v>33</v>
      </c>
    </row>
    <row r="15" spans="1:29" x14ac:dyDescent="0.25">
      <c r="A15" s="29">
        <f t="shared" si="0"/>
        <v>14</v>
      </c>
      <c r="B15" s="30">
        <v>50</v>
      </c>
      <c r="C15" s="78">
        <v>0</v>
      </c>
      <c r="D15" s="78">
        <v>0</v>
      </c>
      <c r="E15" s="30">
        <v>507.71</v>
      </c>
      <c r="F15" s="30">
        <v>1285.5999999999999</v>
      </c>
      <c r="G15" s="30">
        <v>1212.0999999999999</v>
      </c>
      <c r="H15" s="30">
        <v>269.45</v>
      </c>
      <c r="I15" s="30">
        <v>38.5</v>
      </c>
      <c r="J15" s="30">
        <v>640.16999999999996</v>
      </c>
      <c r="K15" s="30">
        <v>1785.85</v>
      </c>
      <c r="L15" s="30">
        <v>41.13</v>
      </c>
      <c r="M15" s="30">
        <v>131.6</v>
      </c>
      <c r="N15" s="30">
        <v>237.23</v>
      </c>
      <c r="O15" s="30">
        <v>81.3</v>
      </c>
      <c r="P15" s="30">
        <v>41.6</v>
      </c>
      <c r="Q15" s="30">
        <v>88.3</v>
      </c>
      <c r="R15" s="30">
        <v>0</v>
      </c>
      <c r="S15" s="71">
        <v>200</v>
      </c>
      <c r="T15" s="71" t="s">
        <v>91</v>
      </c>
      <c r="U15" s="78">
        <v>0</v>
      </c>
      <c r="V15" s="78">
        <v>0</v>
      </c>
      <c r="W15" s="30">
        <v>6</v>
      </c>
      <c r="X15" s="78">
        <v>0</v>
      </c>
      <c r="Y15" s="30">
        <v>0</v>
      </c>
      <c r="Z15" s="30">
        <v>0</v>
      </c>
      <c r="AA15" s="78">
        <v>47.5</v>
      </c>
      <c r="AB15" s="78">
        <v>0</v>
      </c>
      <c r="AC15" s="78">
        <v>0</v>
      </c>
    </row>
    <row r="16" spans="1:29" x14ac:dyDescent="0.25">
      <c r="A16" s="29">
        <f t="shared" si="0"/>
        <v>15</v>
      </c>
      <c r="B16" s="30">
        <v>40</v>
      </c>
      <c r="C16" s="78">
        <v>0</v>
      </c>
      <c r="D16" s="78">
        <v>0</v>
      </c>
      <c r="E16" s="30">
        <v>984.03</v>
      </c>
      <c r="F16" s="30">
        <v>948.24</v>
      </c>
      <c r="G16" s="30">
        <v>1356.34</v>
      </c>
      <c r="H16" s="30">
        <v>73.900000000000006</v>
      </c>
      <c r="I16" s="30">
        <v>229.5</v>
      </c>
      <c r="J16" s="30">
        <v>683.6</v>
      </c>
      <c r="K16" s="30">
        <v>964.11</v>
      </c>
      <c r="L16" s="30">
        <v>0</v>
      </c>
      <c r="M16" s="30">
        <v>33.5</v>
      </c>
      <c r="N16" s="30">
        <v>110.7</v>
      </c>
      <c r="O16" s="30">
        <v>33.6</v>
      </c>
      <c r="P16" s="30">
        <v>41</v>
      </c>
      <c r="Q16" s="30">
        <v>40.6</v>
      </c>
      <c r="R16" s="30">
        <v>0</v>
      </c>
      <c r="S16" s="71">
        <v>0</v>
      </c>
      <c r="T16" s="71">
        <v>0</v>
      </c>
      <c r="U16" s="78">
        <v>0</v>
      </c>
      <c r="V16" s="78">
        <v>0</v>
      </c>
      <c r="W16" s="30">
        <v>6</v>
      </c>
      <c r="X16" s="78">
        <v>0</v>
      </c>
      <c r="Y16" s="71">
        <v>0</v>
      </c>
      <c r="Z16" s="71">
        <v>0</v>
      </c>
      <c r="AA16" s="78">
        <v>31</v>
      </c>
      <c r="AB16" s="78">
        <v>13.9</v>
      </c>
      <c r="AC16" s="78" t="s">
        <v>82</v>
      </c>
    </row>
    <row r="17" spans="1:31" x14ac:dyDescent="0.25">
      <c r="A17" s="29">
        <f t="shared" si="0"/>
        <v>16</v>
      </c>
      <c r="B17" s="30">
        <v>92</v>
      </c>
      <c r="C17" s="78">
        <v>0</v>
      </c>
      <c r="D17" s="78">
        <v>0</v>
      </c>
      <c r="E17" s="84">
        <v>1135.06</v>
      </c>
      <c r="F17" s="30">
        <v>1343.39</v>
      </c>
      <c r="G17" s="30">
        <v>475.94</v>
      </c>
      <c r="H17" s="30">
        <v>277.39999999999998</v>
      </c>
      <c r="I17" s="30" t="s">
        <v>60</v>
      </c>
      <c r="J17" s="30">
        <v>366.25</v>
      </c>
      <c r="K17" s="30">
        <v>1393.55</v>
      </c>
      <c r="L17" s="30">
        <v>0</v>
      </c>
      <c r="M17" s="30">
        <v>88.9</v>
      </c>
      <c r="N17" s="30">
        <v>61</v>
      </c>
      <c r="O17" s="30">
        <v>0</v>
      </c>
      <c r="P17" s="30">
        <v>0</v>
      </c>
      <c r="Q17" s="30">
        <v>132.86000000000001</v>
      </c>
      <c r="R17" s="30">
        <v>0</v>
      </c>
      <c r="S17" s="71">
        <v>500</v>
      </c>
      <c r="T17" s="71" t="s">
        <v>84</v>
      </c>
      <c r="U17" s="71">
        <v>100</v>
      </c>
      <c r="V17" s="71" t="s">
        <v>77</v>
      </c>
      <c r="W17" s="30">
        <v>6</v>
      </c>
      <c r="X17" s="78">
        <v>0</v>
      </c>
      <c r="Y17" s="71">
        <v>44</v>
      </c>
      <c r="Z17" s="71" t="s">
        <v>87</v>
      </c>
      <c r="AA17" s="78">
        <v>11</v>
      </c>
      <c r="AB17" s="78">
        <v>0</v>
      </c>
      <c r="AC17" s="78">
        <v>0</v>
      </c>
      <c r="AD17" s="27" t="s">
        <v>62</v>
      </c>
      <c r="AE17" s="27">
        <v>0</v>
      </c>
    </row>
    <row r="18" spans="1:31" x14ac:dyDescent="0.25">
      <c r="A18" s="29">
        <f t="shared" si="0"/>
        <v>17</v>
      </c>
      <c r="B18" s="30">
        <v>27</v>
      </c>
      <c r="C18" s="78">
        <v>0</v>
      </c>
      <c r="D18" s="78">
        <v>0</v>
      </c>
      <c r="E18" s="84">
        <v>913.66</v>
      </c>
      <c r="F18" s="30">
        <v>756.18</v>
      </c>
      <c r="G18" s="30">
        <v>1324.27</v>
      </c>
      <c r="H18" s="30">
        <v>224.18</v>
      </c>
      <c r="I18" s="30">
        <v>106.7</v>
      </c>
      <c r="J18" s="30">
        <v>1177.56</v>
      </c>
      <c r="K18" s="30">
        <v>1564.18</v>
      </c>
      <c r="L18" s="30">
        <v>174.3</v>
      </c>
      <c r="M18" s="30">
        <v>61.8</v>
      </c>
      <c r="N18" s="30">
        <v>36.69</v>
      </c>
      <c r="O18" s="30">
        <v>0</v>
      </c>
      <c r="P18" s="30">
        <v>188.21</v>
      </c>
      <c r="Q18" s="30">
        <v>81.099999999999994</v>
      </c>
      <c r="R18" s="30">
        <v>0</v>
      </c>
      <c r="S18" s="78">
        <v>0</v>
      </c>
      <c r="T18" s="78">
        <v>0</v>
      </c>
      <c r="U18" s="71">
        <v>170</v>
      </c>
      <c r="V18" s="71" t="s">
        <v>85</v>
      </c>
      <c r="W18" s="30">
        <v>6</v>
      </c>
      <c r="X18" s="78">
        <v>0</v>
      </c>
      <c r="Y18" s="30">
        <v>0</v>
      </c>
      <c r="Z18" s="30">
        <v>0</v>
      </c>
      <c r="AA18" s="71">
        <v>670.9</v>
      </c>
      <c r="AB18" s="78">
        <v>0</v>
      </c>
      <c r="AC18" s="78">
        <v>0</v>
      </c>
    </row>
    <row r="19" spans="1:31" x14ac:dyDescent="0.25">
      <c r="A19" s="29">
        <f t="shared" si="0"/>
        <v>18</v>
      </c>
      <c r="B19" s="30">
        <v>50</v>
      </c>
      <c r="C19" s="78">
        <v>0</v>
      </c>
      <c r="D19" s="78">
        <v>0</v>
      </c>
      <c r="E19" s="84">
        <v>1101.8900000000001</v>
      </c>
      <c r="F19" s="30">
        <v>928.35</v>
      </c>
      <c r="G19" s="30">
        <v>1531.49</v>
      </c>
      <c r="H19" s="30">
        <v>207.7</v>
      </c>
      <c r="I19" s="30">
        <v>59</v>
      </c>
      <c r="J19" s="30">
        <v>581.78</v>
      </c>
      <c r="K19" s="30">
        <v>1582.68</v>
      </c>
      <c r="L19" s="30">
        <v>59</v>
      </c>
      <c r="M19" s="30">
        <v>107.7</v>
      </c>
      <c r="N19" s="30">
        <v>147</v>
      </c>
      <c r="O19" s="30">
        <v>146.30000000000001</v>
      </c>
      <c r="P19" s="30">
        <v>0</v>
      </c>
      <c r="Q19" s="30">
        <v>185.09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30">
        <v>6</v>
      </c>
      <c r="X19" s="78">
        <v>0</v>
      </c>
      <c r="Y19" s="30">
        <v>0</v>
      </c>
      <c r="Z19" s="30">
        <v>0</v>
      </c>
      <c r="AA19" s="78">
        <v>26</v>
      </c>
      <c r="AB19" s="78">
        <v>0</v>
      </c>
      <c r="AC19" s="78">
        <v>0</v>
      </c>
    </row>
    <row r="20" spans="1:31" x14ac:dyDescent="0.25">
      <c r="A20" s="29">
        <f>A19+1</f>
        <v>19</v>
      </c>
      <c r="B20" s="30">
        <v>0</v>
      </c>
      <c r="C20" s="30">
        <v>0</v>
      </c>
      <c r="D20" s="78">
        <v>0</v>
      </c>
      <c r="E20" s="30">
        <v>1215.2</v>
      </c>
      <c r="F20" s="30">
        <v>886.6</v>
      </c>
      <c r="G20" s="30">
        <v>1353.29</v>
      </c>
      <c r="H20" s="30">
        <v>291.10000000000002</v>
      </c>
      <c r="I20" s="30">
        <v>0</v>
      </c>
      <c r="J20" s="30">
        <v>460.25</v>
      </c>
      <c r="K20" s="30">
        <v>1082.98</v>
      </c>
      <c r="L20" s="30">
        <v>70.2</v>
      </c>
      <c r="M20" s="30">
        <v>197.01</v>
      </c>
      <c r="N20" s="30">
        <v>181.7</v>
      </c>
      <c r="O20" s="30">
        <v>68.680000000000007</v>
      </c>
      <c r="P20" s="30">
        <v>65.099999999999994</v>
      </c>
      <c r="Q20" s="30">
        <v>228.4</v>
      </c>
      <c r="R20" s="30">
        <v>0</v>
      </c>
      <c r="S20" s="78">
        <v>0</v>
      </c>
      <c r="T20" s="78">
        <v>0</v>
      </c>
      <c r="U20" s="71">
        <v>70</v>
      </c>
      <c r="V20" s="71" t="s">
        <v>88</v>
      </c>
      <c r="W20" s="30">
        <v>6</v>
      </c>
      <c r="X20" s="78">
        <v>0</v>
      </c>
      <c r="Y20" s="30"/>
      <c r="Z20" s="30"/>
      <c r="AA20" s="78">
        <v>32.700000000000003</v>
      </c>
      <c r="AB20" s="78">
        <v>27</v>
      </c>
      <c r="AC20" s="78" t="s">
        <v>33</v>
      </c>
    </row>
    <row r="21" spans="1:31" x14ac:dyDescent="0.25">
      <c r="A21" s="29">
        <f t="shared" si="0"/>
        <v>20</v>
      </c>
      <c r="B21" s="30">
        <v>29</v>
      </c>
      <c r="C21" s="30">
        <v>0</v>
      </c>
      <c r="D21" s="78">
        <v>0</v>
      </c>
      <c r="E21" s="30">
        <v>855.4</v>
      </c>
      <c r="F21" s="30">
        <v>1501.94</v>
      </c>
      <c r="G21" s="30">
        <v>725.52</v>
      </c>
      <c r="H21" s="30">
        <v>198.57</v>
      </c>
      <c r="I21" s="30">
        <v>41.5</v>
      </c>
      <c r="J21" s="30">
        <v>869.077</v>
      </c>
      <c r="K21" s="30">
        <v>983.03</v>
      </c>
      <c r="L21" s="30">
        <v>110.21</v>
      </c>
      <c r="M21" s="30">
        <v>98.4</v>
      </c>
      <c r="N21" s="30">
        <v>76.459999999999994</v>
      </c>
      <c r="O21" s="30">
        <v>0</v>
      </c>
      <c r="P21" s="30">
        <v>33.5</v>
      </c>
      <c r="Q21" s="30">
        <v>39</v>
      </c>
      <c r="R21" s="30">
        <v>155.69999999999999</v>
      </c>
      <c r="S21" s="78">
        <v>0</v>
      </c>
      <c r="T21" s="78">
        <v>0</v>
      </c>
      <c r="U21" s="78">
        <v>0</v>
      </c>
      <c r="V21" s="78">
        <v>0</v>
      </c>
      <c r="W21" s="30">
        <v>6</v>
      </c>
      <c r="X21" s="71">
        <v>0</v>
      </c>
      <c r="Y21" s="30">
        <v>0</v>
      </c>
      <c r="Z21" s="30">
        <v>0</v>
      </c>
      <c r="AA21" s="78">
        <v>0</v>
      </c>
      <c r="AB21" s="78">
        <v>21.79</v>
      </c>
      <c r="AC21" s="78" t="s">
        <v>33</v>
      </c>
    </row>
    <row r="22" spans="1:31" x14ac:dyDescent="0.25">
      <c r="A22" s="29">
        <f t="shared" si="0"/>
        <v>21</v>
      </c>
      <c r="B22" s="30">
        <v>96</v>
      </c>
      <c r="C22" s="30">
        <v>0</v>
      </c>
      <c r="D22" s="78">
        <v>0</v>
      </c>
      <c r="E22" s="30">
        <v>591.79999999999995</v>
      </c>
      <c r="F22" s="30">
        <v>1150.54</v>
      </c>
      <c r="G22" s="30">
        <v>1901</v>
      </c>
      <c r="H22" s="30">
        <v>338.53</v>
      </c>
      <c r="I22" s="30">
        <v>129.21</v>
      </c>
      <c r="J22" s="30">
        <v>560.99</v>
      </c>
      <c r="K22" s="30">
        <v>1135.8900000000001</v>
      </c>
      <c r="L22" s="30">
        <v>0</v>
      </c>
      <c r="M22" s="30">
        <v>54</v>
      </c>
      <c r="N22" s="30">
        <v>365.2</v>
      </c>
      <c r="O22" s="30">
        <v>63.9</v>
      </c>
      <c r="P22" s="30">
        <v>106.7</v>
      </c>
      <c r="Q22" s="30">
        <v>180.26</v>
      </c>
      <c r="R22" s="30">
        <v>0</v>
      </c>
      <c r="S22" s="78">
        <v>0</v>
      </c>
      <c r="T22" s="78">
        <v>0</v>
      </c>
      <c r="U22" s="78">
        <v>0</v>
      </c>
      <c r="V22" s="78">
        <v>0</v>
      </c>
      <c r="W22" s="30">
        <v>6</v>
      </c>
      <c r="X22" s="78">
        <v>0</v>
      </c>
      <c r="Y22" s="30">
        <v>0</v>
      </c>
      <c r="Z22" s="30">
        <v>0</v>
      </c>
      <c r="AA22" s="78">
        <v>0</v>
      </c>
      <c r="AB22" s="78">
        <v>0</v>
      </c>
      <c r="AC22" s="78">
        <v>0</v>
      </c>
    </row>
    <row r="23" spans="1:31" x14ac:dyDescent="0.25">
      <c r="A23" s="29">
        <f t="shared" si="0"/>
        <v>22</v>
      </c>
      <c r="B23" s="30">
        <v>0</v>
      </c>
      <c r="C23" s="30">
        <v>0</v>
      </c>
      <c r="D23" s="78">
        <v>0</v>
      </c>
      <c r="E23" s="30">
        <v>1059.5</v>
      </c>
      <c r="F23" s="30">
        <v>1257.5</v>
      </c>
      <c r="G23" s="30">
        <v>434.7</v>
      </c>
      <c r="H23" s="30">
        <v>69.400000000000006</v>
      </c>
      <c r="I23" s="30">
        <v>161.80000000000001</v>
      </c>
      <c r="J23" s="30">
        <v>381.3</v>
      </c>
      <c r="K23" s="30">
        <v>798.1</v>
      </c>
      <c r="L23" s="30">
        <v>0</v>
      </c>
      <c r="M23" s="30">
        <v>155.1</v>
      </c>
      <c r="N23" s="30">
        <v>365</v>
      </c>
      <c r="O23" s="30">
        <v>124.7</v>
      </c>
      <c r="P23" s="30">
        <v>60</v>
      </c>
      <c r="Q23" s="30">
        <v>0</v>
      </c>
      <c r="R23" s="30">
        <v>0</v>
      </c>
      <c r="S23" s="78">
        <v>0</v>
      </c>
      <c r="T23" s="78">
        <v>0</v>
      </c>
      <c r="U23" s="78">
        <v>0</v>
      </c>
      <c r="V23" s="78">
        <v>0</v>
      </c>
      <c r="W23" s="30">
        <v>6</v>
      </c>
      <c r="X23" s="78">
        <v>0</v>
      </c>
      <c r="Y23" s="30">
        <v>0</v>
      </c>
      <c r="Z23" s="30">
        <v>0</v>
      </c>
      <c r="AA23" s="78">
        <v>0</v>
      </c>
      <c r="AB23" s="78">
        <v>0</v>
      </c>
      <c r="AC23" s="78">
        <v>0</v>
      </c>
    </row>
    <row r="24" spans="1:31" x14ac:dyDescent="0.25">
      <c r="A24" s="29">
        <f t="shared" si="0"/>
        <v>23</v>
      </c>
      <c r="B24" s="30">
        <v>0</v>
      </c>
      <c r="C24" s="30">
        <v>0</v>
      </c>
      <c r="D24" s="78">
        <v>0</v>
      </c>
      <c r="E24" s="30">
        <v>1399.6</v>
      </c>
      <c r="F24" s="30">
        <v>517.29999999999995</v>
      </c>
      <c r="G24" s="30">
        <v>1038.22</v>
      </c>
      <c r="H24" s="30">
        <v>117.3</v>
      </c>
      <c r="I24" s="30">
        <v>42</v>
      </c>
      <c r="J24" s="30">
        <v>438.5</v>
      </c>
      <c r="K24" s="30">
        <v>560.11</v>
      </c>
      <c r="L24" s="30">
        <v>0</v>
      </c>
      <c r="M24" s="30">
        <v>61</v>
      </c>
      <c r="N24" s="30">
        <v>69.400000000000006</v>
      </c>
      <c r="O24" s="30">
        <v>0</v>
      </c>
      <c r="P24" s="30">
        <v>69.400000000000006</v>
      </c>
      <c r="Q24" s="30">
        <v>0</v>
      </c>
      <c r="R24" s="30">
        <v>0</v>
      </c>
      <c r="S24" s="78">
        <v>0</v>
      </c>
      <c r="T24" s="78">
        <v>0</v>
      </c>
      <c r="U24" s="78">
        <v>0</v>
      </c>
      <c r="V24" s="78">
        <v>0</v>
      </c>
      <c r="W24" s="30">
        <v>6</v>
      </c>
      <c r="X24" s="78">
        <v>0</v>
      </c>
      <c r="Y24" s="83">
        <v>0</v>
      </c>
      <c r="Z24" s="83">
        <v>0</v>
      </c>
      <c r="AA24" s="78">
        <v>18.63</v>
      </c>
      <c r="AB24" s="30">
        <v>4.96</v>
      </c>
      <c r="AC24" s="30" t="s">
        <v>92</v>
      </c>
    </row>
    <row r="25" spans="1:31" x14ac:dyDescent="0.25">
      <c r="A25" s="29">
        <f t="shared" si="0"/>
        <v>24</v>
      </c>
      <c r="B25" s="30">
        <v>135</v>
      </c>
      <c r="C25" s="30">
        <v>0</v>
      </c>
      <c r="D25" s="78">
        <v>0</v>
      </c>
      <c r="E25" s="78">
        <v>594.20000000000005</v>
      </c>
      <c r="F25" s="30">
        <v>644.29</v>
      </c>
      <c r="G25" s="30">
        <v>999.75</v>
      </c>
      <c r="H25" s="30">
        <v>105.65</v>
      </c>
      <c r="I25" s="30">
        <v>115.02</v>
      </c>
      <c r="J25" s="30">
        <v>881.51</v>
      </c>
      <c r="K25" s="30">
        <v>1279.54</v>
      </c>
      <c r="L25" s="30">
        <v>113.5</v>
      </c>
      <c r="M25" s="30">
        <v>82.9</v>
      </c>
      <c r="N25" s="30">
        <v>126.3</v>
      </c>
      <c r="O25" s="30">
        <v>0</v>
      </c>
      <c r="P25" s="30">
        <v>0</v>
      </c>
      <c r="Q25" s="30">
        <v>102.02</v>
      </c>
      <c r="R25" s="30">
        <v>0</v>
      </c>
      <c r="S25" s="78">
        <v>0</v>
      </c>
      <c r="T25" s="78">
        <v>0</v>
      </c>
      <c r="U25" s="78">
        <v>0</v>
      </c>
      <c r="V25" s="78">
        <v>0</v>
      </c>
      <c r="W25" s="30">
        <v>6</v>
      </c>
      <c r="X25" s="78">
        <v>0</v>
      </c>
      <c r="Y25" s="30">
        <v>0</v>
      </c>
      <c r="Z25" s="30">
        <v>0</v>
      </c>
      <c r="AA25" s="71">
        <v>641.5</v>
      </c>
      <c r="AB25" s="30">
        <v>135.46</v>
      </c>
      <c r="AC25" s="30" t="s">
        <v>33</v>
      </c>
    </row>
    <row r="26" spans="1:31" x14ac:dyDescent="0.25">
      <c r="A26" s="29">
        <f t="shared" si="0"/>
        <v>25</v>
      </c>
      <c r="B26" s="30">
        <v>0</v>
      </c>
      <c r="C26" s="78">
        <v>0</v>
      </c>
      <c r="D26" s="78">
        <v>0</v>
      </c>
      <c r="E26" s="78">
        <v>1046.4000000000001</v>
      </c>
      <c r="F26" s="30">
        <v>746.12</v>
      </c>
      <c r="G26" s="30">
        <v>1159.49</v>
      </c>
      <c r="H26" s="30">
        <v>296.75</v>
      </c>
      <c r="I26" s="30">
        <v>33.5</v>
      </c>
      <c r="J26" s="30">
        <v>986.83</v>
      </c>
      <c r="K26" s="30">
        <v>1411.78</v>
      </c>
      <c r="L26" s="30">
        <v>92</v>
      </c>
      <c r="M26" s="30">
        <v>234.9</v>
      </c>
      <c r="N26" s="30">
        <v>153</v>
      </c>
      <c r="O26" s="30">
        <v>49.5</v>
      </c>
      <c r="P26" s="30">
        <v>0</v>
      </c>
      <c r="Q26" s="30">
        <v>85.3</v>
      </c>
      <c r="R26" s="30">
        <v>97.83</v>
      </c>
      <c r="S26" s="78">
        <v>0</v>
      </c>
      <c r="T26" s="78">
        <v>0</v>
      </c>
      <c r="U26" s="71">
        <v>70</v>
      </c>
      <c r="V26" s="71" t="s">
        <v>103</v>
      </c>
      <c r="W26" s="30">
        <v>6</v>
      </c>
      <c r="X26" s="71">
        <v>0</v>
      </c>
      <c r="Y26" s="71">
        <v>46.3</v>
      </c>
      <c r="Z26" s="71" t="s">
        <v>74</v>
      </c>
      <c r="AA26" s="78">
        <v>18.600000000000001</v>
      </c>
      <c r="AB26" s="30">
        <v>0</v>
      </c>
      <c r="AC26" s="30">
        <v>0</v>
      </c>
      <c r="AD26" s="91"/>
    </row>
    <row r="27" spans="1:31" x14ac:dyDescent="0.25">
      <c r="A27" s="29">
        <f t="shared" si="0"/>
        <v>26</v>
      </c>
      <c r="B27" s="30">
        <v>100</v>
      </c>
      <c r="C27" s="78">
        <v>0</v>
      </c>
      <c r="D27" s="78">
        <v>0</v>
      </c>
      <c r="E27" s="30">
        <v>564.79999999999995</v>
      </c>
      <c r="F27" s="30">
        <v>621.44000000000005</v>
      </c>
      <c r="G27" s="30">
        <v>1171.76</v>
      </c>
      <c r="H27" s="30">
        <v>436.8</v>
      </c>
      <c r="I27" s="30">
        <v>145.57</v>
      </c>
      <c r="J27" s="30">
        <v>884.99</v>
      </c>
      <c r="K27" s="30">
        <v>930.15</v>
      </c>
      <c r="L27" s="30">
        <v>96.6</v>
      </c>
      <c r="M27" s="30">
        <v>176.3</v>
      </c>
      <c r="N27" s="30">
        <v>171.04</v>
      </c>
      <c r="O27" s="30">
        <v>121.63</v>
      </c>
      <c r="P27" s="30">
        <v>0</v>
      </c>
      <c r="Q27" s="30">
        <v>110.73</v>
      </c>
      <c r="R27" s="30">
        <v>0</v>
      </c>
      <c r="S27" s="78">
        <v>0</v>
      </c>
      <c r="T27" s="78">
        <v>0</v>
      </c>
      <c r="U27" s="71">
        <v>100</v>
      </c>
      <c r="V27" s="71" t="s">
        <v>104</v>
      </c>
      <c r="W27" s="30">
        <v>6</v>
      </c>
      <c r="X27" s="78">
        <v>0</v>
      </c>
      <c r="Y27" s="30">
        <v>0</v>
      </c>
      <c r="Z27" s="30">
        <v>0</v>
      </c>
      <c r="AA27" s="78">
        <v>22.1</v>
      </c>
      <c r="AB27" s="30">
        <v>10</v>
      </c>
      <c r="AC27" s="30" t="s">
        <v>72</v>
      </c>
      <c r="AD27" s="91"/>
    </row>
    <row r="28" spans="1:31" x14ac:dyDescent="0.25">
      <c r="A28" s="29">
        <f t="shared" si="0"/>
        <v>27</v>
      </c>
      <c r="B28" s="89">
        <v>0</v>
      </c>
      <c r="C28" s="78">
        <v>0</v>
      </c>
      <c r="D28" s="78">
        <v>0</v>
      </c>
      <c r="E28" s="78">
        <v>1251.4000000000001</v>
      </c>
      <c r="F28" s="30">
        <v>1011.53</v>
      </c>
      <c r="G28" s="30">
        <v>1413.63</v>
      </c>
      <c r="H28" s="30">
        <v>277.3</v>
      </c>
      <c r="I28" s="30">
        <v>0</v>
      </c>
      <c r="J28" s="30">
        <v>807.7</v>
      </c>
      <c r="K28" s="30">
        <v>744.42</v>
      </c>
      <c r="L28" s="30">
        <v>0</v>
      </c>
      <c r="M28" s="30">
        <v>200</v>
      </c>
      <c r="N28" s="30">
        <v>30.15</v>
      </c>
      <c r="O28" s="30">
        <v>25.5</v>
      </c>
      <c r="P28" s="30">
        <v>0</v>
      </c>
      <c r="Q28" s="30">
        <v>90.5</v>
      </c>
      <c r="R28" s="30">
        <v>161.5</v>
      </c>
      <c r="S28" s="78">
        <v>0</v>
      </c>
      <c r="T28" s="78">
        <v>0</v>
      </c>
      <c r="U28" s="71">
        <v>100</v>
      </c>
      <c r="V28" s="71" t="s">
        <v>88</v>
      </c>
      <c r="W28" s="30">
        <v>6</v>
      </c>
      <c r="X28" s="78">
        <v>0</v>
      </c>
      <c r="Y28" s="71">
        <v>48.4</v>
      </c>
      <c r="Z28" s="71" t="s">
        <v>87</v>
      </c>
      <c r="AA28" s="78">
        <v>21.7</v>
      </c>
      <c r="AB28" s="30">
        <v>0</v>
      </c>
      <c r="AC28" s="30">
        <v>0</v>
      </c>
      <c r="AD28" s="92"/>
    </row>
    <row r="29" spans="1:31" x14ac:dyDescent="0.25">
      <c r="A29" s="29">
        <f t="shared" si="0"/>
        <v>28</v>
      </c>
      <c r="B29" s="30">
        <v>40</v>
      </c>
      <c r="C29" s="78">
        <v>0</v>
      </c>
      <c r="D29" s="78">
        <v>0</v>
      </c>
      <c r="E29" s="78">
        <v>1498.7</v>
      </c>
      <c r="F29" s="30">
        <v>837.02</v>
      </c>
      <c r="G29" s="30">
        <v>1433.19</v>
      </c>
      <c r="H29" s="30">
        <v>429.31</v>
      </c>
      <c r="I29" s="30">
        <v>113.6</v>
      </c>
      <c r="J29" s="30">
        <v>1323.22</v>
      </c>
      <c r="K29" s="30">
        <v>1558.21</v>
      </c>
      <c r="L29" s="30">
        <v>81.8</v>
      </c>
      <c r="M29" s="30">
        <v>170.6</v>
      </c>
      <c r="N29" s="30">
        <v>231.5</v>
      </c>
      <c r="O29" s="30">
        <v>0</v>
      </c>
      <c r="P29" s="30">
        <v>173.8</v>
      </c>
      <c r="Q29" s="30">
        <v>390.88</v>
      </c>
      <c r="R29" s="30">
        <v>51.5</v>
      </c>
      <c r="S29" s="78">
        <v>0</v>
      </c>
      <c r="T29" s="78">
        <v>0</v>
      </c>
      <c r="U29" s="78">
        <v>0</v>
      </c>
      <c r="V29" s="78">
        <v>0</v>
      </c>
      <c r="W29" s="30">
        <v>6</v>
      </c>
      <c r="X29" s="78">
        <v>0</v>
      </c>
      <c r="Y29" s="71">
        <v>85.7</v>
      </c>
      <c r="Z29" s="71" t="s">
        <v>74</v>
      </c>
      <c r="AA29" s="78">
        <v>40</v>
      </c>
      <c r="AB29" s="30">
        <v>0</v>
      </c>
      <c r="AC29" s="30">
        <v>0</v>
      </c>
      <c r="AD29" s="91"/>
    </row>
    <row r="30" spans="1:31" x14ac:dyDescent="0.25">
      <c r="A30" s="29">
        <v>29</v>
      </c>
      <c r="B30" s="30">
        <v>0</v>
      </c>
      <c r="C30" s="78">
        <v>0</v>
      </c>
      <c r="D30" s="78">
        <v>0</v>
      </c>
      <c r="E30" s="78">
        <v>534.6</v>
      </c>
      <c r="F30" s="30">
        <v>1137.25</v>
      </c>
      <c r="G30" s="30">
        <v>1165.5999999999999</v>
      </c>
      <c r="H30" s="30">
        <v>195.5</v>
      </c>
      <c r="I30" s="30">
        <v>321.58999999999997</v>
      </c>
      <c r="J30" s="30">
        <v>947.56</v>
      </c>
      <c r="K30" s="30">
        <v>1138.8900000000001</v>
      </c>
      <c r="L30" s="30">
        <v>25.9</v>
      </c>
      <c r="M30" s="30">
        <v>53.5</v>
      </c>
      <c r="N30" s="30">
        <v>51.5</v>
      </c>
      <c r="O30" s="30">
        <v>0</v>
      </c>
      <c r="P30" s="30">
        <v>51.05</v>
      </c>
      <c r="Q30" s="30">
        <v>358.74</v>
      </c>
      <c r="R30" s="30">
        <v>0</v>
      </c>
      <c r="S30" s="78">
        <v>0</v>
      </c>
      <c r="T30" s="78">
        <v>0</v>
      </c>
      <c r="U30" s="71">
        <v>10</v>
      </c>
      <c r="V30" s="71" t="s">
        <v>107</v>
      </c>
      <c r="W30" s="30">
        <v>6</v>
      </c>
      <c r="X30" s="78">
        <v>0</v>
      </c>
      <c r="Y30" s="78">
        <v>0</v>
      </c>
      <c r="Z30" s="78">
        <v>0</v>
      </c>
      <c r="AA30" s="78">
        <v>21.7</v>
      </c>
      <c r="AB30" s="30">
        <v>0</v>
      </c>
      <c r="AC30" s="30">
        <v>0</v>
      </c>
    </row>
    <row r="31" spans="1:31" x14ac:dyDescent="0.25">
      <c r="A31" s="29">
        <v>30</v>
      </c>
      <c r="B31" s="30">
        <v>0</v>
      </c>
      <c r="C31" s="78">
        <v>0</v>
      </c>
      <c r="D31" s="78">
        <v>0</v>
      </c>
      <c r="E31" s="78">
        <v>395</v>
      </c>
      <c r="F31" s="30">
        <v>628.12</v>
      </c>
      <c r="G31" s="30">
        <v>948.7</v>
      </c>
      <c r="H31" s="30">
        <v>166.22</v>
      </c>
      <c r="I31" s="30">
        <v>95.35</v>
      </c>
      <c r="J31" s="30">
        <v>969.84</v>
      </c>
      <c r="K31" s="30">
        <v>1115.94</v>
      </c>
      <c r="L31" s="30">
        <v>0</v>
      </c>
      <c r="M31" s="30">
        <v>162.19999999999999</v>
      </c>
      <c r="N31" s="30">
        <v>157.68</v>
      </c>
      <c r="O31" s="30">
        <v>0</v>
      </c>
      <c r="P31" s="30">
        <v>0</v>
      </c>
      <c r="Q31" s="30">
        <v>35.1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6</v>
      </c>
      <c r="X31" s="71">
        <v>1551</v>
      </c>
      <c r="Y31" s="30">
        <v>0</v>
      </c>
      <c r="Z31" s="30">
        <v>0</v>
      </c>
      <c r="AA31" s="78">
        <v>22.1</v>
      </c>
      <c r="AB31" s="30">
        <v>11.25</v>
      </c>
      <c r="AC31" s="30" t="s">
        <v>72</v>
      </c>
    </row>
    <row r="32" spans="1:31" x14ac:dyDescent="0.25">
      <c r="A32" s="29"/>
      <c r="B32" s="30"/>
      <c r="C32" s="78"/>
      <c r="D32" s="78"/>
      <c r="E32" s="7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78"/>
      <c r="AB32" s="30"/>
      <c r="AC32" s="30"/>
    </row>
    <row r="33" spans="1:29" ht="25.5" customHeight="1" x14ac:dyDescent="0.25">
      <c r="A33" s="28" t="s">
        <v>46</v>
      </c>
      <c r="B33" s="31">
        <f t="shared" ref="B33:AC33" si="1">SUM(B2:B32)</f>
        <v>1319</v>
      </c>
      <c r="C33" s="31">
        <f t="shared" si="1"/>
        <v>0</v>
      </c>
      <c r="D33" s="31">
        <f t="shared" si="1"/>
        <v>0</v>
      </c>
      <c r="E33" s="31">
        <f t="shared" si="1"/>
        <v>28901.770000000004</v>
      </c>
      <c r="F33" s="31">
        <f t="shared" si="1"/>
        <v>29075.109999999993</v>
      </c>
      <c r="G33" s="31">
        <f t="shared" si="1"/>
        <v>36296.980000000003</v>
      </c>
      <c r="H33" s="31">
        <f t="shared" si="1"/>
        <v>6302.46</v>
      </c>
      <c r="I33" s="31">
        <f t="shared" si="1"/>
        <v>3576.09</v>
      </c>
      <c r="J33" s="31">
        <f t="shared" si="1"/>
        <v>37531.936999999991</v>
      </c>
      <c r="K33" s="31">
        <f t="shared" si="1"/>
        <v>45671.999999999993</v>
      </c>
      <c r="L33" s="31">
        <f t="shared" si="1"/>
        <v>1931.6499999999999</v>
      </c>
      <c r="M33" s="31">
        <f t="shared" si="1"/>
        <v>4278.22</v>
      </c>
      <c r="N33" s="31">
        <f t="shared" si="1"/>
        <v>4167.55</v>
      </c>
      <c r="O33" s="31">
        <f t="shared" si="1"/>
        <v>969.71</v>
      </c>
      <c r="P33" s="31">
        <f t="shared" si="1"/>
        <v>1411.7</v>
      </c>
      <c r="Q33" s="31">
        <f t="shared" si="1"/>
        <v>4406.6100000000006</v>
      </c>
      <c r="R33" s="31">
        <f t="shared" si="1"/>
        <v>567.28</v>
      </c>
      <c r="S33" s="31">
        <f t="shared" si="1"/>
        <v>838.79</v>
      </c>
      <c r="T33" s="31">
        <f t="shared" si="1"/>
        <v>0</v>
      </c>
      <c r="U33" s="31">
        <f t="shared" si="1"/>
        <v>720</v>
      </c>
      <c r="V33" s="31">
        <f t="shared" si="1"/>
        <v>0</v>
      </c>
      <c r="W33" s="31">
        <f t="shared" si="1"/>
        <v>180</v>
      </c>
      <c r="X33" s="31">
        <f t="shared" si="1"/>
        <v>3454.5</v>
      </c>
      <c r="Y33" s="31">
        <f t="shared" si="1"/>
        <v>726.19999999999993</v>
      </c>
      <c r="Z33" s="31"/>
      <c r="AA33" s="31">
        <f t="shared" si="1"/>
        <v>3465.9299999999994</v>
      </c>
      <c r="AB33" s="31">
        <f t="shared" si="1"/>
        <v>524.93999999999994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"/>
  <sheetViews>
    <sheetView topLeftCell="S1" zoomScale="110" zoomScaleNormal="110" workbookViewId="0">
      <pane ySplit="1" topLeftCell="A23" activePane="bottomLeft" state="frozen"/>
      <selection pane="bottomLeft" activeCell="Y31" sqref="Y31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3.28515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0.7109375" bestFit="1" customWidth="1"/>
    <col min="17" max="17" width="12.140625" bestFit="1" customWidth="1"/>
    <col min="18" max="18" width="13.28515625" bestFit="1" customWidth="1"/>
    <col min="19" max="19" width="12.285156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5.42578125" customWidth="1"/>
    <col min="28" max="28" width="12.140625" bestFit="1" customWidth="1"/>
    <col min="29" max="29" width="10.5703125" bestFit="1" customWidth="1"/>
    <col min="30" max="30" width="22.28515625" bestFit="1" customWidth="1"/>
  </cols>
  <sheetData>
    <row r="1" spans="1:30" ht="26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48</v>
      </c>
      <c r="G1" s="28" t="s">
        <v>59</v>
      </c>
      <c r="H1" s="28" t="s">
        <v>35</v>
      </c>
      <c r="I1" s="28" t="s">
        <v>34</v>
      </c>
      <c r="J1" s="28" t="s">
        <v>39</v>
      </c>
      <c r="K1" s="28" t="s">
        <v>38</v>
      </c>
      <c r="L1" s="28" t="s">
        <v>28</v>
      </c>
      <c r="M1" s="28" t="s">
        <v>40</v>
      </c>
      <c r="N1" s="28" t="s">
        <v>41</v>
      </c>
      <c r="O1" s="28" t="s">
        <v>42</v>
      </c>
      <c r="P1" s="28" t="s">
        <v>43</v>
      </c>
      <c r="Q1" s="28" t="s">
        <v>45</v>
      </c>
      <c r="R1" s="28" t="s">
        <v>44</v>
      </c>
      <c r="S1" s="28" t="s">
        <v>29</v>
      </c>
      <c r="T1" s="28" t="s">
        <v>30</v>
      </c>
      <c r="U1" s="28" t="s">
        <v>56</v>
      </c>
      <c r="V1" s="28" t="s">
        <v>31</v>
      </c>
      <c r="W1" s="28" t="s">
        <v>56</v>
      </c>
      <c r="X1" s="28" t="s">
        <v>32</v>
      </c>
      <c r="Y1" s="28" t="s">
        <v>36</v>
      </c>
      <c r="Z1" s="28" t="s">
        <v>53</v>
      </c>
      <c r="AA1" s="28" t="s">
        <v>56</v>
      </c>
      <c r="AB1" s="28" t="s">
        <v>37</v>
      </c>
      <c r="AC1" s="28" t="s">
        <v>33</v>
      </c>
      <c r="AD1" s="28" t="s">
        <v>56</v>
      </c>
    </row>
    <row r="2" spans="1:30" x14ac:dyDescent="0.25">
      <c r="A2" s="29">
        <v>1</v>
      </c>
      <c r="B2" s="30">
        <v>71</v>
      </c>
      <c r="C2" s="30">
        <v>0</v>
      </c>
      <c r="D2" s="30">
        <v>0</v>
      </c>
      <c r="E2" s="30">
        <v>1032.1600000000001</v>
      </c>
      <c r="F2" s="30">
        <v>0</v>
      </c>
      <c r="G2" s="30">
        <v>191.47</v>
      </c>
      <c r="H2" s="30">
        <v>1823.06</v>
      </c>
      <c r="I2" s="30">
        <v>1366.13</v>
      </c>
      <c r="J2" s="30">
        <v>184.63</v>
      </c>
      <c r="K2" s="30">
        <v>1292</v>
      </c>
      <c r="L2" s="30">
        <v>1410.27</v>
      </c>
      <c r="M2" s="30">
        <v>142.79</v>
      </c>
      <c r="N2" s="30">
        <v>364.1</v>
      </c>
      <c r="O2" s="30">
        <v>371.9</v>
      </c>
      <c r="P2" s="30">
        <v>0</v>
      </c>
      <c r="Q2" s="30">
        <v>39.4</v>
      </c>
      <c r="R2" s="30">
        <v>219.1</v>
      </c>
      <c r="S2" s="30">
        <v>0</v>
      </c>
      <c r="T2" s="78">
        <v>0</v>
      </c>
      <c r="U2" s="78">
        <v>0</v>
      </c>
      <c r="V2" s="78">
        <v>0</v>
      </c>
      <c r="W2" s="78">
        <v>0</v>
      </c>
      <c r="X2" s="30">
        <v>6</v>
      </c>
      <c r="Y2" s="78">
        <v>0</v>
      </c>
      <c r="Z2" s="30">
        <v>0</v>
      </c>
      <c r="AA2" s="30"/>
      <c r="AB2" s="78">
        <v>22</v>
      </c>
      <c r="AC2" s="30">
        <v>0</v>
      </c>
      <c r="AD2" s="30">
        <v>0</v>
      </c>
    </row>
    <row r="3" spans="1:30" x14ac:dyDescent="0.25">
      <c r="A3" s="29">
        <f>A2+1</f>
        <v>2</v>
      </c>
      <c r="B3" s="30">
        <v>132</v>
      </c>
      <c r="C3" s="30">
        <v>0</v>
      </c>
      <c r="D3" s="30">
        <v>0</v>
      </c>
      <c r="E3" s="30">
        <v>867.38</v>
      </c>
      <c r="F3" s="30">
        <v>0</v>
      </c>
      <c r="G3" s="30">
        <v>116</v>
      </c>
      <c r="H3" s="30">
        <v>721.11</v>
      </c>
      <c r="I3" s="30">
        <v>1189.94</v>
      </c>
      <c r="J3" s="30">
        <v>430.04</v>
      </c>
      <c r="K3" s="30">
        <v>853.07799999999997</v>
      </c>
      <c r="L3" s="30">
        <v>1011</v>
      </c>
      <c r="M3" s="30">
        <v>0</v>
      </c>
      <c r="N3" s="30">
        <v>109.2</v>
      </c>
      <c r="O3" s="30">
        <v>30.9</v>
      </c>
      <c r="P3" s="30">
        <v>0</v>
      </c>
      <c r="Q3" s="30">
        <v>110.04</v>
      </c>
      <c r="R3" s="30">
        <v>42</v>
      </c>
      <c r="S3" s="30">
        <v>0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8">
        <v>0</v>
      </c>
      <c r="Z3" s="30">
        <v>0</v>
      </c>
      <c r="AA3" s="30"/>
      <c r="AB3" s="78">
        <v>0</v>
      </c>
      <c r="AC3" s="30">
        <v>0</v>
      </c>
      <c r="AD3" s="30">
        <v>0</v>
      </c>
    </row>
    <row r="4" spans="1:30" x14ac:dyDescent="0.25">
      <c r="A4" s="29">
        <f t="shared" ref="A4:A29" si="0">A3+1</f>
        <v>3</v>
      </c>
      <c r="B4" s="30">
        <v>24</v>
      </c>
      <c r="C4" s="78">
        <v>0</v>
      </c>
      <c r="D4" s="78">
        <v>0</v>
      </c>
      <c r="E4" s="30">
        <v>858.9</v>
      </c>
      <c r="F4" s="30">
        <v>0</v>
      </c>
      <c r="G4" s="30">
        <v>362.1</v>
      </c>
      <c r="H4" s="30">
        <v>1515.87</v>
      </c>
      <c r="I4" s="30">
        <v>1209.98</v>
      </c>
      <c r="J4" s="30">
        <v>144.19</v>
      </c>
      <c r="K4" s="30">
        <v>2028.6</v>
      </c>
      <c r="L4" s="30">
        <v>1224.79</v>
      </c>
      <c r="M4" s="30">
        <v>39.4</v>
      </c>
      <c r="N4" s="30">
        <v>271.60000000000002</v>
      </c>
      <c r="O4" s="30">
        <v>133.82</v>
      </c>
      <c r="P4" s="30">
        <v>0</v>
      </c>
      <c r="Q4" s="30">
        <v>0</v>
      </c>
      <c r="R4" s="30">
        <v>238.45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78">
        <v>0</v>
      </c>
      <c r="Z4" s="30">
        <v>0</v>
      </c>
      <c r="AA4" s="30"/>
      <c r="AB4" s="78">
        <v>22</v>
      </c>
      <c r="AC4" s="30">
        <v>21</v>
      </c>
      <c r="AD4" s="30" t="s">
        <v>71</v>
      </c>
    </row>
    <row r="5" spans="1:30" x14ac:dyDescent="0.25">
      <c r="A5" s="29">
        <f t="shared" si="0"/>
        <v>4</v>
      </c>
      <c r="B5" s="30">
        <v>79</v>
      </c>
      <c r="C5" s="30">
        <v>0</v>
      </c>
      <c r="D5" s="30">
        <v>0</v>
      </c>
      <c r="E5" s="30">
        <v>1237.1400000000001</v>
      </c>
      <c r="F5" s="30">
        <v>0</v>
      </c>
      <c r="G5" s="30">
        <v>346.2</v>
      </c>
      <c r="H5" s="30">
        <v>1417.94</v>
      </c>
      <c r="I5" s="30">
        <v>1106.6600000000001</v>
      </c>
      <c r="J5" s="30">
        <v>224.57</v>
      </c>
      <c r="K5" s="30">
        <v>1277.1099999999999</v>
      </c>
      <c r="L5" s="30">
        <v>1674.85</v>
      </c>
      <c r="M5" s="30">
        <v>217.57</v>
      </c>
      <c r="N5" s="30">
        <v>284.25</v>
      </c>
      <c r="O5" s="30">
        <v>139.97</v>
      </c>
      <c r="P5" s="30">
        <v>0</v>
      </c>
      <c r="Q5" s="30">
        <v>73.400000000000006</v>
      </c>
      <c r="R5" s="30">
        <v>365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78">
        <v>0</v>
      </c>
      <c r="Z5" s="30">
        <v>0</v>
      </c>
      <c r="AA5" s="30"/>
      <c r="AB5" s="71">
        <v>528.6</v>
      </c>
      <c r="AC5" s="30">
        <v>83.68</v>
      </c>
      <c r="AD5" s="30" t="s">
        <v>33</v>
      </c>
    </row>
    <row r="6" spans="1:30" x14ac:dyDescent="0.25">
      <c r="A6" s="29">
        <f t="shared" si="0"/>
        <v>5</v>
      </c>
      <c r="B6" s="30">
        <v>0</v>
      </c>
      <c r="C6" s="84">
        <v>0</v>
      </c>
      <c r="D6" s="84">
        <v>0</v>
      </c>
      <c r="E6" s="30">
        <v>779.86</v>
      </c>
      <c r="F6" s="30">
        <v>0</v>
      </c>
      <c r="G6" s="30">
        <v>144.9</v>
      </c>
      <c r="H6" s="30">
        <v>866.42</v>
      </c>
      <c r="I6" s="30">
        <v>1334.12</v>
      </c>
      <c r="J6" s="30">
        <v>289.79000000000002</v>
      </c>
      <c r="K6" s="30">
        <v>1208.48</v>
      </c>
      <c r="L6" s="30">
        <v>1198.55</v>
      </c>
      <c r="M6" s="30">
        <v>187.06</v>
      </c>
      <c r="N6" s="30">
        <v>298.7</v>
      </c>
      <c r="O6" s="30">
        <v>0</v>
      </c>
      <c r="P6" s="30">
        <v>0</v>
      </c>
      <c r="Q6" s="30">
        <v>70</v>
      </c>
      <c r="R6" s="30">
        <v>0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8">
        <v>0</v>
      </c>
      <c r="Z6" s="30">
        <v>0</v>
      </c>
      <c r="AA6" s="30"/>
      <c r="AB6" s="78">
        <v>0</v>
      </c>
      <c r="AC6" s="30">
        <v>0</v>
      </c>
      <c r="AD6" s="30">
        <v>0</v>
      </c>
    </row>
    <row r="7" spans="1:30" x14ac:dyDescent="0.25">
      <c r="A7" s="29">
        <f t="shared" si="0"/>
        <v>6</v>
      </c>
      <c r="B7" s="30">
        <v>156</v>
      </c>
      <c r="C7" s="84">
        <v>0</v>
      </c>
      <c r="D7" s="84">
        <v>0</v>
      </c>
      <c r="E7" s="30">
        <v>813.21</v>
      </c>
      <c r="F7" s="30">
        <v>0</v>
      </c>
      <c r="G7" s="30">
        <v>302.39999999999998</v>
      </c>
      <c r="H7" s="30">
        <v>1199.54</v>
      </c>
      <c r="I7" s="30">
        <v>1208.6199999999999</v>
      </c>
      <c r="J7" s="30">
        <v>173</v>
      </c>
      <c r="K7" s="30">
        <v>2252.04</v>
      </c>
      <c r="L7" s="30">
        <v>2355.4499999999998</v>
      </c>
      <c r="M7" s="30">
        <v>78.709999999999994</v>
      </c>
      <c r="N7" s="30">
        <v>180.9</v>
      </c>
      <c r="O7" s="30">
        <v>184.23</v>
      </c>
      <c r="P7" s="30">
        <v>0</v>
      </c>
      <c r="Q7" s="30">
        <v>0</v>
      </c>
      <c r="R7" s="30">
        <v>232.8</v>
      </c>
      <c r="S7" s="30">
        <v>0</v>
      </c>
      <c r="T7" s="78">
        <v>0</v>
      </c>
      <c r="U7" s="78">
        <v>0</v>
      </c>
      <c r="V7" s="78">
        <v>0</v>
      </c>
      <c r="W7" s="78">
        <v>0</v>
      </c>
      <c r="X7" s="30">
        <v>6</v>
      </c>
      <c r="Y7" s="78">
        <v>0</v>
      </c>
      <c r="Z7" s="30">
        <v>0</v>
      </c>
      <c r="AA7" s="30"/>
      <c r="AB7" s="78">
        <v>22</v>
      </c>
      <c r="AC7" s="30">
        <v>21.5</v>
      </c>
      <c r="AD7" s="30" t="s">
        <v>70</v>
      </c>
    </row>
    <row r="8" spans="1:30" x14ac:dyDescent="0.25">
      <c r="A8" s="29">
        <f t="shared" si="0"/>
        <v>7</v>
      </c>
      <c r="B8" s="30">
        <v>100</v>
      </c>
      <c r="C8" s="78">
        <v>0</v>
      </c>
      <c r="D8" s="78">
        <v>0</v>
      </c>
      <c r="E8" s="30">
        <v>1406.51</v>
      </c>
      <c r="F8" s="30">
        <v>0</v>
      </c>
      <c r="G8" s="30">
        <v>584.1</v>
      </c>
      <c r="H8" s="30">
        <v>1133.2</v>
      </c>
      <c r="I8" s="30">
        <v>964.87</v>
      </c>
      <c r="J8" s="30">
        <v>312.18</v>
      </c>
      <c r="K8" s="30">
        <v>1466.18</v>
      </c>
      <c r="L8" s="30">
        <v>1544.3</v>
      </c>
      <c r="M8" s="30">
        <v>150.4</v>
      </c>
      <c r="N8" s="30">
        <v>384.34</v>
      </c>
      <c r="O8" s="30">
        <v>404.9</v>
      </c>
      <c r="P8" s="30">
        <v>27.5</v>
      </c>
      <c r="Q8" s="30">
        <v>32</v>
      </c>
      <c r="R8" s="30">
        <v>265.27</v>
      </c>
      <c r="S8" s="30">
        <v>104.8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78">
        <v>0</v>
      </c>
      <c r="Z8" s="30">
        <v>0</v>
      </c>
      <c r="AA8" s="30"/>
      <c r="AB8" s="78">
        <v>22</v>
      </c>
      <c r="AC8" s="30">
        <v>0</v>
      </c>
      <c r="AD8" s="30">
        <v>0</v>
      </c>
    </row>
    <row r="9" spans="1:30" x14ac:dyDescent="0.25">
      <c r="A9" s="29">
        <f t="shared" si="0"/>
        <v>8</v>
      </c>
      <c r="B9" s="30">
        <v>48</v>
      </c>
      <c r="C9" s="78">
        <v>0</v>
      </c>
      <c r="D9" s="78">
        <v>0</v>
      </c>
      <c r="E9" s="30">
        <v>317.31</v>
      </c>
      <c r="F9" s="30">
        <v>0</v>
      </c>
      <c r="G9" s="30">
        <v>286.60000000000002</v>
      </c>
      <c r="H9" s="30">
        <v>655.13</v>
      </c>
      <c r="I9" s="30">
        <v>2359.4499999999998</v>
      </c>
      <c r="J9" s="30">
        <v>526.73</v>
      </c>
      <c r="K9" s="30">
        <v>1677.02</v>
      </c>
      <c r="L9" s="30">
        <v>1986.78</v>
      </c>
      <c r="M9" s="30">
        <v>113.96</v>
      </c>
      <c r="N9" s="30">
        <v>408.42</v>
      </c>
      <c r="O9" s="30">
        <v>53.5</v>
      </c>
      <c r="P9" s="30">
        <v>114.32</v>
      </c>
      <c r="Q9" s="30">
        <v>0</v>
      </c>
      <c r="R9" s="30">
        <v>144.96</v>
      </c>
      <c r="S9" s="30">
        <v>0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8">
        <v>0</v>
      </c>
      <c r="Z9" s="30">
        <v>0</v>
      </c>
      <c r="AA9" s="30"/>
      <c r="AB9" s="78">
        <v>0</v>
      </c>
      <c r="AC9" s="30">
        <v>0</v>
      </c>
      <c r="AD9" s="30">
        <v>0</v>
      </c>
    </row>
    <row r="10" spans="1:30" x14ac:dyDescent="0.25">
      <c r="A10" s="29">
        <f t="shared" si="0"/>
        <v>9</v>
      </c>
      <c r="B10" s="30">
        <v>0</v>
      </c>
      <c r="C10" s="78">
        <v>0</v>
      </c>
      <c r="D10" s="78">
        <v>0</v>
      </c>
      <c r="E10" s="30">
        <v>338.92099999999999</v>
      </c>
      <c r="F10" s="30">
        <v>0</v>
      </c>
      <c r="G10" s="30">
        <v>0</v>
      </c>
      <c r="H10" s="30">
        <v>777.76</v>
      </c>
      <c r="I10" s="30">
        <v>129.66</v>
      </c>
      <c r="J10" s="30">
        <v>49.54</v>
      </c>
      <c r="K10" s="30">
        <v>1337.87</v>
      </c>
      <c r="L10" s="30">
        <v>989.9</v>
      </c>
      <c r="M10" s="30">
        <v>0</v>
      </c>
      <c r="N10" s="30">
        <v>426.51</v>
      </c>
      <c r="O10" s="30">
        <v>92</v>
      </c>
      <c r="P10" s="30">
        <v>0</v>
      </c>
      <c r="Q10" s="30">
        <v>30.9</v>
      </c>
      <c r="R10" s="30">
        <v>171.82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30">
        <v>0</v>
      </c>
      <c r="AA10" s="30"/>
      <c r="AB10" s="78">
        <v>0</v>
      </c>
      <c r="AC10" s="30">
        <v>0</v>
      </c>
      <c r="AD10" s="30">
        <v>0</v>
      </c>
    </row>
    <row r="11" spans="1:30" x14ac:dyDescent="0.25">
      <c r="A11" s="29">
        <f t="shared" si="0"/>
        <v>10</v>
      </c>
      <c r="B11" s="30">
        <v>52</v>
      </c>
      <c r="C11" s="78">
        <v>0</v>
      </c>
      <c r="D11" s="78">
        <v>0</v>
      </c>
      <c r="E11" s="30">
        <v>446.83</v>
      </c>
      <c r="F11" s="30">
        <v>0</v>
      </c>
      <c r="G11" s="30">
        <v>227.7</v>
      </c>
      <c r="H11" s="30">
        <v>999.6</v>
      </c>
      <c r="I11" s="30">
        <v>1420.54</v>
      </c>
      <c r="J11" s="30">
        <v>227.74</v>
      </c>
      <c r="K11" s="30">
        <v>1670.46</v>
      </c>
      <c r="L11" s="30">
        <v>2001.79</v>
      </c>
      <c r="M11" s="30">
        <v>160.51</v>
      </c>
      <c r="N11" s="30">
        <v>362.47</v>
      </c>
      <c r="O11" s="30">
        <v>540.87</v>
      </c>
      <c r="P11" s="30">
        <v>0</v>
      </c>
      <c r="Q11" s="30">
        <v>0</v>
      </c>
      <c r="R11" s="30">
        <v>278.08</v>
      </c>
      <c r="S11" s="30">
        <v>0</v>
      </c>
      <c r="T11" s="78">
        <v>0</v>
      </c>
      <c r="U11" s="78">
        <v>0</v>
      </c>
      <c r="V11" s="78">
        <v>0</v>
      </c>
      <c r="W11" s="78">
        <v>0</v>
      </c>
      <c r="X11" s="30">
        <v>6</v>
      </c>
      <c r="Y11" s="78">
        <v>0</v>
      </c>
      <c r="Z11" s="30">
        <v>0</v>
      </c>
      <c r="AA11" s="30"/>
      <c r="AB11" s="71">
        <v>539.5</v>
      </c>
      <c r="AC11" s="30">
        <v>21</v>
      </c>
      <c r="AD11" s="30" t="s">
        <v>73</v>
      </c>
    </row>
    <row r="12" spans="1:30" x14ac:dyDescent="0.25">
      <c r="A12" s="29">
        <f t="shared" si="0"/>
        <v>11</v>
      </c>
      <c r="B12" s="30">
        <v>126</v>
      </c>
      <c r="C12" s="78">
        <v>0</v>
      </c>
      <c r="D12" s="78">
        <v>0</v>
      </c>
      <c r="E12" s="30">
        <v>844.9</v>
      </c>
      <c r="F12" s="30">
        <v>134.5</v>
      </c>
      <c r="G12" s="30">
        <v>502.3</v>
      </c>
      <c r="H12" s="30">
        <v>1297.83</v>
      </c>
      <c r="I12" s="30">
        <v>1554.29</v>
      </c>
      <c r="J12" s="30">
        <v>429.77</v>
      </c>
      <c r="K12" s="30">
        <v>1329</v>
      </c>
      <c r="L12" s="30">
        <v>1791.35</v>
      </c>
      <c r="M12" s="30">
        <v>41</v>
      </c>
      <c r="N12" s="30">
        <v>317.64999999999998</v>
      </c>
      <c r="O12" s="30">
        <v>185.4</v>
      </c>
      <c r="P12" s="30">
        <v>0</v>
      </c>
      <c r="Q12" s="30">
        <v>0</v>
      </c>
      <c r="R12" s="30">
        <v>258.87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8">
        <v>0</v>
      </c>
      <c r="Z12" s="30">
        <v>0</v>
      </c>
      <c r="AA12" s="30"/>
      <c r="AB12" s="78">
        <v>22</v>
      </c>
      <c r="AC12" s="30">
        <v>104.99</v>
      </c>
      <c r="AD12" s="30" t="s">
        <v>73</v>
      </c>
    </row>
    <row r="13" spans="1:30" x14ac:dyDescent="0.25">
      <c r="A13" s="29">
        <f t="shared" si="0"/>
        <v>12</v>
      </c>
      <c r="B13" s="30">
        <v>0</v>
      </c>
      <c r="C13" s="78">
        <v>0</v>
      </c>
      <c r="D13" s="78">
        <v>0</v>
      </c>
      <c r="E13" s="30">
        <v>767.11</v>
      </c>
      <c r="F13" s="30">
        <v>0</v>
      </c>
      <c r="G13" s="30">
        <v>253.3</v>
      </c>
      <c r="H13" s="30">
        <v>1129.53</v>
      </c>
      <c r="I13" s="30">
        <v>1912.05</v>
      </c>
      <c r="J13" s="30">
        <v>202.44</v>
      </c>
      <c r="K13" s="30">
        <v>1818.9</v>
      </c>
      <c r="L13" s="30">
        <v>2181.65</v>
      </c>
      <c r="M13" s="30">
        <v>105.4</v>
      </c>
      <c r="N13" s="30">
        <v>407.31</v>
      </c>
      <c r="O13" s="30">
        <v>100.85</v>
      </c>
      <c r="P13" s="30">
        <v>33.5</v>
      </c>
      <c r="Q13" s="30">
        <v>53.01</v>
      </c>
      <c r="R13" s="30">
        <v>199.12</v>
      </c>
      <c r="S13" s="30">
        <v>0</v>
      </c>
      <c r="T13" s="78">
        <v>0</v>
      </c>
      <c r="U13" s="78">
        <v>0</v>
      </c>
      <c r="V13" s="78">
        <v>0</v>
      </c>
      <c r="W13" s="78">
        <v>0</v>
      </c>
      <c r="X13" s="30">
        <v>6</v>
      </c>
      <c r="Y13" s="78">
        <v>0</v>
      </c>
      <c r="Z13" s="30">
        <v>0</v>
      </c>
      <c r="AA13" s="30"/>
      <c r="AB13" s="78">
        <v>22</v>
      </c>
      <c r="AC13" s="30">
        <v>0</v>
      </c>
      <c r="AD13" s="30">
        <v>0</v>
      </c>
    </row>
    <row r="14" spans="1:30" x14ac:dyDescent="0.25">
      <c r="A14" s="29">
        <f t="shared" si="0"/>
        <v>13</v>
      </c>
      <c r="B14" s="30">
        <v>0</v>
      </c>
      <c r="C14" s="78">
        <v>0</v>
      </c>
      <c r="D14" s="78">
        <v>0</v>
      </c>
      <c r="E14" s="30">
        <v>112.05</v>
      </c>
      <c r="F14" s="30">
        <v>0</v>
      </c>
      <c r="G14" s="30">
        <v>361.28</v>
      </c>
      <c r="H14" s="30">
        <v>1360.77</v>
      </c>
      <c r="I14" s="30">
        <v>1410.6</v>
      </c>
      <c r="J14" s="30">
        <v>364.25</v>
      </c>
      <c r="K14" s="30">
        <v>1621.97</v>
      </c>
      <c r="L14" s="30">
        <v>1602.72</v>
      </c>
      <c r="M14" s="30">
        <v>123.61</v>
      </c>
      <c r="N14" s="30">
        <v>306.06</v>
      </c>
      <c r="O14" s="30">
        <v>125</v>
      </c>
      <c r="P14" s="30">
        <v>47.5</v>
      </c>
      <c r="Q14" s="30">
        <v>0</v>
      </c>
      <c r="R14" s="30">
        <v>112.05</v>
      </c>
      <c r="S14" s="30">
        <v>0</v>
      </c>
      <c r="T14" s="78">
        <v>0</v>
      </c>
      <c r="U14" s="78">
        <v>0</v>
      </c>
      <c r="V14" s="78">
        <v>0</v>
      </c>
      <c r="W14" s="78">
        <v>0</v>
      </c>
      <c r="X14" s="30">
        <v>6</v>
      </c>
      <c r="Y14" s="78">
        <v>0</v>
      </c>
      <c r="Z14" s="30">
        <v>0</v>
      </c>
      <c r="AA14" s="30"/>
      <c r="AB14" s="78">
        <v>44</v>
      </c>
      <c r="AC14" s="30">
        <v>36.89</v>
      </c>
      <c r="AD14" s="30" t="s">
        <v>89</v>
      </c>
    </row>
    <row r="15" spans="1:30" x14ac:dyDescent="0.25">
      <c r="A15" s="29">
        <f t="shared" si="0"/>
        <v>14</v>
      </c>
      <c r="B15" s="30">
        <v>0</v>
      </c>
      <c r="C15" s="78">
        <v>0</v>
      </c>
      <c r="D15" s="78">
        <v>0</v>
      </c>
      <c r="E15" s="30">
        <v>947.25</v>
      </c>
      <c r="F15" s="30">
        <v>0</v>
      </c>
      <c r="G15" s="30">
        <v>381.6</v>
      </c>
      <c r="H15" s="30">
        <v>1033.6500000000001</v>
      </c>
      <c r="I15" s="30">
        <v>1784.85</v>
      </c>
      <c r="J15" s="30">
        <v>113.7</v>
      </c>
      <c r="K15" s="30">
        <v>1920.69</v>
      </c>
      <c r="L15" s="30">
        <v>1786.8</v>
      </c>
      <c r="M15" s="30">
        <v>179.13</v>
      </c>
      <c r="N15" s="30">
        <v>112</v>
      </c>
      <c r="O15" s="30">
        <v>244.3</v>
      </c>
      <c r="P15" s="30">
        <v>106</v>
      </c>
      <c r="Q15" s="30">
        <v>39.9</v>
      </c>
      <c r="R15" s="30">
        <v>260.42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30">
        <v>0</v>
      </c>
      <c r="AA15" s="30"/>
      <c r="AB15" s="78">
        <v>22</v>
      </c>
      <c r="AC15" s="30">
        <v>84.8</v>
      </c>
      <c r="AD15" s="30" t="s">
        <v>33</v>
      </c>
    </row>
    <row r="16" spans="1:30" x14ac:dyDescent="0.25">
      <c r="A16" s="29">
        <f t="shared" si="0"/>
        <v>15</v>
      </c>
      <c r="B16" s="30">
        <v>95</v>
      </c>
      <c r="C16" s="78">
        <v>0</v>
      </c>
      <c r="D16" s="78">
        <v>0</v>
      </c>
      <c r="E16" s="30">
        <v>660.8</v>
      </c>
      <c r="F16" s="30">
        <v>0</v>
      </c>
      <c r="G16" s="30">
        <v>194.8</v>
      </c>
      <c r="H16" s="30">
        <v>1229.6199999999999</v>
      </c>
      <c r="I16" s="30">
        <v>1604.49</v>
      </c>
      <c r="J16" s="30">
        <v>55.31</v>
      </c>
      <c r="K16" s="30">
        <v>1630.4</v>
      </c>
      <c r="L16" s="30">
        <v>1651.16</v>
      </c>
      <c r="M16" s="30">
        <v>115.94</v>
      </c>
      <c r="N16" s="30">
        <v>29</v>
      </c>
      <c r="O16" s="30">
        <v>316.5</v>
      </c>
      <c r="P16" s="30">
        <v>0</v>
      </c>
      <c r="Q16" s="30">
        <v>0</v>
      </c>
      <c r="R16" s="30">
        <v>254.4</v>
      </c>
      <c r="S16" s="30">
        <v>0</v>
      </c>
      <c r="T16" s="78">
        <v>0</v>
      </c>
      <c r="U16" s="78">
        <v>0</v>
      </c>
      <c r="V16" s="78">
        <v>0</v>
      </c>
      <c r="W16" s="78">
        <v>0</v>
      </c>
      <c r="X16" s="30">
        <v>6</v>
      </c>
      <c r="Y16" s="78">
        <v>0</v>
      </c>
      <c r="Z16" s="30">
        <v>0</v>
      </c>
      <c r="AA16" s="30"/>
      <c r="AB16" s="78">
        <v>0</v>
      </c>
      <c r="AC16" s="30">
        <v>0</v>
      </c>
      <c r="AD16" s="30">
        <v>0</v>
      </c>
    </row>
    <row r="17" spans="1:30" x14ac:dyDescent="0.25">
      <c r="A17" s="29">
        <f t="shared" si="0"/>
        <v>16</v>
      </c>
      <c r="B17" s="30">
        <v>169.6</v>
      </c>
      <c r="C17" s="78">
        <v>0</v>
      </c>
      <c r="D17" s="78">
        <v>0</v>
      </c>
      <c r="E17" s="30">
        <v>328.11</v>
      </c>
      <c r="F17" s="30">
        <v>0</v>
      </c>
      <c r="G17" s="30">
        <v>78</v>
      </c>
      <c r="H17" s="30">
        <v>324.95</v>
      </c>
      <c r="I17" s="30">
        <v>744.29</v>
      </c>
      <c r="J17" s="30">
        <v>205.6</v>
      </c>
      <c r="K17" s="30">
        <v>597.48</v>
      </c>
      <c r="L17" s="30">
        <v>1085.4100000000001</v>
      </c>
      <c r="M17" s="30">
        <v>0</v>
      </c>
      <c r="N17" s="30">
        <v>0</v>
      </c>
      <c r="O17" s="30">
        <v>66.400000000000006</v>
      </c>
      <c r="P17" s="30">
        <v>0</v>
      </c>
      <c r="Q17" s="30">
        <v>33.5</v>
      </c>
      <c r="R17" s="30">
        <v>40.5</v>
      </c>
      <c r="S17" s="30">
        <v>0</v>
      </c>
      <c r="T17" s="78">
        <v>0</v>
      </c>
      <c r="U17" s="78">
        <v>0</v>
      </c>
      <c r="V17" s="78">
        <v>0</v>
      </c>
      <c r="W17" s="78">
        <v>0</v>
      </c>
      <c r="X17" s="30">
        <v>6</v>
      </c>
      <c r="Y17" s="78">
        <v>0</v>
      </c>
      <c r="Z17" s="30">
        <v>0</v>
      </c>
      <c r="AA17" s="30"/>
      <c r="AB17" s="78">
        <v>0</v>
      </c>
      <c r="AC17" s="30">
        <v>0</v>
      </c>
      <c r="AD17" s="30">
        <v>0</v>
      </c>
    </row>
    <row r="18" spans="1:30" x14ac:dyDescent="0.25">
      <c r="A18" s="29">
        <f t="shared" si="0"/>
        <v>17</v>
      </c>
      <c r="B18" s="30">
        <v>238</v>
      </c>
      <c r="C18" s="78">
        <v>0</v>
      </c>
      <c r="D18" s="78">
        <v>0</v>
      </c>
      <c r="E18" s="30">
        <v>601.41</v>
      </c>
      <c r="F18" s="30">
        <v>149.5</v>
      </c>
      <c r="G18" s="30">
        <v>251.43</v>
      </c>
      <c r="H18" s="30">
        <v>1058.3499999999999</v>
      </c>
      <c r="I18" s="30">
        <v>1473.11</v>
      </c>
      <c r="J18" s="30">
        <v>152.87</v>
      </c>
      <c r="K18" s="30">
        <v>1415.81</v>
      </c>
      <c r="L18" s="30">
        <v>1407.6</v>
      </c>
      <c r="M18" s="30">
        <v>156.74</v>
      </c>
      <c r="N18" s="30">
        <v>382.1</v>
      </c>
      <c r="O18" s="30">
        <v>254.81</v>
      </c>
      <c r="P18" s="30">
        <v>0</v>
      </c>
      <c r="Q18" s="30">
        <v>129</v>
      </c>
      <c r="R18" s="30">
        <v>124.11</v>
      </c>
      <c r="S18" s="30">
        <v>0</v>
      </c>
      <c r="T18" s="78">
        <v>0</v>
      </c>
      <c r="U18" s="78">
        <v>0</v>
      </c>
      <c r="V18" s="78">
        <v>0</v>
      </c>
      <c r="W18" s="78">
        <v>0</v>
      </c>
      <c r="X18" s="30">
        <v>6</v>
      </c>
      <c r="Y18" s="78">
        <v>0</v>
      </c>
      <c r="Z18" s="30">
        <v>0</v>
      </c>
      <c r="AA18" s="30"/>
      <c r="AB18" s="71">
        <v>502.3</v>
      </c>
      <c r="AC18" s="30">
        <v>0</v>
      </c>
      <c r="AD18" s="30"/>
    </row>
    <row r="19" spans="1:30" x14ac:dyDescent="0.25">
      <c r="A19" s="29">
        <f t="shared" si="0"/>
        <v>18</v>
      </c>
      <c r="B19" s="30">
        <v>0</v>
      </c>
      <c r="C19" s="78">
        <v>0</v>
      </c>
      <c r="D19" s="78">
        <v>0</v>
      </c>
      <c r="E19" s="30">
        <v>752.9</v>
      </c>
      <c r="F19" s="30">
        <v>45.8</v>
      </c>
      <c r="G19" s="30">
        <v>42</v>
      </c>
      <c r="H19" s="30">
        <v>1287.0899999999999</v>
      </c>
      <c r="I19" s="30">
        <v>2032.19</v>
      </c>
      <c r="J19" s="30">
        <v>126.9</v>
      </c>
      <c r="K19" s="30">
        <v>1135.1600000000001</v>
      </c>
      <c r="L19" s="30">
        <v>1425.64</v>
      </c>
      <c r="M19" s="30">
        <v>291.22000000000003</v>
      </c>
      <c r="N19" s="30">
        <v>138.30000000000001</v>
      </c>
      <c r="O19" s="30">
        <v>2011.09</v>
      </c>
      <c r="P19" s="30">
        <v>0</v>
      </c>
      <c r="Q19" s="30">
        <v>45.9</v>
      </c>
      <c r="R19" s="30">
        <v>168.6</v>
      </c>
      <c r="S19" s="30">
        <v>0</v>
      </c>
      <c r="T19" s="78">
        <v>0</v>
      </c>
      <c r="U19" s="78">
        <v>0</v>
      </c>
      <c r="V19" s="78">
        <v>0</v>
      </c>
      <c r="W19" s="78">
        <v>0</v>
      </c>
      <c r="X19" s="30">
        <v>6</v>
      </c>
      <c r="Y19" s="78">
        <v>0</v>
      </c>
      <c r="Z19" s="30">
        <v>0</v>
      </c>
      <c r="AA19" s="30"/>
      <c r="AB19" s="78">
        <v>44</v>
      </c>
      <c r="AC19" s="30">
        <v>78.900000000000006</v>
      </c>
      <c r="AD19" s="30" t="s">
        <v>93</v>
      </c>
    </row>
    <row r="20" spans="1:30" x14ac:dyDescent="0.25">
      <c r="A20" s="29">
        <f>A19+1</f>
        <v>19</v>
      </c>
      <c r="B20" s="30">
        <v>0</v>
      </c>
      <c r="C20" s="78">
        <v>0</v>
      </c>
      <c r="D20" s="78">
        <v>0</v>
      </c>
      <c r="E20" s="30">
        <v>787.63</v>
      </c>
      <c r="F20" s="30">
        <v>0</v>
      </c>
      <c r="G20" s="30">
        <v>351.94</v>
      </c>
      <c r="H20" s="30">
        <v>624.30999999999995</v>
      </c>
      <c r="I20" s="30">
        <v>1308.27</v>
      </c>
      <c r="J20" s="30">
        <v>164.63</v>
      </c>
      <c r="K20" s="30" t="s">
        <v>95</v>
      </c>
      <c r="L20" s="30">
        <v>1204.6500000000001</v>
      </c>
      <c r="M20" s="30">
        <v>220.99</v>
      </c>
      <c r="N20" s="30">
        <v>79.5</v>
      </c>
      <c r="O20" s="30">
        <v>348.16</v>
      </c>
      <c r="P20" s="30">
        <v>0</v>
      </c>
      <c r="Q20" s="30">
        <v>0</v>
      </c>
      <c r="R20" s="30">
        <v>155.96</v>
      </c>
      <c r="S20" s="30">
        <v>0</v>
      </c>
      <c r="T20" s="78">
        <v>0</v>
      </c>
      <c r="U20" s="78">
        <v>0</v>
      </c>
      <c r="V20" s="78">
        <v>0</v>
      </c>
      <c r="W20" s="78">
        <v>0</v>
      </c>
      <c r="X20" s="30">
        <v>6</v>
      </c>
      <c r="Y20" s="78">
        <v>0</v>
      </c>
      <c r="Z20" s="71">
        <v>84.4</v>
      </c>
      <c r="AA20" s="71" t="s">
        <v>74</v>
      </c>
      <c r="AB20" s="78">
        <v>22</v>
      </c>
      <c r="AC20" s="30">
        <v>50</v>
      </c>
      <c r="AD20" s="30" t="s">
        <v>96</v>
      </c>
    </row>
    <row r="21" spans="1:30" x14ac:dyDescent="0.25">
      <c r="A21" s="29">
        <f t="shared" si="0"/>
        <v>20</v>
      </c>
      <c r="B21" s="30">
        <v>113</v>
      </c>
      <c r="C21" s="78">
        <v>0</v>
      </c>
      <c r="D21" s="78">
        <v>0</v>
      </c>
      <c r="E21" s="30">
        <v>681.44</v>
      </c>
      <c r="F21" s="30">
        <v>0</v>
      </c>
      <c r="G21" s="30">
        <v>215</v>
      </c>
      <c r="H21" s="30">
        <v>1412.31</v>
      </c>
      <c r="I21" s="30">
        <v>1224.3</v>
      </c>
      <c r="J21" s="30">
        <v>295.02</v>
      </c>
      <c r="K21" s="30">
        <v>1185.29</v>
      </c>
      <c r="L21" s="30">
        <v>1645.8</v>
      </c>
      <c r="M21" s="30">
        <v>0</v>
      </c>
      <c r="N21" s="30">
        <v>353.8</v>
      </c>
      <c r="O21" s="30">
        <v>30.9</v>
      </c>
      <c r="P21" s="30">
        <v>0</v>
      </c>
      <c r="Q21" s="30">
        <v>79.7</v>
      </c>
      <c r="R21" s="30">
        <v>161.51</v>
      </c>
      <c r="S21" s="30">
        <v>0</v>
      </c>
      <c r="T21" s="78">
        <v>0</v>
      </c>
      <c r="U21" s="78">
        <v>0</v>
      </c>
      <c r="V21" s="78">
        <v>0</v>
      </c>
      <c r="W21" s="78">
        <v>0</v>
      </c>
      <c r="X21" s="30">
        <v>6</v>
      </c>
      <c r="Y21" s="78">
        <v>0</v>
      </c>
      <c r="Z21" s="30">
        <v>0</v>
      </c>
      <c r="AA21" s="30"/>
      <c r="AB21" s="78">
        <v>22</v>
      </c>
      <c r="AC21" s="30">
        <v>70.489999999999995</v>
      </c>
      <c r="AD21" s="30" t="s">
        <v>33</v>
      </c>
    </row>
    <row r="22" spans="1:30" x14ac:dyDescent="0.25">
      <c r="A22" s="29">
        <f t="shared" si="0"/>
        <v>21</v>
      </c>
      <c r="B22" s="30">
        <v>0</v>
      </c>
      <c r="C22" s="78">
        <v>0</v>
      </c>
      <c r="D22" s="78">
        <v>0</v>
      </c>
      <c r="E22" s="30">
        <v>701.31</v>
      </c>
      <c r="F22" s="30">
        <v>0</v>
      </c>
      <c r="G22" s="30">
        <v>561.6</v>
      </c>
      <c r="H22" s="30">
        <v>1535.85</v>
      </c>
      <c r="I22" s="30">
        <v>1205.5</v>
      </c>
      <c r="J22" s="30">
        <v>184.8</v>
      </c>
      <c r="K22" s="30">
        <v>1899.23</v>
      </c>
      <c r="L22" s="30">
        <v>1056.82</v>
      </c>
      <c r="M22" s="30">
        <v>84.9</v>
      </c>
      <c r="N22" s="30">
        <v>257.89999999999998</v>
      </c>
      <c r="O22" s="30">
        <v>93.56</v>
      </c>
      <c r="P22" s="30">
        <v>0</v>
      </c>
      <c r="Q22" s="30">
        <v>63.93</v>
      </c>
      <c r="R22" s="30">
        <v>224.4</v>
      </c>
      <c r="S22" s="30">
        <v>0</v>
      </c>
      <c r="T22" s="78">
        <v>0</v>
      </c>
      <c r="U22" s="78">
        <v>0</v>
      </c>
      <c r="V22" s="78">
        <v>0</v>
      </c>
      <c r="W22" s="78">
        <v>0</v>
      </c>
      <c r="X22" s="30">
        <v>6</v>
      </c>
      <c r="Y22" s="78">
        <v>0</v>
      </c>
      <c r="Z22" s="30">
        <v>0</v>
      </c>
      <c r="AA22" s="30"/>
      <c r="AB22" s="78">
        <v>22</v>
      </c>
      <c r="AC22" s="30">
        <v>0</v>
      </c>
      <c r="AD22" s="30">
        <v>0</v>
      </c>
    </row>
    <row r="23" spans="1:30" x14ac:dyDescent="0.25">
      <c r="A23" s="29">
        <f t="shared" si="0"/>
        <v>22</v>
      </c>
      <c r="B23" s="30">
        <v>232</v>
      </c>
      <c r="C23" s="78">
        <v>0</v>
      </c>
      <c r="D23" s="78">
        <v>0</v>
      </c>
      <c r="E23" s="30">
        <v>512.70000000000005</v>
      </c>
      <c r="F23" s="30">
        <v>0</v>
      </c>
      <c r="G23" s="30">
        <v>154.44</v>
      </c>
      <c r="H23" s="30">
        <v>853.1</v>
      </c>
      <c r="I23" s="30">
        <v>1184.48</v>
      </c>
      <c r="J23" s="30">
        <v>152.32</v>
      </c>
      <c r="K23" s="30">
        <v>1145.56</v>
      </c>
      <c r="L23" s="30">
        <v>1214.82</v>
      </c>
      <c r="M23" s="30">
        <v>207.8</v>
      </c>
      <c r="N23" s="30">
        <v>360.68</v>
      </c>
      <c r="O23" s="30">
        <v>0</v>
      </c>
      <c r="P23" s="30">
        <v>0</v>
      </c>
      <c r="Q23" s="30">
        <v>0</v>
      </c>
      <c r="R23" s="30">
        <v>228.8</v>
      </c>
      <c r="S23" s="30">
        <v>0</v>
      </c>
      <c r="T23" s="78">
        <v>0</v>
      </c>
      <c r="U23" s="78">
        <v>0</v>
      </c>
      <c r="V23" s="78">
        <v>0</v>
      </c>
      <c r="W23" s="78">
        <v>0</v>
      </c>
      <c r="X23" s="30">
        <v>6</v>
      </c>
      <c r="Y23" s="78">
        <v>0</v>
      </c>
      <c r="Z23" s="30">
        <v>0</v>
      </c>
      <c r="AA23" s="30"/>
      <c r="AB23" s="78">
        <v>0</v>
      </c>
      <c r="AC23" s="30">
        <v>0</v>
      </c>
      <c r="AD23" s="30">
        <v>0</v>
      </c>
    </row>
    <row r="24" spans="1:30" x14ac:dyDescent="0.25">
      <c r="A24" s="29">
        <f t="shared" si="0"/>
        <v>23</v>
      </c>
      <c r="B24" s="30">
        <v>40</v>
      </c>
      <c r="C24" s="78">
        <v>0</v>
      </c>
      <c r="D24" s="78">
        <v>0</v>
      </c>
      <c r="E24" s="30">
        <v>1611</v>
      </c>
      <c r="F24" s="30">
        <v>0</v>
      </c>
      <c r="G24" s="30">
        <v>65.319999999999993</v>
      </c>
      <c r="H24" s="30">
        <v>299.25</v>
      </c>
      <c r="I24" s="30">
        <v>802.98</v>
      </c>
      <c r="J24" s="30">
        <v>0</v>
      </c>
      <c r="K24" s="30">
        <v>596.62</v>
      </c>
      <c r="L24" s="30">
        <v>310</v>
      </c>
      <c r="M24" s="30">
        <v>0</v>
      </c>
      <c r="N24" s="30">
        <v>178.86</v>
      </c>
      <c r="O24" s="30">
        <v>103.44</v>
      </c>
      <c r="P24" s="30">
        <v>0</v>
      </c>
      <c r="Q24" s="30">
        <v>0</v>
      </c>
      <c r="R24" s="30">
        <v>30.9</v>
      </c>
      <c r="S24" s="30">
        <v>0</v>
      </c>
      <c r="T24" s="78">
        <v>0</v>
      </c>
      <c r="U24" s="78">
        <v>0</v>
      </c>
      <c r="V24" s="78">
        <v>0</v>
      </c>
      <c r="W24" s="78">
        <v>0</v>
      </c>
      <c r="X24" s="30">
        <v>6</v>
      </c>
      <c r="Y24" s="78">
        <v>0</v>
      </c>
      <c r="Z24" s="71">
        <v>200.9</v>
      </c>
      <c r="AA24" s="71" t="s">
        <v>74</v>
      </c>
      <c r="AB24" s="78">
        <v>22</v>
      </c>
      <c r="AC24" s="30">
        <v>0</v>
      </c>
      <c r="AD24" s="30">
        <v>0</v>
      </c>
    </row>
    <row r="25" spans="1:30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620.58000000000004</v>
      </c>
      <c r="F25" s="30">
        <v>0</v>
      </c>
      <c r="G25" s="30">
        <v>352.31</v>
      </c>
      <c r="H25" s="30">
        <v>992.37800000000004</v>
      </c>
      <c r="I25" s="30">
        <v>1060.5899999999999</v>
      </c>
      <c r="J25" s="30">
        <v>160.62</v>
      </c>
      <c r="K25" s="30">
        <v>1601.14</v>
      </c>
      <c r="L25" s="30">
        <v>1362.38</v>
      </c>
      <c r="M25" s="30">
        <v>25.5</v>
      </c>
      <c r="N25" s="30">
        <v>73.5</v>
      </c>
      <c r="O25" s="30">
        <v>165.97</v>
      </c>
      <c r="P25" s="30">
        <v>30.9</v>
      </c>
      <c r="Q25" s="30">
        <v>120</v>
      </c>
      <c r="R25" s="30">
        <v>176.66</v>
      </c>
      <c r="S25" s="30">
        <v>0</v>
      </c>
      <c r="T25" s="78">
        <v>0</v>
      </c>
      <c r="U25" s="78">
        <v>0</v>
      </c>
      <c r="V25" s="78">
        <v>0</v>
      </c>
      <c r="W25" s="78">
        <v>0</v>
      </c>
      <c r="X25" s="30">
        <v>6</v>
      </c>
      <c r="Y25" s="78">
        <v>0</v>
      </c>
      <c r="Z25" s="30">
        <v>0</v>
      </c>
      <c r="AA25" s="30">
        <v>0</v>
      </c>
      <c r="AB25" s="71">
        <v>506.2</v>
      </c>
      <c r="AC25" s="30">
        <v>44</v>
      </c>
      <c r="AD25" s="30" t="s">
        <v>105</v>
      </c>
    </row>
    <row r="26" spans="1:30" x14ac:dyDescent="0.25">
      <c r="A26" s="29">
        <f t="shared" si="0"/>
        <v>25</v>
      </c>
      <c r="B26" s="30">
        <v>50</v>
      </c>
      <c r="C26" s="30">
        <v>0</v>
      </c>
      <c r="D26" s="30">
        <v>0</v>
      </c>
      <c r="E26" s="30">
        <v>824.12</v>
      </c>
      <c r="F26" s="30">
        <v>0</v>
      </c>
      <c r="G26" s="30">
        <v>201.2</v>
      </c>
      <c r="H26" s="30">
        <v>1121.04</v>
      </c>
      <c r="I26" s="30">
        <v>1091.8900000000001</v>
      </c>
      <c r="J26" s="30">
        <v>133.26</v>
      </c>
      <c r="K26" s="30">
        <v>1523.93</v>
      </c>
      <c r="L26" s="30">
        <v>1181.1099999999999</v>
      </c>
      <c r="M26" s="30">
        <v>85.04</v>
      </c>
      <c r="N26" s="30">
        <v>203.64</v>
      </c>
      <c r="O26" s="30">
        <v>255.92</v>
      </c>
      <c r="P26" s="30">
        <v>77.400000000000006</v>
      </c>
      <c r="Q26" s="30">
        <v>25.9</v>
      </c>
      <c r="R26" s="30">
        <v>318.2</v>
      </c>
      <c r="S26" s="30">
        <v>0</v>
      </c>
      <c r="T26" s="78">
        <v>0</v>
      </c>
      <c r="U26" s="78">
        <v>0</v>
      </c>
      <c r="V26" s="78">
        <v>0</v>
      </c>
      <c r="W26" s="78">
        <v>0</v>
      </c>
      <c r="X26" s="30">
        <v>6</v>
      </c>
      <c r="Y26" s="78">
        <v>0</v>
      </c>
      <c r="Z26" s="30">
        <v>0</v>
      </c>
      <c r="AA26" s="30"/>
      <c r="AB26" s="78">
        <v>22</v>
      </c>
      <c r="AC26" s="30">
        <v>0</v>
      </c>
      <c r="AD26" s="30">
        <v>0</v>
      </c>
    </row>
    <row r="27" spans="1:30" x14ac:dyDescent="0.25">
      <c r="A27" s="29">
        <f t="shared" si="0"/>
        <v>26</v>
      </c>
      <c r="B27" s="30">
        <v>121</v>
      </c>
      <c r="C27" s="78">
        <v>0</v>
      </c>
      <c r="D27" s="78">
        <v>0</v>
      </c>
      <c r="E27" s="30">
        <v>836.72</v>
      </c>
      <c r="F27" s="30">
        <v>72.8</v>
      </c>
      <c r="G27" s="30">
        <v>403.44</v>
      </c>
      <c r="H27" s="30">
        <v>1188.3240000000001</v>
      </c>
      <c r="I27" s="30">
        <v>1239.8599999999999</v>
      </c>
      <c r="J27" s="30">
        <v>0</v>
      </c>
      <c r="K27" s="30">
        <v>738.83</v>
      </c>
      <c r="L27" s="30">
        <v>1215.6500000000001</v>
      </c>
      <c r="M27" s="30">
        <v>244.13</v>
      </c>
      <c r="N27" s="30">
        <v>346.8</v>
      </c>
      <c r="O27" s="30">
        <v>123.92</v>
      </c>
      <c r="P27" s="30">
        <v>0</v>
      </c>
      <c r="Q27" s="30">
        <v>121.76</v>
      </c>
      <c r="R27" s="30">
        <v>281.93</v>
      </c>
      <c r="S27" s="30">
        <v>0</v>
      </c>
      <c r="T27" s="78">
        <v>0</v>
      </c>
      <c r="U27" s="78">
        <v>0</v>
      </c>
      <c r="V27" s="78">
        <v>0</v>
      </c>
      <c r="W27" s="78">
        <v>0</v>
      </c>
      <c r="X27" s="30">
        <v>6</v>
      </c>
      <c r="Y27" s="78">
        <v>0</v>
      </c>
      <c r="Z27" s="30">
        <v>0</v>
      </c>
      <c r="AA27" s="30">
        <v>0</v>
      </c>
      <c r="AB27" s="78">
        <v>44</v>
      </c>
      <c r="AC27" s="30">
        <v>0</v>
      </c>
      <c r="AD27" s="30">
        <v>0</v>
      </c>
    </row>
    <row r="28" spans="1:30" x14ac:dyDescent="0.25">
      <c r="A28" s="29">
        <f t="shared" si="0"/>
        <v>27</v>
      </c>
      <c r="B28" s="30">
        <v>80</v>
      </c>
      <c r="C28" s="78">
        <v>0</v>
      </c>
      <c r="D28" s="78">
        <v>0</v>
      </c>
      <c r="E28" s="30">
        <v>1184.45</v>
      </c>
      <c r="F28" s="30">
        <v>0</v>
      </c>
      <c r="G28" s="30">
        <v>341.68</v>
      </c>
      <c r="H28" s="30">
        <v>1119.43</v>
      </c>
      <c r="I28" s="30">
        <v>2130.91</v>
      </c>
      <c r="J28" s="30">
        <v>82.95</v>
      </c>
      <c r="K28" s="30">
        <v>2005.71</v>
      </c>
      <c r="L28" s="30">
        <v>1031.69</v>
      </c>
      <c r="M28" s="30">
        <v>125.35</v>
      </c>
      <c r="N28" s="30">
        <v>302.8</v>
      </c>
      <c r="O28" s="30">
        <v>252.09</v>
      </c>
      <c r="P28" s="30">
        <v>92.4</v>
      </c>
      <c r="Q28" s="30">
        <v>0</v>
      </c>
      <c r="R28" s="30">
        <v>285.33999999999997</v>
      </c>
      <c r="S28" s="30">
        <v>0</v>
      </c>
      <c r="T28" s="78">
        <v>0</v>
      </c>
      <c r="U28" s="78">
        <v>0</v>
      </c>
      <c r="V28" s="78">
        <v>0</v>
      </c>
      <c r="W28" s="78">
        <v>0</v>
      </c>
      <c r="X28" s="30">
        <v>6</v>
      </c>
      <c r="Y28" s="78">
        <v>0</v>
      </c>
      <c r="Z28" s="30">
        <v>0</v>
      </c>
      <c r="AA28" s="30">
        <v>0</v>
      </c>
      <c r="AB28" s="78">
        <v>22</v>
      </c>
      <c r="AC28" s="30">
        <v>15.9</v>
      </c>
      <c r="AD28" s="30" t="s">
        <v>106</v>
      </c>
    </row>
    <row r="29" spans="1:30" x14ac:dyDescent="0.25">
      <c r="A29" s="29">
        <f t="shared" si="0"/>
        <v>28</v>
      </c>
      <c r="B29" s="30">
        <v>0</v>
      </c>
      <c r="C29" s="78">
        <v>0</v>
      </c>
      <c r="D29" s="78">
        <v>0</v>
      </c>
      <c r="E29" s="30">
        <v>993.94</v>
      </c>
      <c r="F29" s="30">
        <v>0</v>
      </c>
      <c r="G29" s="30">
        <v>431.88</v>
      </c>
      <c r="H29" s="30">
        <v>844.91</v>
      </c>
      <c r="I29" s="30">
        <v>1666.73</v>
      </c>
      <c r="J29" s="30">
        <v>338.6</v>
      </c>
      <c r="K29" s="30">
        <v>872.98</v>
      </c>
      <c r="L29" s="30">
        <v>1420.59</v>
      </c>
      <c r="M29" s="30">
        <v>135.54</v>
      </c>
      <c r="N29" s="30">
        <v>399.45</v>
      </c>
      <c r="O29" s="30">
        <v>322.5</v>
      </c>
      <c r="P29" s="30">
        <v>0</v>
      </c>
      <c r="Q29" s="30">
        <v>91.9</v>
      </c>
      <c r="R29" s="30">
        <v>365.11</v>
      </c>
      <c r="S29" s="30">
        <v>0</v>
      </c>
      <c r="T29" s="78">
        <v>0</v>
      </c>
      <c r="U29" s="78">
        <v>0</v>
      </c>
      <c r="V29" s="78">
        <v>100</v>
      </c>
      <c r="W29" s="78" t="s">
        <v>108</v>
      </c>
      <c r="X29" s="30">
        <v>6</v>
      </c>
      <c r="Y29" s="78">
        <v>0</v>
      </c>
      <c r="Z29" s="30">
        <v>0</v>
      </c>
      <c r="AA29" s="30">
        <v>0</v>
      </c>
      <c r="AB29" s="78">
        <v>65.7</v>
      </c>
      <c r="AC29" s="30">
        <v>0</v>
      </c>
      <c r="AD29" s="30">
        <v>0</v>
      </c>
    </row>
    <row r="30" spans="1:30" x14ac:dyDescent="0.25">
      <c r="A30" s="29">
        <v>29</v>
      </c>
      <c r="B30" s="30">
        <v>88</v>
      </c>
      <c r="C30" s="78">
        <v>0</v>
      </c>
      <c r="D30" s="78">
        <v>0</v>
      </c>
      <c r="E30" s="30">
        <v>573.79999999999995</v>
      </c>
      <c r="F30" s="30">
        <v>0</v>
      </c>
      <c r="G30" s="30">
        <v>662.79</v>
      </c>
      <c r="H30" s="30">
        <v>1103.28</v>
      </c>
      <c r="I30" s="30">
        <v>1455.94</v>
      </c>
      <c r="J30" s="30">
        <v>417.22</v>
      </c>
      <c r="K30" s="30">
        <v>2230.9499999999998</v>
      </c>
      <c r="L30" s="30">
        <v>1358.86</v>
      </c>
      <c r="M30" s="30">
        <v>157.44999999999999</v>
      </c>
      <c r="N30" s="30">
        <v>275.27</v>
      </c>
      <c r="O30" s="30">
        <v>219.3</v>
      </c>
      <c r="P30" s="30">
        <v>30.9</v>
      </c>
      <c r="Q30" s="30">
        <v>57</v>
      </c>
      <c r="R30" s="30">
        <v>175</v>
      </c>
      <c r="S30" s="30">
        <v>0</v>
      </c>
      <c r="T30" s="78">
        <v>0</v>
      </c>
      <c r="U30" s="78">
        <v>0</v>
      </c>
      <c r="V30" s="78">
        <v>0</v>
      </c>
      <c r="W30" s="78">
        <v>0</v>
      </c>
      <c r="X30" s="30">
        <v>6</v>
      </c>
      <c r="Y30" s="78">
        <v>0</v>
      </c>
      <c r="Z30" s="30">
        <v>0</v>
      </c>
      <c r="AA30" s="30">
        <v>0</v>
      </c>
      <c r="AB30" s="78">
        <v>0</v>
      </c>
      <c r="AC30" s="30">
        <v>0</v>
      </c>
      <c r="AD30" s="30">
        <v>0</v>
      </c>
    </row>
    <row r="31" spans="1:30" x14ac:dyDescent="0.25">
      <c r="A31" s="29">
        <v>30</v>
      </c>
      <c r="B31" s="30">
        <v>56</v>
      </c>
      <c r="C31" s="78">
        <v>0</v>
      </c>
      <c r="D31" s="78">
        <v>0</v>
      </c>
      <c r="E31" s="30">
        <v>1008</v>
      </c>
      <c r="F31" s="30">
        <v>0</v>
      </c>
      <c r="G31" s="30">
        <v>156.5</v>
      </c>
      <c r="H31" s="30">
        <v>442.1</v>
      </c>
      <c r="I31" s="30">
        <v>681.9</v>
      </c>
      <c r="J31" s="30">
        <v>245.91</v>
      </c>
      <c r="K31" s="30">
        <v>704.64</v>
      </c>
      <c r="L31" s="30">
        <v>1634.23</v>
      </c>
      <c r="M31" s="30">
        <v>165.19</v>
      </c>
      <c r="N31" s="30">
        <v>133.4</v>
      </c>
      <c r="O31" s="30">
        <v>0</v>
      </c>
      <c r="P31" s="30">
        <v>0</v>
      </c>
      <c r="Q31" s="30">
        <v>16.09</v>
      </c>
      <c r="R31" s="30">
        <v>188.37</v>
      </c>
      <c r="S31" s="30">
        <v>0</v>
      </c>
      <c r="T31" s="78">
        <v>0</v>
      </c>
      <c r="U31" s="78">
        <v>0</v>
      </c>
      <c r="V31" s="78">
        <v>0</v>
      </c>
      <c r="W31" s="78">
        <v>0</v>
      </c>
      <c r="X31" s="30">
        <v>6</v>
      </c>
      <c r="Y31" s="71">
        <v>2821.5</v>
      </c>
      <c r="Z31" s="30">
        <v>0</v>
      </c>
      <c r="AA31" s="30">
        <v>0</v>
      </c>
      <c r="AB31" s="78">
        <v>22.1</v>
      </c>
      <c r="AC31" s="30">
        <v>0</v>
      </c>
      <c r="AD31" s="30">
        <v>0</v>
      </c>
    </row>
    <row r="32" spans="1:30" x14ac:dyDescent="0.25">
      <c r="A32" s="29">
        <v>31</v>
      </c>
      <c r="B32" s="30"/>
      <c r="C32" s="78"/>
      <c r="D32" s="78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78"/>
      <c r="U32" s="78"/>
      <c r="V32" s="71"/>
      <c r="W32" s="71"/>
      <c r="X32" s="30"/>
      <c r="Y32" s="30"/>
      <c r="Z32" s="30"/>
      <c r="AA32" s="30"/>
      <c r="AB32" s="30"/>
      <c r="AC32" s="30"/>
      <c r="AD32" s="30"/>
    </row>
    <row r="33" spans="1:30" ht="26.25" customHeight="1" x14ac:dyDescent="0.25">
      <c r="A33" s="28" t="s">
        <v>46</v>
      </c>
      <c r="B33" s="31">
        <f t="shared" ref="B33:AD33" si="1">SUM(B2:B32)</f>
        <v>2070.6</v>
      </c>
      <c r="C33" s="31">
        <f t="shared" si="1"/>
        <v>0</v>
      </c>
      <c r="D33" s="31">
        <f t="shared" si="1"/>
        <v>0</v>
      </c>
      <c r="E33" s="31">
        <f t="shared" si="1"/>
        <v>23448.440999999999</v>
      </c>
      <c r="F33" s="31">
        <f t="shared" si="1"/>
        <v>402.6</v>
      </c>
      <c r="G33" s="31">
        <f t="shared" si="1"/>
        <v>8524.2799999999988</v>
      </c>
      <c r="H33" s="31">
        <f t="shared" si="1"/>
        <v>31367.701999999997</v>
      </c>
      <c r="I33" s="31">
        <f t="shared" si="1"/>
        <v>39859.19</v>
      </c>
      <c r="J33" s="31">
        <f t="shared" si="1"/>
        <v>6388.58</v>
      </c>
      <c r="K33" s="31">
        <f t="shared" si="1"/>
        <v>41037.128000000004</v>
      </c>
      <c r="L33" s="31">
        <f t="shared" si="1"/>
        <v>42966.61</v>
      </c>
      <c r="M33" s="31">
        <f t="shared" si="1"/>
        <v>3555.3300000000004</v>
      </c>
      <c r="N33" s="31">
        <f t="shared" si="1"/>
        <v>7748.510000000002</v>
      </c>
      <c r="O33" s="31">
        <f t="shared" si="1"/>
        <v>7172.2</v>
      </c>
      <c r="P33" s="31">
        <f t="shared" si="1"/>
        <v>560.41999999999996</v>
      </c>
      <c r="Q33" s="31">
        <f t="shared" si="1"/>
        <v>1233.33</v>
      </c>
      <c r="R33" s="31">
        <f t="shared" si="1"/>
        <v>5967.73</v>
      </c>
      <c r="S33" s="31">
        <f t="shared" si="1"/>
        <v>104.8</v>
      </c>
      <c r="T33" s="31">
        <f t="shared" si="1"/>
        <v>0</v>
      </c>
      <c r="U33" s="31">
        <f t="shared" si="1"/>
        <v>0</v>
      </c>
      <c r="V33" s="31">
        <f t="shared" si="1"/>
        <v>100</v>
      </c>
      <c r="W33" s="31">
        <f t="shared" si="1"/>
        <v>0</v>
      </c>
      <c r="X33" s="31">
        <f t="shared" si="1"/>
        <v>180</v>
      </c>
      <c r="Y33" s="31">
        <f t="shared" si="1"/>
        <v>2821.5</v>
      </c>
      <c r="Z33" s="31">
        <f t="shared" si="1"/>
        <v>285.3</v>
      </c>
      <c r="AA33" s="31"/>
      <c r="AB33" s="31">
        <f t="shared" si="1"/>
        <v>2582.3999999999996</v>
      </c>
      <c r="AC33" s="31">
        <f t="shared" si="1"/>
        <v>633.15</v>
      </c>
      <c r="AD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26" activePane="bottomLeft" state="frozen"/>
      <selection pane="bottomLeft" activeCell="C21" sqref="C21:D23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7" width="12.140625" bestFit="1" customWidth="1"/>
    <col min="18" max="18" width="10.5703125" bestFit="1" customWidth="1"/>
    <col min="19" max="19" width="13.28515625" bestFit="1" customWidth="1"/>
    <col min="20" max="20" width="12.85546875" bestFit="1" customWidth="1"/>
    <col min="21" max="21" width="7.7109375" bestFit="1" customWidth="1"/>
    <col min="22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0</v>
      </c>
      <c r="C2" s="30">
        <v>0</v>
      </c>
      <c r="D2" s="30">
        <v>0</v>
      </c>
      <c r="E2" s="30">
        <v>229.97</v>
      </c>
      <c r="F2" s="30">
        <v>377.9</v>
      </c>
      <c r="G2" s="30">
        <v>0</v>
      </c>
      <c r="H2" s="30">
        <v>0</v>
      </c>
      <c r="I2" s="30">
        <v>126</v>
      </c>
      <c r="J2" s="30">
        <v>687</v>
      </c>
      <c r="K2" s="30">
        <v>1320.1</v>
      </c>
      <c r="L2" s="30">
        <v>91.3</v>
      </c>
      <c r="M2" s="30">
        <v>7.2</v>
      </c>
      <c r="N2" s="30">
        <v>188.77</v>
      </c>
      <c r="O2" s="30">
        <v>0</v>
      </c>
      <c r="P2" s="30">
        <v>30.9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24</v>
      </c>
      <c r="Y2" s="30" t="s">
        <v>72</v>
      </c>
    </row>
    <row r="3" spans="1:25" x14ac:dyDescent="0.25">
      <c r="A3" s="29">
        <f>A2+1</f>
        <v>2</v>
      </c>
      <c r="B3" s="30">
        <v>70</v>
      </c>
      <c r="C3" s="30">
        <v>0</v>
      </c>
      <c r="D3" s="30">
        <v>0</v>
      </c>
      <c r="E3" s="30">
        <v>105.25</v>
      </c>
      <c r="F3" s="30">
        <v>126.2</v>
      </c>
      <c r="G3" s="30">
        <v>0</v>
      </c>
      <c r="H3" s="30">
        <v>0</v>
      </c>
      <c r="I3" s="30">
        <v>117.5</v>
      </c>
      <c r="J3" s="30">
        <v>1432.78</v>
      </c>
      <c r="K3" s="30">
        <v>1494.89</v>
      </c>
      <c r="L3" s="30">
        <v>0</v>
      </c>
      <c r="M3" s="30">
        <v>44.3</v>
      </c>
      <c r="N3" s="30">
        <v>56.7</v>
      </c>
      <c r="O3" s="30">
        <v>101.7</v>
      </c>
      <c r="P3" s="30">
        <v>0</v>
      </c>
      <c r="Q3" s="30">
        <v>46.8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78">
        <v>154.19999999999999</v>
      </c>
      <c r="X3" s="30">
        <v>0</v>
      </c>
      <c r="Y3" s="30">
        <v>0</v>
      </c>
    </row>
    <row r="4" spans="1:25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30">
        <v>101.37</v>
      </c>
      <c r="F4" s="30">
        <v>276.60000000000002</v>
      </c>
      <c r="G4" s="30">
        <v>0</v>
      </c>
      <c r="H4" s="30">
        <v>0</v>
      </c>
      <c r="I4" s="30">
        <v>108.3</v>
      </c>
      <c r="J4" s="30">
        <v>1003.99</v>
      </c>
      <c r="K4" s="30">
        <v>1424.7</v>
      </c>
      <c r="L4" s="30">
        <v>135.5</v>
      </c>
      <c r="M4" s="30">
        <v>127.5</v>
      </c>
      <c r="N4" s="30">
        <v>127.9</v>
      </c>
      <c r="O4" s="30">
        <v>0</v>
      </c>
      <c r="P4" s="30">
        <v>125.4</v>
      </c>
      <c r="Q4" s="30">
        <v>311.29000000000002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8">
        <v>86.9</v>
      </c>
      <c r="X4" s="30">
        <v>0</v>
      </c>
      <c r="Y4" s="30">
        <v>0</v>
      </c>
    </row>
    <row r="5" spans="1:25" x14ac:dyDescent="0.25">
      <c r="A5" s="29">
        <f t="shared" si="0"/>
        <v>4</v>
      </c>
      <c r="B5" s="30">
        <v>74</v>
      </c>
      <c r="C5" s="78">
        <v>0</v>
      </c>
      <c r="D5" s="78">
        <v>0</v>
      </c>
      <c r="E5" s="30">
        <v>262.85000000000002</v>
      </c>
      <c r="F5" s="30">
        <v>177.4</v>
      </c>
      <c r="G5" s="30">
        <v>0</v>
      </c>
      <c r="H5" s="30">
        <v>0</v>
      </c>
      <c r="I5" s="30">
        <v>101.59</v>
      </c>
      <c r="J5" s="30">
        <v>1353.9</v>
      </c>
      <c r="K5" s="30">
        <v>1771.57</v>
      </c>
      <c r="L5" s="30">
        <v>88.3</v>
      </c>
      <c r="M5" s="30">
        <v>313.8</v>
      </c>
      <c r="N5" s="30">
        <v>98.96</v>
      </c>
      <c r="O5" s="30">
        <v>25.9</v>
      </c>
      <c r="P5" s="30">
        <v>58.9</v>
      </c>
      <c r="Q5" s="30">
        <v>120.1</v>
      </c>
      <c r="R5" s="30">
        <v>48.4</v>
      </c>
      <c r="S5" s="30">
        <v>0</v>
      </c>
      <c r="T5" s="30">
        <v>0</v>
      </c>
      <c r="U5" s="30">
        <v>0</v>
      </c>
      <c r="V5" s="30">
        <v>0</v>
      </c>
      <c r="W5" s="71">
        <v>608.95000000000005</v>
      </c>
      <c r="X5" s="30">
        <v>39</v>
      </c>
      <c r="Y5" s="30" t="s">
        <v>73</v>
      </c>
    </row>
    <row r="6" spans="1:25" x14ac:dyDescent="0.25">
      <c r="A6" s="29">
        <f t="shared" si="0"/>
        <v>5</v>
      </c>
      <c r="B6" s="30">
        <v>0</v>
      </c>
      <c r="C6" s="78">
        <v>0</v>
      </c>
      <c r="D6" s="78">
        <v>0</v>
      </c>
      <c r="E6" s="30">
        <v>318.44</v>
      </c>
      <c r="F6" s="30">
        <v>77.7</v>
      </c>
      <c r="G6" s="30">
        <v>0</v>
      </c>
      <c r="H6" s="30">
        <v>0</v>
      </c>
      <c r="I6" s="30">
        <v>193.79</v>
      </c>
      <c r="J6" s="30">
        <v>1161.9100000000001</v>
      </c>
      <c r="K6" s="30">
        <v>1636.5</v>
      </c>
      <c r="L6" s="30">
        <v>94.2</v>
      </c>
      <c r="M6" s="30">
        <v>235.5</v>
      </c>
      <c r="N6" s="30">
        <v>104.5</v>
      </c>
      <c r="O6" s="30">
        <v>43.9</v>
      </c>
      <c r="P6" s="30">
        <v>30.9</v>
      </c>
      <c r="Q6" s="30">
        <v>372.3</v>
      </c>
      <c r="R6" s="30">
        <v>40.9</v>
      </c>
      <c r="S6" s="30">
        <v>0</v>
      </c>
      <c r="T6" s="30">
        <v>0</v>
      </c>
      <c r="U6" s="30">
        <v>0</v>
      </c>
      <c r="V6" s="30">
        <v>0</v>
      </c>
      <c r="W6" s="78">
        <v>16</v>
      </c>
      <c r="X6" s="30">
        <v>0</v>
      </c>
      <c r="Y6" s="30">
        <v>0</v>
      </c>
    </row>
    <row r="7" spans="1:25" x14ac:dyDescent="0.25">
      <c r="A7" s="29">
        <f t="shared" si="0"/>
        <v>6</v>
      </c>
      <c r="B7" s="30">
        <v>100</v>
      </c>
      <c r="C7" s="78">
        <v>0</v>
      </c>
      <c r="D7" s="78">
        <v>0</v>
      </c>
      <c r="E7" s="30">
        <v>269</v>
      </c>
      <c r="F7" s="30">
        <v>193.7</v>
      </c>
      <c r="G7" s="30">
        <v>0</v>
      </c>
      <c r="H7" s="30">
        <v>0</v>
      </c>
      <c r="I7" s="30">
        <v>305.2</v>
      </c>
      <c r="J7" s="30">
        <v>1465.8</v>
      </c>
      <c r="K7" s="30">
        <v>1892.8</v>
      </c>
      <c r="L7" s="30">
        <v>114.1</v>
      </c>
      <c r="M7" s="30">
        <v>116.6</v>
      </c>
      <c r="N7" s="30">
        <v>137.4</v>
      </c>
      <c r="O7" s="30">
        <v>0</v>
      </c>
      <c r="P7" s="30">
        <v>74.489999999999995</v>
      </c>
      <c r="Q7" s="30">
        <v>313.60000000000002</v>
      </c>
      <c r="R7" s="30">
        <v>29.9</v>
      </c>
      <c r="S7" s="30">
        <v>0</v>
      </c>
      <c r="T7" s="30">
        <v>0</v>
      </c>
      <c r="U7" s="30">
        <v>0</v>
      </c>
      <c r="V7" s="30">
        <v>0</v>
      </c>
      <c r="W7" s="78">
        <v>11</v>
      </c>
      <c r="X7" s="30">
        <v>40</v>
      </c>
      <c r="Y7" s="30" t="s">
        <v>73</v>
      </c>
    </row>
    <row r="8" spans="1:25" x14ac:dyDescent="0.25">
      <c r="A8" s="29">
        <f t="shared" si="0"/>
        <v>7</v>
      </c>
      <c r="B8" s="30">
        <v>93</v>
      </c>
      <c r="C8" s="78">
        <v>0</v>
      </c>
      <c r="D8" s="78">
        <v>0</v>
      </c>
      <c r="E8" s="30">
        <v>66.989999999999995</v>
      </c>
      <c r="F8" s="30">
        <v>230.6</v>
      </c>
      <c r="G8" s="30">
        <v>0</v>
      </c>
      <c r="H8" s="30">
        <v>0</v>
      </c>
      <c r="I8" s="30">
        <v>137.6</v>
      </c>
      <c r="J8" s="30">
        <v>1641.19</v>
      </c>
      <c r="K8" s="30">
        <v>2475.29</v>
      </c>
      <c r="L8" s="30">
        <v>0</v>
      </c>
      <c r="M8" s="30">
        <v>212.2</v>
      </c>
      <c r="N8" s="30">
        <v>44.3</v>
      </c>
      <c r="O8" s="30">
        <v>0</v>
      </c>
      <c r="P8" s="30">
        <v>96</v>
      </c>
      <c r="Q8" s="30">
        <v>95.2</v>
      </c>
      <c r="R8" s="30">
        <v>30.9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28.7</v>
      </c>
      <c r="Y8" s="30" t="s">
        <v>73</v>
      </c>
    </row>
    <row r="9" spans="1:25" x14ac:dyDescent="0.25">
      <c r="A9" s="29">
        <f t="shared" si="0"/>
        <v>8</v>
      </c>
      <c r="B9" s="30">
        <v>50</v>
      </c>
      <c r="C9" s="78">
        <v>0</v>
      </c>
      <c r="D9" s="78">
        <v>0</v>
      </c>
      <c r="E9" s="30">
        <v>196.57</v>
      </c>
      <c r="F9" s="30">
        <v>177.8</v>
      </c>
      <c r="G9" s="30">
        <v>0</v>
      </c>
      <c r="H9" s="30">
        <v>0</v>
      </c>
      <c r="I9" s="30">
        <v>0</v>
      </c>
      <c r="J9" s="30">
        <v>1647.9</v>
      </c>
      <c r="K9" s="30">
        <v>1967.7</v>
      </c>
      <c r="L9" s="30">
        <v>0</v>
      </c>
      <c r="M9" s="30">
        <v>69.8</v>
      </c>
      <c r="N9" s="30">
        <v>130.30000000000001</v>
      </c>
      <c r="O9" s="30">
        <v>56.1</v>
      </c>
      <c r="P9" s="30">
        <v>0</v>
      </c>
      <c r="Q9" s="30">
        <v>0</v>
      </c>
      <c r="R9" s="30">
        <v>51.8</v>
      </c>
      <c r="S9" s="78">
        <v>0</v>
      </c>
      <c r="T9" s="78">
        <v>0</v>
      </c>
      <c r="U9" s="30">
        <v>0</v>
      </c>
      <c r="V9" s="30">
        <v>0</v>
      </c>
      <c r="W9" s="78">
        <v>0</v>
      </c>
      <c r="X9" s="30">
        <v>15</v>
      </c>
      <c r="Y9" s="30" t="s">
        <v>73</v>
      </c>
    </row>
    <row r="10" spans="1:25" x14ac:dyDescent="0.25">
      <c r="A10" s="29">
        <f t="shared" si="0"/>
        <v>9</v>
      </c>
      <c r="B10" s="30">
        <v>0</v>
      </c>
      <c r="C10" s="78">
        <v>0</v>
      </c>
      <c r="D10" s="78">
        <v>0</v>
      </c>
      <c r="E10" s="30">
        <v>365.25</v>
      </c>
      <c r="F10" s="30">
        <v>275.69</v>
      </c>
      <c r="G10" s="30">
        <v>0</v>
      </c>
      <c r="H10" s="30">
        <v>0</v>
      </c>
      <c r="I10" s="30">
        <v>175.9</v>
      </c>
      <c r="J10" s="30">
        <v>1430.49</v>
      </c>
      <c r="K10" s="30">
        <v>1225.7470000000001</v>
      </c>
      <c r="L10" s="30">
        <v>0</v>
      </c>
      <c r="M10" s="30">
        <v>99.3</v>
      </c>
      <c r="N10" s="30">
        <v>180.3</v>
      </c>
      <c r="O10" s="30">
        <v>0</v>
      </c>
      <c r="P10" s="30">
        <v>48.1</v>
      </c>
      <c r="Q10" s="30">
        <v>112.6</v>
      </c>
      <c r="R10" s="30">
        <v>0</v>
      </c>
      <c r="S10" s="78">
        <v>0</v>
      </c>
      <c r="T10" s="78">
        <v>0</v>
      </c>
      <c r="U10" s="30">
        <v>0</v>
      </c>
      <c r="V10" s="30">
        <v>0</v>
      </c>
      <c r="W10" s="78">
        <v>0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70</v>
      </c>
      <c r="C11" s="78">
        <v>0</v>
      </c>
      <c r="D11" s="78">
        <v>0</v>
      </c>
      <c r="E11" s="30">
        <v>363.55</v>
      </c>
      <c r="F11" s="30">
        <v>254.3</v>
      </c>
      <c r="G11" s="30">
        <v>0</v>
      </c>
      <c r="H11" s="30">
        <v>0</v>
      </c>
      <c r="I11" s="30">
        <v>130.80000000000001</v>
      </c>
      <c r="J11" s="30">
        <v>1089.0999999999999</v>
      </c>
      <c r="K11" s="30">
        <v>1444.79</v>
      </c>
      <c r="L11" s="30">
        <v>0</v>
      </c>
      <c r="M11" s="30">
        <v>71.8</v>
      </c>
      <c r="N11" s="30">
        <v>229.7</v>
      </c>
      <c r="O11" s="30">
        <v>0</v>
      </c>
      <c r="P11" s="30">
        <v>0</v>
      </c>
      <c r="Q11" s="30">
        <v>136.1</v>
      </c>
      <c r="R11" s="30">
        <v>0</v>
      </c>
      <c r="S11" s="78">
        <v>0</v>
      </c>
      <c r="T11" s="78">
        <v>0</v>
      </c>
      <c r="U11" s="30">
        <v>0</v>
      </c>
      <c r="V11" s="30">
        <v>0</v>
      </c>
      <c r="W11" s="71">
        <v>684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67</v>
      </c>
      <c r="C12" s="78">
        <v>0</v>
      </c>
      <c r="D12" s="78">
        <v>0</v>
      </c>
      <c r="E12" s="30">
        <v>114.03</v>
      </c>
      <c r="F12" s="30">
        <v>332.19</v>
      </c>
      <c r="G12" s="30">
        <v>0</v>
      </c>
      <c r="H12" s="30">
        <v>0</v>
      </c>
      <c r="I12" s="30">
        <v>104.6</v>
      </c>
      <c r="J12" s="30">
        <v>1831.49</v>
      </c>
      <c r="K12" s="30">
        <v>1604.7</v>
      </c>
      <c r="L12" s="30">
        <v>57.1</v>
      </c>
      <c r="M12" s="30">
        <v>37.4</v>
      </c>
      <c r="N12" s="30">
        <v>65.900000000000006</v>
      </c>
      <c r="O12" s="30">
        <v>0</v>
      </c>
      <c r="P12" s="30">
        <v>75.8</v>
      </c>
      <c r="Q12" s="30">
        <v>180.6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78">
        <v>0</v>
      </c>
      <c r="X12" s="30">
        <v>6</v>
      </c>
      <c r="Y12" s="30" t="s">
        <v>72</v>
      </c>
    </row>
    <row r="13" spans="1:25" x14ac:dyDescent="0.25">
      <c r="A13" s="29">
        <f t="shared" si="0"/>
        <v>12</v>
      </c>
      <c r="B13" s="30">
        <v>0</v>
      </c>
      <c r="C13" s="78">
        <v>0</v>
      </c>
      <c r="D13" s="78">
        <v>0</v>
      </c>
      <c r="E13" s="30">
        <v>216.9</v>
      </c>
      <c r="F13" s="30">
        <v>311.3</v>
      </c>
      <c r="G13" s="30">
        <v>0</v>
      </c>
      <c r="H13" s="30">
        <v>0</v>
      </c>
      <c r="I13" s="30">
        <v>218.5</v>
      </c>
      <c r="J13" s="30">
        <v>1584.97</v>
      </c>
      <c r="K13" s="30">
        <v>2070.59</v>
      </c>
      <c r="L13" s="30">
        <v>0</v>
      </c>
      <c r="M13" s="30">
        <v>0</v>
      </c>
      <c r="N13" s="30">
        <v>200.6</v>
      </c>
      <c r="O13" s="30">
        <v>0</v>
      </c>
      <c r="P13" s="30">
        <v>33.4</v>
      </c>
      <c r="Q13" s="30">
        <v>233.29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78">
        <v>0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0</v>
      </c>
      <c r="C14" s="78">
        <v>0</v>
      </c>
      <c r="D14" s="78">
        <v>0</v>
      </c>
      <c r="E14" s="30">
        <v>190.08</v>
      </c>
      <c r="F14" s="30">
        <v>211.3</v>
      </c>
      <c r="G14" s="30">
        <v>0</v>
      </c>
      <c r="H14" s="30">
        <v>0</v>
      </c>
      <c r="I14" s="30">
        <v>186</v>
      </c>
      <c r="J14" s="30">
        <v>834.5</v>
      </c>
      <c r="K14" s="30">
        <v>1715.28</v>
      </c>
      <c r="L14" s="30">
        <v>35.799999999999997</v>
      </c>
      <c r="M14" s="30">
        <v>124.4</v>
      </c>
      <c r="N14" s="30">
        <v>133.59</v>
      </c>
      <c r="O14" s="30">
        <v>0</v>
      </c>
      <c r="P14" s="30">
        <v>0</v>
      </c>
      <c r="Q14" s="30">
        <v>154.5</v>
      </c>
      <c r="R14" s="30">
        <v>0</v>
      </c>
      <c r="S14" s="71">
        <v>200</v>
      </c>
      <c r="T14" s="71" t="s">
        <v>83</v>
      </c>
      <c r="U14" s="30">
        <v>0</v>
      </c>
      <c r="V14" s="30">
        <v>0</v>
      </c>
      <c r="W14" s="78">
        <v>5.5</v>
      </c>
      <c r="X14" s="30">
        <v>27.8</v>
      </c>
      <c r="Y14" s="30" t="s">
        <v>33</v>
      </c>
    </row>
    <row r="15" spans="1:25" x14ac:dyDescent="0.25">
      <c r="A15" s="29">
        <f t="shared" si="0"/>
        <v>14</v>
      </c>
      <c r="B15" s="30">
        <v>100</v>
      </c>
      <c r="C15" s="78">
        <v>0</v>
      </c>
      <c r="D15" s="78">
        <v>0</v>
      </c>
      <c r="E15" s="30">
        <v>314.64999999999998</v>
      </c>
      <c r="F15" s="30">
        <v>130.80000000000001</v>
      </c>
      <c r="G15" s="30">
        <v>0</v>
      </c>
      <c r="H15" s="30">
        <v>0</v>
      </c>
      <c r="I15" s="30">
        <v>30.9</v>
      </c>
      <c r="J15" s="30">
        <v>927.7</v>
      </c>
      <c r="K15" s="30">
        <v>2079.09</v>
      </c>
      <c r="L15" s="30">
        <v>0</v>
      </c>
      <c r="M15" s="30">
        <v>130.30000000000001</v>
      </c>
      <c r="N15" s="30">
        <v>104.6</v>
      </c>
      <c r="O15" s="30">
        <v>0</v>
      </c>
      <c r="P15" s="30">
        <v>0</v>
      </c>
      <c r="Q15" s="30">
        <v>63.3</v>
      </c>
      <c r="R15" s="30">
        <v>51.8</v>
      </c>
      <c r="S15" s="78">
        <v>0</v>
      </c>
      <c r="T15" s="78">
        <v>0</v>
      </c>
      <c r="U15" s="30">
        <v>0</v>
      </c>
      <c r="V15" s="30">
        <v>0</v>
      </c>
      <c r="W15" s="78">
        <v>0</v>
      </c>
      <c r="X15" s="30">
        <v>0</v>
      </c>
      <c r="Y15" s="30">
        <v>0</v>
      </c>
    </row>
    <row r="16" spans="1:25" x14ac:dyDescent="0.25">
      <c r="A16" s="29">
        <f t="shared" si="0"/>
        <v>15</v>
      </c>
      <c r="B16" s="30">
        <v>52</v>
      </c>
      <c r="C16" s="78">
        <v>0</v>
      </c>
      <c r="D16" s="78">
        <v>0</v>
      </c>
      <c r="E16" s="30">
        <v>277.57</v>
      </c>
      <c r="F16" s="30">
        <v>0</v>
      </c>
      <c r="G16" s="30">
        <v>0</v>
      </c>
      <c r="H16" s="30">
        <v>0</v>
      </c>
      <c r="I16" s="30">
        <v>96.8</v>
      </c>
      <c r="J16" s="30">
        <v>1186.5</v>
      </c>
      <c r="K16" s="30">
        <v>1368</v>
      </c>
      <c r="L16" s="30">
        <v>56.1</v>
      </c>
      <c r="M16" s="30">
        <v>56.8</v>
      </c>
      <c r="N16" s="30">
        <v>148.30000000000001</v>
      </c>
      <c r="O16" s="30">
        <v>0</v>
      </c>
      <c r="P16" s="30">
        <v>0</v>
      </c>
      <c r="Q16" s="30">
        <v>0</v>
      </c>
      <c r="R16" s="30">
        <v>0</v>
      </c>
      <c r="S16" s="78">
        <v>0</v>
      </c>
      <c r="T16" s="78">
        <v>0</v>
      </c>
      <c r="U16" s="30">
        <v>0</v>
      </c>
      <c r="V16" s="30">
        <v>0</v>
      </c>
      <c r="W16" s="78">
        <v>0</v>
      </c>
      <c r="X16" s="30">
        <v>0</v>
      </c>
      <c r="Y16" s="30">
        <v>0</v>
      </c>
    </row>
    <row r="17" spans="1:25" x14ac:dyDescent="0.25">
      <c r="A17" s="29">
        <f t="shared" si="0"/>
        <v>16</v>
      </c>
      <c r="B17" s="78">
        <v>0</v>
      </c>
      <c r="C17" s="78">
        <v>0</v>
      </c>
      <c r="D17" s="78">
        <v>0</v>
      </c>
      <c r="E17" s="30">
        <v>687.37</v>
      </c>
      <c r="F17" s="30">
        <v>113.9</v>
      </c>
      <c r="G17" s="30">
        <v>0</v>
      </c>
      <c r="H17" s="30">
        <v>0</v>
      </c>
      <c r="I17" s="30">
        <v>56.8</v>
      </c>
      <c r="J17" s="30">
        <v>956.57</v>
      </c>
      <c r="K17" s="30">
        <v>1366.8</v>
      </c>
      <c r="L17" s="30">
        <v>0</v>
      </c>
      <c r="M17" s="30">
        <v>0</v>
      </c>
      <c r="N17" s="30">
        <v>310.60000000000002</v>
      </c>
      <c r="O17" s="30">
        <v>0</v>
      </c>
      <c r="P17" s="30">
        <v>0</v>
      </c>
      <c r="Q17" s="30">
        <v>37.4</v>
      </c>
      <c r="R17" s="30">
        <v>0</v>
      </c>
      <c r="S17" s="78">
        <v>0</v>
      </c>
      <c r="T17" s="78">
        <v>0</v>
      </c>
      <c r="U17" s="78">
        <v>0</v>
      </c>
      <c r="V17" s="78">
        <v>0</v>
      </c>
      <c r="W17" s="30">
        <v>0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8">
        <v>112</v>
      </c>
      <c r="C18" s="78">
        <v>0</v>
      </c>
      <c r="D18" s="78">
        <v>0</v>
      </c>
      <c r="E18" s="30">
        <v>170.9</v>
      </c>
      <c r="F18" s="30">
        <v>72.7</v>
      </c>
      <c r="G18" s="30">
        <v>0</v>
      </c>
      <c r="H18" s="30">
        <v>0</v>
      </c>
      <c r="I18" s="30">
        <v>113.7</v>
      </c>
      <c r="J18" s="30">
        <v>751.15</v>
      </c>
      <c r="K18" s="30">
        <v>1719.42</v>
      </c>
      <c r="L18" s="30">
        <v>0</v>
      </c>
      <c r="M18" s="30">
        <v>69.5</v>
      </c>
      <c r="N18" s="30">
        <v>105.1</v>
      </c>
      <c r="O18" s="30">
        <v>0</v>
      </c>
      <c r="P18" s="30">
        <v>30.9</v>
      </c>
      <c r="Q18" s="30">
        <v>184.99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71">
        <v>688.25</v>
      </c>
      <c r="X18" s="30">
        <v>27</v>
      </c>
      <c r="Y18" s="30" t="s">
        <v>71</v>
      </c>
    </row>
    <row r="19" spans="1:25" x14ac:dyDescent="0.25">
      <c r="A19" s="29">
        <f t="shared" si="0"/>
        <v>18</v>
      </c>
      <c r="B19" s="78">
        <v>0</v>
      </c>
      <c r="C19" s="78">
        <v>0</v>
      </c>
      <c r="D19" s="78">
        <v>0</v>
      </c>
      <c r="E19" s="30">
        <v>243.4</v>
      </c>
      <c r="F19" s="30">
        <v>190.9</v>
      </c>
      <c r="G19" s="30">
        <v>0</v>
      </c>
      <c r="H19" s="30">
        <v>0</v>
      </c>
      <c r="I19" s="30">
        <v>161.6</v>
      </c>
      <c r="J19" s="30">
        <v>1223.8900000000001</v>
      </c>
      <c r="K19" s="30">
        <v>1217.5999999999999</v>
      </c>
      <c r="L19" s="30">
        <v>29.9</v>
      </c>
      <c r="M19" s="30">
        <v>41.6</v>
      </c>
      <c r="N19" s="30">
        <v>48.4</v>
      </c>
      <c r="O19" s="30">
        <v>0</v>
      </c>
      <c r="P19" s="30">
        <v>66.400000000000006</v>
      </c>
      <c r="Q19" s="30">
        <v>325.89999999999998</v>
      </c>
      <c r="R19" s="30">
        <v>0</v>
      </c>
      <c r="S19" s="78">
        <v>180</v>
      </c>
      <c r="T19" s="78" t="s">
        <v>94</v>
      </c>
      <c r="U19" s="78">
        <v>0</v>
      </c>
      <c r="V19" s="78">
        <v>0</v>
      </c>
      <c r="W19" s="78">
        <v>11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8">
        <v>95</v>
      </c>
      <c r="C20" s="78">
        <v>0</v>
      </c>
      <c r="D20" s="78">
        <v>0</v>
      </c>
      <c r="E20" s="30">
        <v>373.91</v>
      </c>
      <c r="F20" s="30">
        <v>297.99</v>
      </c>
      <c r="G20" s="30">
        <v>0</v>
      </c>
      <c r="H20" s="30">
        <v>0</v>
      </c>
      <c r="I20" s="30">
        <v>59</v>
      </c>
      <c r="J20" s="30">
        <v>1590.8</v>
      </c>
      <c r="K20" s="30">
        <v>1680.7</v>
      </c>
      <c r="L20" s="30">
        <v>38.4</v>
      </c>
      <c r="M20" s="30">
        <v>300.5</v>
      </c>
      <c r="N20" s="30">
        <v>74.2</v>
      </c>
      <c r="O20" s="30">
        <v>0</v>
      </c>
      <c r="P20" s="30">
        <v>0</v>
      </c>
      <c r="Q20" s="30">
        <v>435.6</v>
      </c>
      <c r="R20" s="30">
        <v>25.9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30">
        <v>19</v>
      </c>
      <c r="Y20" s="30" t="s">
        <v>73</v>
      </c>
    </row>
    <row r="21" spans="1:25" x14ac:dyDescent="0.25">
      <c r="A21" s="29">
        <f t="shared" si="0"/>
        <v>20</v>
      </c>
      <c r="B21" s="78">
        <v>0</v>
      </c>
      <c r="C21" s="71">
        <v>100</v>
      </c>
      <c r="D21" s="71" t="s">
        <v>97</v>
      </c>
      <c r="E21" s="30">
        <v>151</v>
      </c>
      <c r="F21" s="30">
        <v>285.49</v>
      </c>
      <c r="G21" s="30">
        <v>0</v>
      </c>
      <c r="H21" s="30">
        <v>0</v>
      </c>
      <c r="I21" s="30">
        <v>76.5</v>
      </c>
      <c r="J21" s="30">
        <v>953.1</v>
      </c>
      <c r="K21" s="30">
        <v>1939.52</v>
      </c>
      <c r="L21" s="30">
        <v>139.36000000000001</v>
      </c>
      <c r="M21" s="30">
        <v>30.9</v>
      </c>
      <c r="N21" s="30">
        <v>31.8</v>
      </c>
      <c r="O21" s="30">
        <v>0</v>
      </c>
      <c r="P21" s="30">
        <v>26.9</v>
      </c>
      <c r="Q21" s="30">
        <v>269.7</v>
      </c>
      <c r="R21" s="30">
        <v>12.9</v>
      </c>
      <c r="S21" s="78">
        <v>0</v>
      </c>
      <c r="T21" s="78">
        <v>0</v>
      </c>
      <c r="U21" s="78">
        <v>0</v>
      </c>
      <c r="V21" s="78">
        <v>0</v>
      </c>
      <c r="W21" s="78">
        <v>11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8">
        <v>0</v>
      </c>
      <c r="C22" s="71">
        <v>100</v>
      </c>
      <c r="D22" s="71" t="s">
        <v>97</v>
      </c>
      <c r="E22" s="30">
        <v>363.65</v>
      </c>
      <c r="F22" s="30">
        <v>169.3</v>
      </c>
      <c r="G22" s="30">
        <v>0</v>
      </c>
      <c r="H22" s="30">
        <v>0</v>
      </c>
      <c r="I22" s="30">
        <v>99.9</v>
      </c>
      <c r="J22" s="30">
        <v>1143</v>
      </c>
      <c r="K22" s="30">
        <v>2126.4</v>
      </c>
      <c r="L22" s="30">
        <v>30.9</v>
      </c>
      <c r="M22" s="30">
        <v>166.5</v>
      </c>
      <c r="N22" s="30">
        <v>0</v>
      </c>
      <c r="O22" s="30">
        <v>0</v>
      </c>
      <c r="P22" s="30">
        <v>30.9</v>
      </c>
      <c r="Q22" s="30">
        <v>130.1</v>
      </c>
      <c r="R22" s="30">
        <v>52.8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30">
        <v>0</v>
      </c>
      <c r="Y22" s="30">
        <v>0</v>
      </c>
    </row>
    <row r="23" spans="1:25" x14ac:dyDescent="0.25">
      <c r="A23" s="29">
        <f t="shared" si="0"/>
        <v>22</v>
      </c>
      <c r="B23" s="78">
        <v>0</v>
      </c>
      <c r="C23" s="71">
        <v>50</v>
      </c>
      <c r="D23" s="71" t="s">
        <v>97</v>
      </c>
      <c r="E23" s="30">
        <v>425.91</v>
      </c>
      <c r="F23" s="30">
        <v>180</v>
      </c>
      <c r="G23" s="30">
        <v>0</v>
      </c>
      <c r="H23" s="30">
        <v>0</v>
      </c>
      <c r="I23" s="30">
        <v>135.80000000000001</v>
      </c>
      <c r="J23" s="30">
        <v>902.85</v>
      </c>
      <c r="K23" s="30">
        <v>1450.35</v>
      </c>
      <c r="L23" s="30">
        <v>0</v>
      </c>
      <c r="M23" s="30">
        <v>31.6</v>
      </c>
      <c r="N23" s="30">
        <v>104.5</v>
      </c>
      <c r="O23" s="30">
        <v>0</v>
      </c>
      <c r="P23" s="30">
        <v>89</v>
      </c>
      <c r="Q23" s="30">
        <v>0</v>
      </c>
      <c r="R23" s="30">
        <v>0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  <c r="X23" s="30">
        <v>0</v>
      </c>
      <c r="Y23" s="30">
        <v>0</v>
      </c>
    </row>
    <row r="24" spans="1:25" x14ac:dyDescent="0.25">
      <c r="A24" s="29">
        <f t="shared" si="0"/>
        <v>23</v>
      </c>
      <c r="B24" s="78">
        <v>56</v>
      </c>
      <c r="C24" s="78">
        <v>0</v>
      </c>
      <c r="D24" s="78">
        <v>0</v>
      </c>
      <c r="E24" s="30">
        <v>213</v>
      </c>
      <c r="F24" s="30">
        <v>136.80000000000001</v>
      </c>
      <c r="G24" s="30">
        <v>0</v>
      </c>
      <c r="H24" s="30">
        <v>0</v>
      </c>
      <c r="I24" s="30">
        <v>0</v>
      </c>
      <c r="J24" s="30">
        <v>584.1</v>
      </c>
      <c r="K24" s="30">
        <v>1796.38</v>
      </c>
      <c r="L24" s="30">
        <v>0</v>
      </c>
      <c r="M24" s="30">
        <v>164.8</v>
      </c>
      <c r="N24" s="30">
        <v>47.74</v>
      </c>
      <c r="O24" s="30">
        <v>0</v>
      </c>
      <c r="P24" s="30">
        <v>154.80000000000001</v>
      </c>
      <c r="Q24" s="30">
        <v>191</v>
      </c>
      <c r="R24" s="30">
        <v>0</v>
      </c>
      <c r="S24" s="78">
        <v>0</v>
      </c>
      <c r="T24" s="78">
        <v>0</v>
      </c>
      <c r="U24" s="30">
        <v>0</v>
      </c>
      <c r="V24" s="30">
        <v>0</v>
      </c>
      <c r="W24" s="78">
        <v>0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100</v>
      </c>
      <c r="C25" s="30">
        <v>0</v>
      </c>
      <c r="D25" s="30">
        <v>0</v>
      </c>
      <c r="E25" s="30">
        <v>184.45</v>
      </c>
      <c r="F25" s="30">
        <v>141.9</v>
      </c>
      <c r="G25" s="30">
        <v>0</v>
      </c>
      <c r="H25" s="30">
        <v>0</v>
      </c>
      <c r="I25" s="30">
        <v>140.88999999999999</v>
      </c>
      <c r="J25" s="30">
        <v>809</v>
      </c>
      <c r="K25" s="30">
        <v>1478.5</v>
      </c>
      <c r="L25" s="30">
        <v>0</v>
      </c>
      <c r="M25" s="30">
        <v>104.6</v>
      </c>
      <c r="N25" s="30">
        <v>0</v>
      </c>
      <c r="O25" s="30">
        <v>38.4</v>
      </c>
      <c r="P25" s="30">
        <v>68</v>
      </c>
      <c r="Q25" s="30">
        <v>189.6</v>
      </c>
      <c r="R25" s="30">
        <v>0</v>
      </c>
      <c r="S25" s="78">
        <v>0</v>
      </c>
      <c r="T25" s="78">
        <v>0</v>
      </c>
      <c r="U25" s="78">
        <v>0</v>
      </c>
      <c r="V25" s="78">
        <v>0</v>
      </c>
      <c r="W25" s="71">
        <v>684.5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314.70999999999998</v>
      </c>
      <c r="F26" s="30">
        <v>329.5</v>
      </c>
      <c r="G26" s="30">
        <v>0</v>
      </c>
      <c r="H26" s="30">
        <v>0</v>
      </c>
      <c r="I26" s="30">
        <v>337.3</v>
      </c>
      <c r="J26" s="30">
        <v>1524.3</v>
      </c>
      <c r="K26" s="30">
        <v>1525.6</v>
      </c>
      <c r="L26" s="30">
        <v>76.81</v>
      </c>
      <c r="M26" s="30">
        <v>182.5</v>
      </c>
      <c r="N26" s="30">
        <v>19.8</v>
      </c>
      <c r="O26" s="30">
        <v>0</v>
      </c>
      <c r="P26" s="30">
        <v>0</v>
      </c>
      <c r="Q26" s="30">
        <v>101.2</v>
      </c>
      <c r="R26" s="30">
        <v>35.799999999999997</v>
      </c>
      <c r="S26" s="78">
        <v>0</v>
      </c>
      <c r="T26" s="78">
        <v>0</v>
      </c>
      <c r="U26" s="78">
        <v>0</v>
      </c>
      <c r="V26" s="78">
        <v>0</v>
      </c>
      <c r="W26" s="78">
        <v>42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37</v>
      </c>
      <c r="C27" s="30">
        <v>0</v>
      </c>
      <c r="D27" s="30">
        <v>0</v>
      </c>
      <c r="E27" s="30">
        <v>237.6</v>
      </c>
      <c r="F27" s="30">
        <v>332.37</v>
      </c>
      <c r="G27" s="30">
        <v>0</v>
      </c>
      <c r="H27" s="30">
        <v>0</v>
      </c>
      <c r="I27" s="30">
        <v>38.4</v>
      </c>
      <c r="J27" s="30">
        <v>1571.48</v>
      </c>
      <c r="K27" s="30">
        <v>1949.2</v>
      </c>
      <c r="L27" s="30">
        <v>89.29</v>
      </c>
      <c r="M27" s="30">
        <v>170.4</v>
      </c>
      <c r="N27" s="30">
        <v>0</v>
      </c>
      <c r="O27" s="30">
        <v>0</v>
      </c>
      <c r="P27" s="30">
        <v>123.7</v>
      </c>
      <c r="Q27" s="30">
        <v>205</v>
      </c>
      <c r="R27" s="30">
        <v>50.8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30">
        <v>0</v>
      </c>
      <c r="Y27" s="30">
        <v>0</v>
      </c>
    </row>
    <row r="28" spans="1:25" x14ac:dyDescent="0.25">
      <c r="A28" s="29">
        <f t="shared" si="0"/>
        <v>27</v>
      </c>
      <c r="B28" s="30">
        <v>50</v>
      </c>
      <c r="C28" s="30">
        <v>0</v>
      </c>
      <c r="D28" s="30">
        <v>0</v>
      </c>
      <c r="E28" s="30">
        <v>127.83</v>
      </c>
      <c r="F28" s="30">
        <v>257.60000000000002</v>
      </c>
      <c r="G28" s="30">
        <v>0</v>
      </c>
      <c r="H28" s="30">
        <v>0</v>
      </c>
      <c r="I28" s="30">
        <v>133.6</v>
      </c>
      <c r="J28" s="30">
        <v>1404.99</v>
      </c>
      <c r="K28" s="30">
        <v>1202.8900000000001</v>
      </c>
      <c r="L28" s="30">
        <v>29.9</v>
      </c>
      <c r="M28" s="30">
        <v>267.89999999999998</v>
      </c>
      <c r="N28" s="30">
        <v>129.6</v>
      </c>
      <c r="O28" s="30">
        <v>0</v>
      </c>
      <c r="P28" s="30">
        <v>0</v>
      </c>
      <c r="Q28" s="30">
        <v>105.2</v>
      </c>
      <c r="R28" s="30">
        <v>76.8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  <c r="X28" s="30">
        <v>0</v>
      </c>
      <c r="Y28" s="30">
        <v>0</v>
      </c>
    </row>
    <row r="29" spans="1:25" x14ac:dyDescent="0.25">
      <c r="A29" s="29">
        <f t="shared" si="0"/>
        <v>28</v>
      </c>
      <c r="B29" s="30">
        <v>0</v>
      </c>
      <c r="C29" s="30">
        <v>0</v>
      </c>
      <c r="D29" s="30">
        <v>0</v>
      </c>
      <c r="E29" s="30">
        <v>491.55</v>
      </c>
      <c r="F29" s="30">
        <v>427.8</v>
      </c>
      <c r="G29" s="30">
        <v>0</v>
      </c>
      <c r="H29" s="30">
        <v>0</v>
      </c>
      <c r="I29" s="30">
        <v>248.5</v>
      </c>
      <c r="J29" s="30">
        <v>1272.19</v>
      </c>
      <c r="K29" s="30">
        <v>1489.3</v>
      </c>
      <c r="L29" s="30">
        <v>102.6</v>
      </c>
      <c r="M29" s="30">
        <v>68.3</v>
      </c>
      <c r="N29" s="30">
        <v>122.6</v>
      </c>
      <c r="O29" s="30">
        <v>0</v>
      </c>
      <c r="P29" s="30">
        <v>0</v>
      </c>
      <c r="Q29" s="30">
        <v>188.2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20</v>
      </c>
      <c r="Y29" s="30" t="s">
        <v>72</v>
      </c>
    </row>
    <row r="30" spans="1:25" x14ac:dyDescent="0.25">
      <c r="A30" s="29">
        <v>29</v>
      </c>
      <c r="B30" s="30">
        <v>18</v>
      </c>
      <c r="C30" s="30">
        <v>0</v>
      </c>
      <c r="D30" s="30">
        <v>0</v>
      </c>
      <c r="E30" s="30">
        <v>103.5</v>
      </c>
      <c r="F30" s="30">
        <v>120.35</v>
      </c>
      <c r="G30" s="30">
        <v>0</v>
      </c>
      <c r="H30" s="30">
        <v>0</v>
      </c>
      <c r="I30" s="30">
        <v>99.2</v>
      </c>
      <c r="J30" s="30">
        <v>1035.5899999999999</v>
      </c>
      <c r="K30" s="30">
        <v>1263.95</v>
      </c>
      <c r="L30" s="30">
        <v>0</v>
      </c>
      <c r="M30" s="30">
        <v>235.8</v>
      </c>
      <c r="N30" s="30">
        <v>158.1</v>
      </c>
      <c r="O30" s="30">
        <v>30.9</v>
      </c>
      <c r="P30" s="30">
        <v>160.9</v>
      </c>
      <c r="Q30" s="30">
        <v>100.4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8">
        <v>0</v>
      </c>
      <c r="X30" s="30">
        <v>0</v>
      </c>
      <c r="Y30" s="30">
        <v>0</v>
      </c>
    </row>
    <row r="31" spans="1:25" x14ac:dyDescent="0.25">
      <c r="A31" s="29">
        <v>30</v>
      </c>
      <c r="B31" s="30">
        <v>75</v>
      </c>
      <c r="C31" s="30">
        <v>0</v>
      </c>
      <c r="D31" s="30">
        <v>0</v>
      </c>
      <c r="E31" s="30">
        <v>560.64</v>
      </c>
      <c r="F31" s="30">
        <v>193.2</v>
      </c>
      <c r="G31" s="30">
        <v>0</v>
      </c>
      <c r="H31" s="30">
        <v>0</v>
      </c>
      <c r="I31" s="30">
        <v>0</v>
      </c>
      <c r="J31" s="30">
        <v>1384</v>
      </c>
      <c r="K31" s="30">
        <v>1794</v>
      </c>
      <c r="L31" s="30">
        <v>38.799999999999997</v>
      </c>
      <c r="M31" s="30">
        <v>68</v>
      </c>
      <c r="N31" s="30">
        <v>321.39999999999998</v>
      </c>
      <c r="O31" s="30">
        <v>0</v>
      </c>
      <c r="P31" s="30">
        <v>0</v>
      </c>
      <c r="Q31" s="30">
        <v>79.3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</row>
    <row r="32" spans="1:25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4.75" customHeight="1" x14ac:dyDescent="0.25">
      <c r="A33" s="28" t="s">
        <v>46</v>
      </c>
      <c r="B33" s="31">
        <f t="shared" ref="B33:D33" si="1">SUM(B2:B32)</f>
        <v>1219</v>
      </c>
      <c r="C33" s="31">
        <f t="shared" si="1"/>
        <v>250</v>
      </c>
      <c r="D33" s="31">
        <f t="shared" si="1"/>
        <v>0</v>
      </c>
      <c r="E33" s="31">
        <f t="shared" ref="E33:Y33" si="2">SUM(E2:E32)</f>
        <v>8041.89</v>
      </c>
      <c r="F33" s="31">
        <f t="shared" si="2"/>
        <v>6403.2800000000007</v>
      </c>
      <c r="G33" s="31">
        <f t="shared" si="2"/>
        <v>0</v>
      </c>
      <c r="H33" s="31">
        <f t="shared" si="2"/>
        <v>0</v>
      </c>
      <c r="I33" s="31">
        <f t="shared" si="2"/>
        <v>3734.6699999999996</v>
      </c>
      <c r="J33" s="31">
        <f t="shared" si="2"/>
        <v>36386.229999999989</v>
      </c>
      <c r="K33" s="31">
        <f t="shared" si="2"/>
        <v>49492.356999999989</v>
      </c>
      <c r="L33" s="31">
        <f t="shared" si="2"/>
        <v>1248.3599999999999</v>
      </c>
      <c r="M33" s="31">
        <f t="shared" si="2"/>
        <v>3549.8000000000006</v>
      </c>
      <c r="N33" s="31">
        <f t="shared" si="2"/>
        <v>3425.6599999999994</v>
      </c>
      <c r="O33" s="31">
        <f t="shared" si="2"/>
        <v>296.89999999999998</v>
      </c>
      <c r="P33" s="31">
        <f t="shared" si="2"/>
        <v>1325.39</v>
      </c>
      <c r="Q33" s="31">
        <f t="shared" si="2"/>
        <v>4683.2699999999995</v>
      </c>
      <c r="R33" s="31">
        <f t="shared" si="2"/>
        <v>508.7</v>
      </c>
      <c r="S33" s="31">
        <f t="shared" si="2"/>
        <v>380</v>
      </c>
      <c r="T33" s="31">
        <f t="shared" si="2"/>
        <v>0</v>
      </c>
      <c r="U33" s="31">
        <f t="shared" si="2"/>
        <v>0</v>
      </c>
      <c r="V33" s="31">
        <f t="shared" si="2"/>
        <v>0</v>
      </c>
      <c r="W33" s="31">
        <f t="shared" si="2"/>
        <v>3003.3</v>
      </c>
      <c r="X33" s="31">
        <f t="shared" si="2"/>
        <v>246.5</v>
      </c>
      <c r="Y33" s="3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3"/>
  <sheetViews>
    <sheetView zoomScale="124" zoomScaleNormal="124" workbookViewId="0">
      <pane ySplit="1" topLeftCell="A23" activePane="bottomLeft" state="frozen"/>
      <selection pane="bottomLeft" activeCell="H31" sqref="H31"/>
    </sheetView>
  </sheetViews>
  <sheetFormatPr defaultRowHeight="11.25" x14ac:dyDescent="0.2"/>
  <cols>
    <col min="1" max="1" width="6.5703125" style="73" bestFit="1" customWidth="1"/>
    <col min="2" max="3" width="10.5703125" style="73" bestFit="1" customWidth="1"/>
    <col min="4" max="5" width="13.5703125" style="73" customWidth="1"/>
    <col min="6" max="6" width="11.5703125" style="73" bestFit="1" customWidth="1"/>
    <col min="7" max="8" width="11.5703125" style="73" customWidth="1"/>
    <col min="9" max="9" width="10.5703125" style="73" customWidth="1"/>
    <col min="10" max="10" width="11.5703125" style="73" bestFit="1" customWidth="1"/>
    <col min="11" max="12" width="10.5703125" style="73" bestFit="1" customWidth="1"/>
    <col min="13" max="13" width="12.140625" style="73" bestFit="1" customWidth="1"/>
    <col min="14" max="14" width="13.42578125" style="73" bestFit="1" customWidth="1"/>
    <col min="15" max="17" width="10.5703125" style="73" bestFit="1" customWidth="1"/>
    <col min="18" max="18" width="10.7109375" style="73" bestFit="1" customWidth="1"/>
    <col min="19" max="22" width="10.5703125" style="73" bestFit="1" customWidth="1"/>
    <col min="23" max="23" width="7.85546875" style="73" customWidth="1"/>
    <col min="24" max="24" width="9.85546875" style="73" bestFit="1" customWidth="1"/>
    <col min="25" max="25" width="14" style="73" bestFit="1" customWidth="1"/>
    <col min="26" max="26" width="9.85546875" style="73" customWidth="1"/>
    <col min="27" max="27" width="7.28515625" style="73" customWidth="1"/>
    <col min="28" max="28" width="8.5703125" style="73" customWidth="1"/>
    <col min="29" max="29" width="10.5703125" style="73" bestFit="1" customWidth="1"/>
    <col min="30" max="30" width="11" style="73" bestFit="1" customWidth="1"/>
    <col min="31" max="31" width="11" style="73" customWidth="1"/>
    <col min="32" max="32" width="13.28515625" style="73" customWidth="1"/>
    <col min="33" max="16384" width="9.140625" style="73"/>
  </cols>
  <sheetData>
    <row r="1" spans="1:32" ht="27" customHeight="1" x14ac:dyDescent="0.2">
      <c r="A1" s="72" t="s">
        <v>26</v>
      </c>
      <c r="B1" s="72" t="s">
        <v>27</v>
      </c>
      <c r="C1" s="72" t="s">
        <v>52</v>
      </c>
      <c r="D1" s="72" t="s">
        <v>51</v>
      </c>
      <c r="E1" s="72" t="s">
        <v>61</v>
      </c>
      <c r="F1" s="72" t="s">
        <v>47</v>
      </c>
      <c r="G1" s="72" t="s">
        <v>65</v>
      </c>
      <c r="H1" s="72" t="s">
        <v>110</v>
      </c>
      <c r="I1" s="72" t="s">
        <v>48</v>
      </c>
      <c r="J1" s="72" t="s">
        <v>35</v>
      </c>
      <c r="K1" s="72" t="s">
        <v>34</v>
      </c>
      <c r="L1" s="72" t="s">
        <v>39</v>
      </c>
      <c r="M1" s="72" t="s">
        <v>38</v>
      </c>
      <c r="N1" s="72" t="s">
        <v>28</v>
      </c>
      <c r="O1" s="72" t="s">
        <v>40</v>
      </c>
      <c r="P1" s="72" t="s">
        <v>41</v>
      </c>
      <c r="Q1" s="72" t="s">
        <v>42</v>
      </c>
      <c r="R1" s="72" t="s">
        <v>43</v>
      </c>
      <c r="S1" s="72" t="s">
        <v>45</v>
      </c>
      <c r="T1" s="72" t="s">
        <v>44</v>
      </c>
      <c r="U1" s="72" t="s">
        <v>29</v>
      </c>
      <c r="V1" s="72" t="s">
        <v>30</v>
      </c>
      <c r="W1" s="72" t="s">
        <v>56</v>
      </c>
      <c r="X1" s="72" t="s">
        <v>31</v>
      </c>
      <c r="Y1" s="72" t="s">
        <v>56</v>
      </c>
      <c r="Z1" s="72" t="s">
        <v>66</v>
      </c>
      <c r="AA1" s="72" t="s">
        <v>56</v>
      </c>
      <c r="AB1" s="72" t="s">
        <v>32</v>
      </c>
      <c r="AC1" s="72" t="s">
        <v>36</v>
      </c>
      <c r="AD1" s="72" t="s">
        <v>37</v>
      </c>
      <c r="AE1" s="72" t="s">
        <v>33</v>
      </c>
      <c r="AF1" s="72" t="s">
        <v>51</v>
      </c>
    </row>
    <row r="2" spans="1:32" x14ac:dyDescent="0.2">
      <c r="A2" s="74">
        <v>1</v>
      </c>
      <c r="B2" s="75">
        <v>75</v>
      </c>
      <c r="C2" s="82">
        <v>0</v>
      </c>
      <c r="D2" s="82">
        <v>0</v>
      </c>
      <c r="E2" s="82"/>
      <c r="F2" s="75">
        <v>1240.21</v>
      </c>
      <c r="G2" s="75">
        <v>202.3</v>
      </c>
      <c r="H2" s="75">
        <v>0</v>
      </c>
      <c r="I2" s="75">
        <v>0</v>
      </c>
      <c r="J2" s="75">
        <v>688.79</v>
      </c>
      <c r="K2" s="75">
        <v>1451.13</v>
      </c>
      <c r="L2" s="75">
        <v>278.63</v>
      </c>
      <c r="M2" s="75">
        <v>2022.71</v>
      </c>
      <c r="N2" s="75">
        <v>1964.66</v>
      </c>
      <c r="O2" s="75">
        <v>76.599999999999994</v>
      </c>
      <c r="P2" s="75">
        <v>245.9</v>
      </c>
      <c r="Q2" s="75">
        <v>148.5</v>
      </c>
      <c r="R2" s="75">
        <v>0</v>
      </c>
      <c r="S2" s="75">
        <v>0</v>
      </c>
      <c r="T2" s="75">
        <v>388.4</v>
      </c>
      <c r="U2" s="75">
        <v>0</v>
      </c>
      <c r="V2" s="75">
        <v>0</v>
      </c>
      <c r="W2" s="75">
        <v>0</v>
      </c>
      <c r="X2" s="82">
        <v>0</v>
      </c>
      <c r="Y2" s="82">
        <v>0</v>
      </c>
      <c r="Z2" s="82">
        <v>0</v>
      </c>
      <c r="AA2" s="82">
        <v>0</v>
      </c>
      <c r="AB2" s="75">
        <v>6</v>
      </c>
      <c r="AC2" s="82">
        <v>65</v>
      </c>
      <c r="AD2" s="82">
        <v>7.6</v>
      </c>
      <c r="AE2" s="75">
        <v>11.92</v>
      </c>
      <c r="AF2" s="75" t="s">
        <v>73</v>
      </c>
    </row>
    <row r="3" spans="1:32" x14ac:dyDescent="0.2">
      <c r="A3" s="74">
        <f>A2+1</f>
        <v>2</v>
      </c>
      <c r="B3" s="75">
        <v>162</v>
      </c>
      <c r="C3" s="82">
        <v>0</v>
      </c>
      <c r="D3" s="82">
        <v>0</v>
      </c>
      <c r="E3" s="82"/>
      <c r="F3" s="75">
        <v>1343.9</v>
      </c>
      <c r="G3" s="75">
        <v>130.5</v>
      </c>
      <c r="H3" s="75">
        <v>0</v>
      </c>
      <c r="I3" s="75">
        <v>121</v>
      </c>
      <c r="J3" s="75">
        <v>317.7</v>
      </c>
      <c r="K3" s="75">
        <v>1140.95</v>
      </c>
      <c r="L3" s="75">
        <v>285</v>
      </c>
      <c r="M3" s="75">
        <v>1633.29</v>
      </c>
      <c r="N3" s="75">
        <v>1068.99</v>
      </c>
      <c r="O3" s="75">
        <v>102.6</v>
      </c>
      <c r="P3" s="75">
        <v>202.2</v>
      </c>
      <c r="Q3" s="75">
        <v>147.53</v>
      </c>
      <c r="R3" s="75">
        <v>0</v>
      </c>
      <c r="S3" s="75">
        <v>0</v>
      </c>
      <c r="T3" s="75">
        <v>273.58999999999997</v>
      </c>
      <c r="U3" s="75">
        <v>0</v>
      </c>
      <c r="V3" s="75">
        <v>0</v>
      </c>
      <c r="W3" s="75">
        <v>0</v>
      </c>
      <c r="X3" s="82">
        <v>0</v>
      </c>
      <c r="Y3" s="82">
        <v>0</v>
      </c>
      <c r="Z3" s="82">
        <v>0</v>
      </c>
      <c r="AA3" s="82">
        <v>0</v>
      </c>
      <c r="AB3" s="75">
        <v>6</v>
      </c>
      <c r="AC3" s="82">
        <v>15</v>
      </c>
      <c r="AD3" s="82">
        <v>11</v>
      </c>
      <c r="AE3" s="75">
        <v>14.97</v>
      </c>
      <c r="AF3" s="75" t="s">
        <v>73</v>
      </c>
    </row>
    <row r="4" spans="1:32" x14ac:dyDescent="0.2">
      <c r="A4" s="74">
        <f t="shared" ref="A4:A32" si="0">A3+1</f>
        <v>3</v>
      </c>
      <c r="B4" s="75">
        <v>163.1</v>
      </c>
      <c r="C4" s="82">
        <v>0</v>
      </c>
      <c r="D4" s="82">
        <v>0</v>
      </c>
      <c r="E4" s="82"/>
      <c r="F4" s="75">
        <v>1158.8599999999999</v>
      </c>
      <c r="G4" s="75">
        <v>44.9</v>
      </c>
      <c r="H4" s="75">
        <v>0</v>
      </c>
      <c r="I4" s="75">
        <v>0</v>
      </c>
      <c r="J4" s="75">
        <v>434.8</v>
      </c>
      <c r="K4" s="75">
        <v>669.7</v>
      </c>
      <c r="L4" s="75">
        <v>168.4</v>
      </c>
      <c r="M4" s="75">
        <v>1363.48</v>
      </c>
      <c r="N4" s="75">
        <v>984</v>
      </c>
      <c r="O4" s="75">
        <v>0</v>
      </c>
      <c r="P4" s="75">
        <v>93.1</v>
      </c>
      <c r="Q4" s="75">
        <v>58.8</v>
      </c>
      <c r="R4" s="75">
        <v>36.799999999999997</v>
      </c>
      <c r="S4" s="75">
        <v>39.9</v>
      </c>
      <c r="T4" s="75">
        <v>203.1</v>
      </c>
      <c r="U4" s="75">
        <v>0</v>
      </c>
      <c r="V4" s="75">
        <v>0</v>
      </c>
      <c r="W4" s="75">
        <v>0</v>
      </c>
      <c r="X4" s="82">
        <v>0</v>
      </c>
      <c r="Y4" s="82">
        <v>0</v>
      </c>
      <c r="Z4" s="82">
        <v>0</v>
      </c>
      <c r="AA4" s="82">
        <v>0</v>
      </c>
      <c r="AB4" s="75">
        <v>6</v>
      </c>
      <c r="AC4" s="82">
        <v>60</v>
      </c>
      <c r="AD4" s="82">
        <v>56.9</v>
      </c>
      <c r="AE4" s="75">
        <v>30.47</v>
      </c>
      <c r="AF4" s="75" t="s">
        <v>73</v>
      </c>
    </row>
    <row r="5" spans="1:32" x14ac:dyDescent="0.2">
      <c r="A5" s="74">
        <f t="shared" si="0"/>
        <v>4</v>
      </c>
      <c r="B5" s="75">
        <v>104.3</v>
      </c>
      <c r="C5" s="82">
        <v>0</v>
      </c>
      <c r="D5" s="82">
        <v>0</v>
      </c>
      <c r="E5" s="82"/>
      <c r="F5" s="75">
        <v>1144.2</v>
      </c>
      <c r="G5" s="75">
        <v>60.4</v>
      </c>
      <c r="H5" s="75">
        <v>0</v>
      </c>
      <c r="I5" s="75">
        <v>0</v>
      </c>
      <c r="J5" s="75">
        <v>558.30999999999995</v>
      </c>
      <c r="K5" s="75">
        <v>1080.8499999999999</v>
      </c>
      <c r="L5" s="75">
        <v>129.91999999999999</v>
      </c>
      <c r="M5" s="75">
        <v>1840.55</v>
      </c>
      <c r="N5" s="75">
        <v>1582.14</v>
      </c>
      <c r="O5" s="75">
        <v>95.6</v>
      </c>
      <c r="P5" s="75">
        <v>220.8</v>
      </c>
      <c r="Q5" s="75">
        <v>47.9</v>
      </c>
      <c r="R5" s="75">
        <v>79.599999999999994</v>
      </c>
      <c r="S5" s="75">
        <v>48.7</v>
      </c>
      <c r="T5" s="75">
        <v>86.8</v>
      </c>
      <c r="U5" s="75">
        <v>0</v>
      </c>
      <c r="V5" s="75">
        <v>0</v>
      </c>
      <c r="W5" s="75">
        <v>0</v>
      </c>
      <c r="X5" s="82">
        <v>0</v>
      </c>
      <c r="Y5" s="82">
        <v>0</v>
      </c>
      <c r="Z5" s="82">
        <v>0</v>
      </c>
      <c r="AA5" s="82">
        <v>0</v>
      </c>
      <c r="AB5" s="75">
        <v>6</v>
      </c>
      <c r="AC5" s="77">
        <v>405</v>
      </c>
      <c r="AD5" s="77">
        <v>354.5</v>
      </c>
      <c r="AE5" s="75">
        <v>0</v>
      </c>
      <c r="AF5" s="75">
        <v>0</v>
      </c>
    </row>
    <row r="6" spans="1:32" x14ac:dyDescent="0.2">
      <c r="A6" s="74">
        <f t="shared" si="0"/>
        <v>5</v>
      </c>
      <c r="B6" s="75">
        <v>129</v>
      </c>
      <c r="C6" s="82">
        <v>0</v>
      </c>
      <c r="D6" s="82">
        <v>0</v>
      </c>
      <c r="E6" s="82"/>
      <c r="F6" s="75">
        <v>1113.19</v>
      </c>
      <c r="G6" s="75">
        <v>128.9</v>
      </c>
      <c r="H6" s="75">
        <v>0</v>
      </c>
      <c r="I6" s="75">
        <v>45.9</v>
      </c>
      <c r="J6" s="75">
        <v>456.61</v>
      </c>
      <c r="K6" s="75">
        <v>157.29</v>
      </c>
      <c r="L6" s="75">
        <v>350</v>
      </c>
      <c r="M6" s="75">
        <v>1121.4000000000001</v>
      </c>
      <c r="N6" s="75">
        <v>612.83000000000004</v>
      </c>
      <c r="O6" s="75">
        <v>0</v>
      </c>
      <c r="P6" s="75">
        <v>99.6</v>
      </c>
      <c r="Q6" s="75">
        <v>59.9</v>
      </c>
      <c r="R6" s="75">
        <v>0</v>
      </c>
      <c r="S6" s="75">
        <v>99.7</v>
      </c>
      <c r="T6" s="75">
        <v>43.8</v>
      </c>
      <c r="U6" s="75">
        <v>0</v>
      </c>
      <c r="V6" s="75">
        <v>0</v>
      </c>
      <c r="W6" s="75">
        <v>0</v>
      </c>
      <c r="X6" s="82">
        <v>0</v>
      </c>
      <c r="Y6" s="82">
        <v>0</v>
      </c>
      <c r="Z6" s="82">
        <v>0</v>
      </c>
      <c r="AA6" s="82">
        <v>0</v>
      </c>
      <c r="AB6" s="75">
        <v>6</v>
      </c>
      <c r="AC6" s="82">
        <v>0</v>
      </c>
      <c r="AD6" s="82">
        <v>0</v>
      </c>
      <c r="AE6" s="75">
        <v>99.99</v>
      </c>
      <c r="AF6" s="75" t="s">
        <v>73</v>
      </c>
    </row>
    <row r="7" spans="1:32" x14ac:dyDescent="0.2">
      <c r="A7" s="74">
        <f t="shared" si="0"/>
        <v>6</v>
      </c>
      <c r="B7" s="75">
        <v>9.35</v>
      </c>
      <c r="C7" s="82">
        <v>0</v>
      </c>
      <c r="D7" s="82">
        <v>0</v>
      </c>
      <c r="E7" s="82"/>
      <c r="F7" s="75">
        <v>1004.58</v>
      </c>
      <c r="G7" s="75">
        <v>134.69999999999999</v>
      </c>
      <c r="H7" s="75">
        <v>0</v>
      </c>
      <c r="I7" s="75">
        <v>0</v>
      </c>
      <c r="J7" s="75">
        <v>842.61</v>
      </c>
      <c r="K7" s="75">
        <v>807.23</v>
      </c>
      <c r="L7" s="75">
        <v>246.13</v>
      </c>
      <c r="M7" s="75">
        <v>1986.88</v>
      </c>
      <c r="N7" s="75">
        <v>2202.3000000000002</v>
      </c>
      <c r="O7" s="75">
        <v>0</v>
      </c>
      <c r="P7" s="75">
        <v>135.4</v>
      </c>
      <c r="Q7" s="75">
        <v>135.5</v>
      </c>
      <c r="R7" s="75">
        <v>61.7</v>
      </c>
      <c r="S7" s="75">
        <v>39.9</v>
      </c>
      <c r="T7" s="75">
        <v>157.5</v>
      </c>
      <c r="U7" s="75">
        <v>0</v>
      </c>
      <c r="V7" s="75">
        <v>0</v>
      </c>
      <c r="W7" s="75">
        <v>0</v>
      </c>
      <c r="X7" s="82">
        <v>0</v>
      </c>
      <c r="Y7" s="82">
        <v>0</v>
      </c>
      <c r="Z7" s="82">
        <v>0</v>
      </c>
      <c r="AA7" s="82">
        <v>0</v>
      </c>
      <c r="AB7" s="75">
        <v>6</v>
      </c>
      <c r="AC7" s="82">
        <v>0</v>
      </c>
      <c r="AD7" s="82">
        <v>0</v>
      </c>
      <c r="AE7" s="75">
        <v>39.54</v>
      </c>
      <c r="AF7" s="75" t="s">
        <v>73</v>
      </c>
    </row>
    <row r="8" spans="1:32" x14ac:dyDescent="0.2">
      <c r="A8" s="74">
        <f t="shared" si="0"/>
        <v>7</v>
      </c>
      <c r="B8" s="75">
        <v>41.95</v>
      </c>
      <c r="C8" s="82">
        <v>0</v>
      </c>
      <c r="D8" s="82">
        <v>0</v>
      </c>
      <c r="E8" s="82"/>
      <c r="F8" s="75">
        <v>1479.07</v>
      </c>
      <c r="G8" s="75">
        <v>298.2</v>
      </c>
      <c r="H8" s="75">
        <v>0</v>
      </c>
      <c r="I8" s="75">
        <v>44.9</v>
      </c>
      <c r="J8" s="75">
        <v>670.85</v>
      </c>
      <c r="K8" s="75">
        <v>1330.14</v>
      </c>
      <c r="L8" s="75">
        <v>378.7</v>
      </c>
      <c r="M8" s="75">
        <v>1815.05</v>
      </c>
      <c r="N8" s="75">
        <v>2200.0100000000002</v>
      </c>
      <c r="O8" s="75">
        <v>0</v>
      </c>
      <c r="P8" s="75">
        <v>134.19999999999999</v>
      </c>
      <c r="Q8" s="75">
        <v>382.36</v>
      </c>
      <c r="R8" s="75">
        <v>115.4</v>
      </c>
      <c r="S8" s="75">
        <v>0</v>
      </c>
      <c r="T8" s="75">
        <v>278.10000000000002</v>
      </c>
      <c r="U8" s="75">
        <v>0</v>
      </c>
      <c r="V8" s="75">
        <v>0</v>
      </c>
      <c r="W8" s="75">
        <v>0</v>
      </c>
      <c r="X8" s="77">
        <v>100</v>
      </c>
      <c r="Y8" s="77" t="s">
        <v>75</v>
      </c>
      <c r="Z8" s="82">
        <v>0</v>
      </c>
      <c r="AA8" s="82">
        <v>0</v>
      </c>
      <c r="AB8" s="75">
        <v>6</v>
      </c>
      <c r="AC8" s="82">
        <v>15</v>
      </c>
      <c r="AD8" s="82">
        <v>11</v>
      </c>
      <c r="AE8" s="75">
        <v>39.46</v>
      </c>
      <c r="AF8" s="75" t="s">
        <v>73</v>
      </c>
    </row>
    <row r="9" spans="1:32" x14ac:dyDescent="0.2">
      <c r="A9" s="74">
        <f t="shared" si="0"/>
        <v>8</v>
      </c>
      <c r="B9" s="75">
        <v>432</v>
      </c>
      <c r="C9" s="82">
        <v>0</v>
      </c>
      <c r="D9" s="82">
        <v>0</v>
      </c>
      <c r="E9" s="82"/>
      <c r="F9" s="75">
        <v>1454.09</v>
      </c>
      <c r="G9" s="75">
        <v>94.7</v>
      </c>
      <c r="H9" s="75">
        <v>0</v>
      </c>
      <c r="I9" s="75">
        <v>79.3</v>
      </c>
      <c r="J9" s="75">
        <v>991.7</v>
      </c>
      <c r="K9" s="75">
        <v>1681.1</v>
      </c>
      <c r="L9" s="75">
        <v>295.3</v>
      </c>
      <c r="M9" s="75">
        <v>2505.92</v>
      </c>
      <c r="N9" s="75">
        <v>1861.6320000000001</v>
      </c>
      <c r="O9" s="75">
        <v>34.9</v>
      </c>
      <c r="P9" s="75">
        <v>463</v>
      </c>
      <c r="Q9" s="75">
        <v>218.88</v>
      </c>
      <c r="R9" s="75">
        <v>0</v>
      </c>
      <c r="S9" s="75">
        <v>115.1</v>
      </c>
      <c r="T9" s="75">
        <v>242.54</v>
      </c>
      <c r="U9" s="75">
        <v>0</v>
      </c>
      <c r="V9" s="75">
        <v>0</v>
      </c>
      <c r="W9" s="75">
        <v>0</v>
      </c>
      <c r="X9" s="77">
        <v>70</v>
      </c>
      <c r="Y9" s="77" t="s">
        <v>76</v>
      </c>
      <c r="Z9" s="82">
        <v>0</v>
      </c>
      <c r="AA9" s="82">
        <v>0</v>
      </c>
      <c r="AB9" s="75">
        <v>6</v>
      </c>
      <c r="AC9" s="82">
        <v>15</v>
      </c>
      <c r="AD9" s="82">
        <v>7.6</v>
      </c>
      <c r="AE9" s="75">
        <v>0</v>
      </c>
      <c r="AF9" s="75">
        <v>0</v>
      </c>
    </row>
    <row r="10" spans="1:32" x14ac:dyDescent="0.2">
      <c r="A10" s="74">
        <f t="shared" si="0"/>
        <v>9</v>
      </c>
      <c r="B10" s="75">
        <v>16</v>
      </c>
      <c r="C10" s="82">
        <v>0</v>
      </c>
      <c r="D10" s="82">
        <v>0</v>
      </c>
      <c r="E10" s="82"/>
      <c r="F10" s="75">
        <v>1026.5999999999999</v>
      </c>
      <c r="G10" s="75">
        <v>234.3</v>
      </c>
      <c r="H10" s="75">
        <v>0</v>
      </c>
      <c r="I10" s="75">
        <v>55.9</v>
      </c>
      <c r="J10" s="75">
        <v>1268.7</v>
      </c>
      <c r="K10" s="75">
        <v>1244.01</v>
      </c>
      <c r="L10" s="75">
        <v>174.63</v>
      </c>
      <c r="M10" s="75">
        <v>1824.55</v>
      </c>
      <c r="N10" s="81">
        <v>1823.39</v>
      </c>
      <c r="O10" s="75">
        <v>45.8</v>
      </c>
      <c r="P10" s="75">
        <v>295.5</v>
      </c>
      <c r="Q10" s="75">
        <v>31.8</v>
      </c>
      <c r="R10" s="75">
        <v>101.1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7">
        <v>70</v>
      </c>
      <c r="Y10" s="77" t="s">
        <v>75</v>
      </c>
      <c r="Z10" s="82">
        <v>0</v>
      </c>
      <c r="AA10" s="82">
        <v>0</v>
      </c>
      <c r="AB10" s="75">
        <v>6</v>
      </c>
      <c r="AC10" s="82">
        <v>15</v>
      </c>
      <c r="AD10" s="82">
        <v>11</v>
      </c>
      <c r="AE10" s="75">
        <v>98.12</v>
      </c>
      <c r="AF10" s="75" t="s">
        <v>73</v>
      </c>
    </row>
    <row r="11" spans="1:32" x14ac:dyDescent="0.2">
      <c r="A11" s="74">
        <f t="shared" si="0"/>
        <v>10</v>
      </c>
      <c r="B11" s="75">
        <v>210</v>
      </c>
      <c r="C11" s="82">
        <v>0</v>
      </c>
      <c r="D11" s="82">
        <v>0</v>
      </c>
      <c r="E11" s="82"/>
      <c r="F11" s="75">
        <v>946.47</v>
      </c>
      <c r="G11" s="75">
        <v>167.6</v>
      </c>
      <c r="H11" s="75">
        <v>0</v>
      </c>
      <c r="I11" s="75">
        <v>0</v>
      </c>
      <c r="J11" s="75">
        <v>754.7</v>
      </c>
      <c r="K11" s="75">
        <v>749.9</v>
      </c>
      <c r="L11" s="75">
        <v>186.12</v>
      </c>
      <c r="M11" s="75">
        <v>1407.1</v>
      </c>
      <c r="N11" s="75">
        <v>2582.9</v>
      </c>
      <c r="O11" s="75">
        <v>84.8</v>
      </c>
      <c r="P11" s="75">
        <v>50.8</v>
      </c>
      <c r="Q11" s="75">
        <v>100.4</v>
      </c>
      <c r="R11" s="75">
        <v>0</v>
      </c>
      <c r="S11" s="75">
        <v>0</v>
      </c>
      <c r="T11" s="75">
        <v>31.42</v>
      </c>
      <c r="U11" s="75">
        <v>0</v>
      </c>
      <c r="V11" s="75">
        <v>0</v>
      </c>
      <c r="W11" s="75">
        <v>0</v>
      </c>
      <c r="X11" s="86">
        <v>0</v>
      </c>
      <c r="Y11" s="86">
        <v>0</v>
      </c>
      <c r="Z11" s="82">
        <v>0</v>
      </c>
      <c r="AA11" s="82">
        <v>0</v>
      </c>
      <c r="AB11" s="75">
        <v>6</v>
      </c>
      <c r="AC11" s="77">
        <v>495</v>
      </c>
      <c r="AD11" s="77">
        <v>405.2</v>
      </c>
      <c r="AE11" s="75">
        <v>5.89</v>
      </c>
      <c r="AF11" s="75" t="s">
        <v>73</v>
      </c>
    </row>
    <row r="12" spans="1:32" x14ac:dyDescent="0.2">
      <c r="A12" s="74">
        <f t="shared" si="0"/>
        <v>11</v>
      </c>
      <c r="B12" s="75">
        <v>29</v>
      </c>
      <c r="C12" s="82">
        <v>0</v>
      </c>
      <c r="D12" s="82">
        <v>0</v>
      </c>
      <c r="E12" s="82"/>
      <c r="F12" s="75">
        <v>459.6</v>
      </c>
      <c r="G12" s="75">
        <v>54.8</v>
      </c>
      <c r="H12" s="75">
        <v>0</v>
      </c>
      <c r="I12" s="75">
        <v>0</v>
      </c>
      <c r="J12" s="75">
        <v>689.8</v>
      </c>
      <c r="K12" s="75">
        <v>1191.9000000000001</v>
      </c>
      <c r="L12" s="75">
        <v>141.18</v>
      </c>
      <c r="M12" s="75">
        <v>1715.13</v>
      </c>
      <c r="N12" s="75">
        <v>2291.0100000000002</v>
      </c>
      <c r="O12" s="75">
        <v>0</v>
      </c>
      <c r="P12" s="75">
        <v>309.3</v>
      </c>
      <c r="Q12" s="75">
        <v>412.8</v>
      </c>
      <c r="R12" s="75">
        <v>0</v>
      </c>
      <c r="S12" s="75">
        <v>44.9</v>
      </c>
      <c r="T12" s="75">
        <v>203.2</v>
      </c>
      <c r="U12" s="82">
        <v>0</v>
      </c>
      <c r="V12" s="82">
        <v>0</v>
      </c>
      <c r="W12" s="82">
        <v>0</v>
      </c>
      <c r="X12" s="77">
        <v>100</v>
      </c>
      <c r="Y12" s="77" t="s">
        <v>79</v>
      </c>
      <c r="Z12" s="82">
        <v>0</v>
      </c>
      <c r="AA12" s="82">
        <v>0</v>
      </c>
      <c r="AB12" s="75">
        <v>6</v>
      </c>
      <c r="AC12" s="82">
        <v>15</v>
      </c>
      <c r="AD12" s="82">
        <v>26</v>
      </c>
      <c r="AE12" s="75">
        <v>28.59</v>
      </c>
      <c r="AF12" s="75" t="s">
        <v>73</v>
      </c>
    </row>
    <row r="13" spans="1:32" x14ac:dyDescent="0.2">
      <c r="A13" s="74">
        <f t="shared" si="0"/>
        <v>12</v>
      </c>
      <c r="B13" s="75">
        <v>0</v>
      </c>
      <c r="C13" s="82">
        <v>0</v>
      </c>
      <c r="D13" s="82">
        <v>0</v>
      </c>
      <c r="E13" s="82"/>
      <c r="F13" s="75">
        <v>1917.36</v>
      </c>
      <c r="G13" s="75">
        <v>411.5</v>
      </c>
      <c r="H13" s="75">
        <v>0</v>
      </c>
      <c r="I13" s="75">
        <v>0</v>
      </c>
      <c r="J13" s="75">
        <v>867.9</v>
      </c>
      <c r="K13" s="75">
        <v>1009.5</v>
      </c>
      <c r="L13" s="75">
        <v>0</v>
      </c>
      <c r="M13" s="75">
        <v>26413.3</v>
      </c>
      <c r="N13" s="75">
        <v>3115.37</v>
      </c>
      <c r="O13" s="75">
        <v>0</v>
      </c>
      <c r="P13" s="75">
        <v>464.5</v>
      </c>
      <c r="Q13" s="75">
        <v>140.69999999999999</v>
      </c>
      <c r="R13" s="75">
        <v>0</v>
      </c>
      <c r="S13" s="75">
        <v>92.7</v>
      </c>
      <c r="T13" s="75">
        <v>98.5</v>
      </c>
      <c r="U13" s="82">
        <v>0</v>
      </c>
      <c r="V13" s="82">
        <v>0</v>
      </c>
      <c r="W13" s="82">
        <v>0</v>
      </c>
      <c r="X13" s="77">
        <v>170</v>
      </c>
      <c r="Y13" s="77" t="s">
        <v>80</v>
      </c>
      <c r="Z13" s="77">
        <v>115.5</v>
      </c>
      <c r="AA13" s="77" t="s">
        <v>90</v>
      </c>
      <c r="AB13" s="75">
        <v>6</v>
      </c>
      <c r="AC13" s="82">
        <v>30</v>
      </c>
      <c r="AD13" s="82">
        <v>23.8</v>
      </c>
      <c r="AE13" s="75">
        <v>27.68</v>
      </c>
      <c r="AF13" s="75" t="s">
        <v>73</v>
      </c>
    </row>
    <row r="14" spans="1:32" x14ac:dyDescent="0.2">
      <c r="A14" s="74">
        <f t="shared" si="0"/>
        <v>13</v>
      </c>
      <c r="B14" s="75">
        <v>110</v>
      </c>
      <c r="C14" s="82">
        <v>250</v>
      </c>
      <c r="D14" s="82">
        <v>0</v>
      </c>
      <c r="E14" s="82">
        <v>0</v>
      </c>
      <c r="F14" s="75">
        <v>399.2</v>
      </c>
      <c r="G14" s="75">
        <v>93.8</v>
      </c>
      <c r="H14" s="75">
        <v>0</v>
      </c>
      <c r="I14" s="75">
        <v>0</v>
      </c>
      <c r="J14" s="75">
        <v>444.2</v>
      </c>
      <c r="K14" s="75">
        <v>891.73</v>
      </c>
      <c r="L14" s="75">
        <v>140.5</v>
      </c>
      <c r="M14" s="75">
        <v>1451.62</v>
      </c>
      <c r="N14" s="75">
        <v>897.13</v>
      </c>
      <c r="O14" s="75">
        <v>101.8</v>
      </c>
      <c r="P14" s="75">
        <v>290.83</v>
      </c>
      <c r="Q14" s="75">
        <v>60.8</v>
      </c>
      <c r="R14" s="75">
        <v>59.9</v>
      </c>
      <c r="S14" s="75">
        <v>0</v>
      </c>
      <c r="T14" s="75">
        <v>53.7</v>
      </c>
      <c r="U14" s="82">
        <v>0</v>
      </c>
      <c r="V14" s="77">
        <v>50</v>
      </c>
      <c r="W14" s="77" t="s">
        <v>76</v>
      </c>
      <c r="X14" s="86">
        <v>0</v>
      </c>
      <c r="Y14" s="86">
        <v>0</v>
      </c>
      <c r="Z14" s="82">
        <v>0</v>
      </c>
      <c r="AA14" s="82">
        <v>0</v>
      </c>
      <c r="AB14" s="75">
        <v>6</v>
      </c>
      <c r="AC14" s="86">
        <v>0</v>
      </c>
      <c r="AD14" s="86">
        <v>0</v>
      </c>
      <c r="AE14" s="75">
        <v>0</v>
      </c>
      <c r="AF14" s="75">
        <v>0</v>
      </c>
    </row>
    <row r="15" spans="1:32" x14ac:dyDescent="0.2">
      <c r="A15" s="74">
        <f t="shared" si="0"/>
        <v>14</v>
      </c>
      <c r="B15" s="75">
        <v>0</v>
      </c>
      <c r="C15" s="82">
        <v>0</v>
      </c>
      <c r="D15" s="82">
        <v>0</v>
      </c>
      <c r="E15" s="82">
        <v>0</v>
      </c>
      <c r="F15" s="75">
        <v>931.7</v>
      </c>
      <c r="G15" s="75">
        <v>199.3</v>
      </c>
      <c r="H15" s="75">
        <v>37.9</v>
      </c>
      <c r="I15" s="75">
        <v>0</v>
      </c>
      <c r="J15" s="75">
        <v>1008.77</v>
      </c>
      <c r="K15" s="75">
        <v>1262.01</v>
      </c>
      <c r="L15" s="75">
        <v>123.35</v>
      </c>
      <c r="M15" s="75">
        <v>1454.71</v>
      </c>
      <c r="N15" s="75" t="s">
        <v>81</v>
      </c>
      <c r="O15" s="75">
        <v>190.4</v>
      </c>
      <c r="P15" s="75">
        <v>69.7</v>
      </c>
      <c r="Q15" s="75">
        <v>354.9</v>
      </c>
      <c r="R15" s="75">
        <v>0</v>
      </c>
      <c r="S15" s="75">
        <v>94.6</v>
      </c>
      <c r="T15" s="75">
        <v>319.8</v>
      </c>
      <c r="U15" s="82">
        <v>0</v>
      </c>
      <c r="V15" s="77">
        <v>200</v>
      </c>
      <c r="W15" s="77" t="s">
        <v>79</v>
      </c>
      <c r="X15" s="86">
        <v>0</v>
      </c>
      <c r="Y15" s="86">
        <v>0</v>
      </c>
      <c r="Z15" s="82">
        <v>0</v>
      </c>
      <c r="AA15" s="82">
        <v>0</v>
      </c>
      <c r="AB15" s="75">
        <v>6</v>
      </c>
      <c r="AC15" s="82">
        <v>0</v>
      </c>
      <c r="AD15" s="82">
        <v>0</v>
      </c>
      <c r="AE15" s="75">
        <v>15.45</v>
      </c>
      <c r="AF15" s="75" t="s">
        <v>73</v>
      </c>
    </row>
    <row r="16" spans="1:32" x14ac:dyDescent="0.2">
      <c r="A16" s="74">
        <f t="shared" si="0"/>
        <v>15</v>
      </c>
      <c r="B16" s="75">
        <v>0</v>
      </c>
      <c r="C16" s="82">
        <v>0</v>
      </c>
      <c r="D16" s="82">
        <v>0</v>
      </c>
      <c r="E16" s="82">
        <v>0</v>
      </c>
      <c r="F16" s="75">
        <v>840.87</v>
      </c>
      <c r="G16" s="75">
        <v>211.5</v>
      </c>
      <c r="H16" s="75">
        <v>176.5</v>
      </c>
      <c r="I16" s="75">
        <v>0</v>
      </c>
      <c r="J16" s="75">
        <v>963.92</v>
      </c>
      <c r="K16" s="75">
        <v>1103.8</v>
      </c>
      <c r="L16" s="75">
        <v>34.9</v>
      </c>
      <c r="M16" s="75">
        <v>1566.05</v>
      </c>
      <c r="N16" s="75">
        <v>2381.92</v>
      </c>
      <c r="O16" s="75">
        <v>28.9</v>
      </c>
      <c r="P16" s="75">
        <v>273</v>
      </c>
      <c r="Q16" s="75">
        <v>170.5</v>
      </c>
      <c r="R16" s="75">
        <v>76.7</v>
      </c>
      <c r="S16" s="75">
        <v>156.5</v>
      </c>
      <c r="T16" s="75">
        <v>86.6</v>
      </c>
      <c r="U16" s="82">
        <v>0</v>
      </c>
      <c r="V16" s="86">
        <v>0</v>
      </c>
      <c r="W16" s="86">
        <v>0</v>
      </c>
      <c r="X16" s="77">
        <v>70</v>
      </c>
      <c r="Y16" s="77" t="s">
        <v>75</v>
      </c>
      <c r="Z16" s="82">
        <v>0</v>
      </c>
      <c r="AA16" s="82">
        <v>0</v>
      </c>
      <c r="AB16" s="75">
        <v>6</v>
      </c>
      <c r="AC16" s="82">
        <v>15</v>
      </c>
      <c r="AD16" s="82">
        <v>11</v>
      </c>
      <c r="AE16" s="75">
        <v>20.81</v>
      </c>
      <c r="AF16" s="75">
        <v>29.81</v>
      </c>
    </row>
    <row r="17" spans="1:32" x14ac:dyDescent="0.2">
      <c r="A17" s="74">
        <f t="shared" si="0"/>
        <v>16</v>
      </c>
      <c r="B17" s="75">
        <v>334</v>
      </c>
      <c r="C17" s="82">
        <v>0</v>
      </c>
      <c r="D17" s="82">
        <v>0</v>
      </c>
      <c r="E17" s="82">
        <v>0</v>
      </c>
      <c r="F17" s="75">
        <v>941.7</v>
      </c>
      <c r="G17" s="75">
        <v>215.3</v>
      </c>
      <c r="H17" s="75">
        <v>47.9</v>
      </c>
      <c r="I17" s="75">
        <v>0</v>
      </c>
      <c r="J17" s="75">
        <v>321.5</v>
      </c>
      <c r="K17" s="75">
        <v>789.7</v>
      </c>
      <c r="L17" s="75">
        <v>271.10000000000002</v>
      </c>
      <c r="M17" s="75">
        <v>1534.29</v>
      </c>
      <c r="N17" s="75">
        <v>1566.83</v>
      </c>
      <c r="O17" s="75">
        <v>0</v>
      </c>
      <c r="P17" s="75">
        <v>359.8</v>
      </c>
      <c r="Q17" s="75">
        <v>137.9</v>
      </c>
      <c r="R17" s="75">
        <v>20.8</v>
      </c>
      <c r="S17" s="75">
        <v>0</v>
      </c>
      <c r="T17" s="75">
        <v>208.7</v>
      </c>
      <c r="U17" s="82">
        <v>0</v>
      </c>
      <c r="V17" s="82">
        <v>0</v>
      </c>
      <c r="W17" s="82">
        <v>0</v>
      </c>
      <c r="X17" s="77">
        <v>100</v>
      </c>
      <c r="Y17" s="77" t="s">
        <v>98</v>
      </c>
      <c r="Z17" s="82">
        <v>0</v>
      </c>
      <c r="AA17" s="82">
        <v>0</v>
      </c>
      <c r="AB17" s="75">
        <v>6</v>
      </c>
      <c r="AC17" s="82">
        <v>15</v>
      </c>
      <c r="AD17" s="82">
        <v>11</v>
      </c>
      <c r="AE17" s="75">
        <v>9.69</v>
      </c>
      <c r="AF17" s="75" t="s">
        <v>73</v>
      </c>
    </row>
    <row r="18" spans="1:32" x14ac:dyDescent="0.2">
      <c r="A18" s="74">
        <f t="shared" si="0"/>
        <v>17</v>
      </c>
      <c r="B18" s="75">
        <v>129</v>
      </c>
      <c r="C18" s="82">
        <v>0</v>
      </c>
      <c r="D18" s="82">
        <v>0</v>
      </c>
      <c r="E18" s="82"/>
      <c r="F18" s="75">
        <v>1234.9000000000001</v>
      </c>
      <c r="G18" s="75">
        <v>142.5</v>
      </c>
      <c r="H18" s="75">
        <v>55.6</v>
      </c>
      <c r="I18" s="75">
        <v>0</v>
      </c>
      <c r="J18" s="75">
        <v>581.02</v>
      </c>
      <c r="K18" s="75">
        <v>487.8</v>
      </c>
      <c r="L18" s="75">
        <v>0</v>
      </c>
      <c r="M18" s="75">
        <v>1170.83</v>
      </c>
      <c r="N18" s="75">
        <v>1440.53</v>
      </c>
      <c r="O18" s="75">
        <v>74.7</v>
      </c>
      <c r="P18" s="75">
        <v>91.4</v>
      </c>
      <c r="Q18" s="75">
        <v>48.7</v>
      </c>
      <c r="R18" s="75">
        <v>0</v>
      </c>
      <c r="S18" s="75">
        <v>4.9000000000000004</v>
      </c>
      <c r="T18" s="75">
        <v>121.6</v>
      </c>
      <c r="U18" s="82">
        <v>0</v>
      </c>
      <c r="V18" s="82">
        <v>0</v>
      </c>
      <c r="W18" s="82">
        <v>0</v>
      </c>
      <c r="X18" s="77">
        <v>170</v>
      </c>
      <c r="Y18" s="77" t="s">
        <v>102</v>
      </c>
      <c r="Z18" s="82">
        <v>0</v>
      </c>
      <c r="AA18" s="82">
        <v>0</v>
      </c>
      <c r="AB18" s="75">
        <v>6</v>
      </c>
      <c r="AC18" s="77">
        <v>450</v>
      </c>
      <c r="AD18" s="77">
        <v>419.8</v>
      </c>
      <c r="AE18" s="75">
        <v>16.2</v>
      </c>
      <c r="AF18" s="75" t="s">
        <v>99</v>
      </c>
    </row>
    <row r="19" spans="1:32" x14ac:dyDescent="0.2">
      <c r="A19" s="74">
        <f t="shared" si="0"/>
        <v>18</v>
      </c>
      <c r="B19" s="75">
        <v>0</v>
      </c>
      <c r="C19" s="82">
        <v>0</v>
      </c>
      <c r="D19" s="82">
        <v>0</v>
      </c>
      <c r="E19" s="82">
        <v>0</v>
      </c>
      <c r="F19" s="75">
        <v>731.7</v>
      </c>
      <c r="G19" s="75">
        <v>366.5</v>
      </c>
      <c r="H19" s="75">
        <v>0</v>
      </c>
      <c r="I19" s="75">
        <v>0</v>
      </c>
      <c r="J19" s="75">
        <v>469.4</v>
      </c>
      <c r="K19" s="75">
        <v>696.9</v>
      </c>
      <c r="L19" s="75">
        <v>0</v>
      </c>
      <c r="M19" s="75">
        <v>1276.8</v>
      </c>
      <c r="N19" s="75">
        <v>1541.42</v>
      </c>
      <c r="O19" s="75">
        <v>102.4</v>
      </c>
      <c r="P19" s="75">
        <v>497.5</v>
      </c>
      <c r="Q19" s="75">
        <v>66.430000000000007</v>
      </c>
      <c r="R19" s="75">
        <v>0</v>
      </c>
      <c r="S19" s="75">
        <v>0</v>
      </c>
      <c r="T19" s="75">
        <v>7.9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75">
        <v>6</v>
      </c>
      <c r="AC19" s="82">
        <v>15</v>
      </c>
      <c r="AD19" s="82">
        <v>0</v>
      </c>
      <c r="AE19" s="75">
        <v>50.77</v>
      </c>
      <c r="AF19" s="75" t="s">
        <v>73</v>
      </c>
    </row>
    <row r="20" spans="1:32" x14ac:dyDescent="0.2">
      <c r="A20" s="74">
        <f t="shared" si="0"/>
        <v>19</v>
      </c>
      <c r="B20" s="75">
        <v>70.3</v>
      </c>
      <c r="C20" s="82">
        <v>0</v>
      </c>
      <c r="D20" s="82">
        <v>0</v>
      </c>
      <c r="E20" s="82">
        <v>0</v>
      </c>
      <c r="F20" s="75">
        <v>1278.5999999999999</v>
      </c>
      <c r="G20" s="75">
        <v>183.6</v>
      </c>
      <c r="H20" s="75">
        <v>173.3</v>
      </c>
      <c r="I20" s="75">
        <v>0</v>
      </c>
      <c r="J20" s="75">
        <v>663</v>
      </c>
      <c r="K20" s="75">
        <v>382.6</v>
      </c>
      <c r="L20" s="75">
        <v>46.8</v>
      </c>
      <c r="M20" s="75">
        <v>1088.23</v>
      </c>
      <c r="N20" s="75">
        <v>1235.3499999999999</v>
      </c>
      <c r="O20" s="75">
        <v>69.8</v>
      </c>
      <c r="P20" s="75">
        <v>42.8</v>
      </c>
      <c r="Q20" s="75">
        <v>53.7</v>
      </c>
      <c r="R20" s="75">
        <v>28.9</v>
      </c>
      <c r="S20" s="75">
        <v>127.7</v>
      </c>
      <c r="T20" s="75">
        <v>106.32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0</v>
      </c>
      <c r="AA20" s="82">
        <v>0</v>
      </c>
      <c r="AB20" s="75">
        <v>6</v>
      </c>
      <c r="AC20" s="86">
        <v>0</v>
      </c>
      <c r="AD20" s="75">
        <v>0</v>
      </c>
      <c r="AE20" s="75">
        <v>25.3</v>
      </c>
      <c r="AF20" s="75" t="s">
        <v>99</v>
      </c>
    </row>
    <row r="21" spans="1:32" x14ac:dyDescent="0.2">
      <c r="A21" s="74">
        <f t="shared" si="0"/>
        <v>20</v>
      </c>
      <c r="B21" s="75">
        <v>145</v>
      </c>
      <c r="C21" s="82">
        <v>0</v>
      </c>
      <c r="D21" s="82">
        <v>0</v>
      </c>
      <c r="E21" s="82">
        <v>0</v>
      </c>
      <c r="F21" s="75">
        <v>1112.7</v>
      </c>
      <c r="G21" s="75">
        <v>76.599999999999994</v>
      </c>
      <c r="H21" s="75">
        <v>47.9</v>
      </c>
      <c r="I21" s="75">
        <v>0</v>
      </c>
      <c r="J21" s="75">
        <v>644.72</v>
      </c>
      <c r="K21" s="75">
        <v>823.7</v>
      </c>
      <c r="L21" s="75">
        <v>96.5</v>
      </c>
      <c r="M21" s="75">
        <v>1614.2</v>
      </c>
      <c r="N21" s="75">
        <v>1017.37</v>
      </c>
      <c r="O21" s="75">
        <v>35.9</v>
      </c>
      <c r="P21" s="75">
        <v>250.2</v>
      </c>
      <c r="Q21" s="75">
        <v>94.6</v>
      </c>
      <c r="R21" s="75">
        <v>0</v>
      </c>
      <c r="S21" s="75">
        <v>77.7</v>
      </c>
      <c r="T21" s="75">
        <v>73.8</v>
      </c>
      <c r="U21" s="75">
        <v>0</v>
      </c>
      <c r="V21" s="75">
        <v>0</v>
      </c>
      <c r="W21" s="75">
        <v>0</v>
      </c>
      <c r="X21" s="86">
        <v>0</v>
      </c>
      <c r="Y21" s="86">
        <v>0</v>
      </c>
      <c r="Z21" s="82">
        <v>0</v>
      </c>
      <c r="AA21" s="82">
        <v>0</v>
      </c>
      <c r="AB21" s="75">
        <v>6</v>
      </c>
      <c r="AC21" s="86">
        <v>15</v>
      </c>
      <c r="AD21" s="86">
        <v>11</v>
      </c>
      <c r="AE21" s="75">
        <v>44</v>
      </c>
      <c r="AF21" s="75" t="s">
        <v>73</v>
      </c>
    </row>
    <row r="22" spans="1:32" x14ac:dyDescent="0.2">
      <c r="A22" s="74">
        <f t="shared" si="0"/>
        <v>21</v>
      </c>
      <c r="B22" s="75">
        <v>237</v>
      </c>
      <c r="C22" s="82">
        <v>0</v>
      </c>
      <c r="D22" s="82">
        <v>0</v>
      </c>
      <c r="E22" s="82">
        <v>0</v>
      </c>
      <c r="F22" s="75">
        <v>1611.9</v>
      </c>
      <c r="G22" s="75">
        <v>490.3</v>
      </c>
      <c r="H22" s="75">
        <v>202.4</v>
      </c>
      <c r="I22" s="75">
        <v>64.3</v>
      </c>
      <c r="J22" s="75">
        <v>789.4</v>
      </c>
      <c r="K22" s="75">
        <v>1057.45</v>
      </c>
      <c r="L22" s="75">
        <v>60.97</v>
      </c>
      <c r="M22" s="75">
        <v>1660.27</v>
      </c>
      <c r="N22" s="75">
        <v>1480.8</v>
      </c>
      <c r="O22" s="75">
        <v>43.8</v>
      </c>
      <c r="P22" s="75">
        <v>244.6</v>
      </c>
      <c r="Q22" s="75">
        <v>0</v>
      </c>
      <c r="R22" s="75">
        <v>48.9</v>
      </c>
      <c r="S22" s="75">
        <v>47.8</v>
      </c>
      <c r="T22" s="75">
        <v>130.5</v>
      </c>
      <c r="U22" s="75">
        <v>0</v>
      </c>
      <c r="V22" s="75">
        <v>0</v>
      </c>
      <c r="W22" s="75">
        <v>0</v>
      </c>
      <c r="X22" s="82">
        <v>0</v>
      </c>
      <c r="Y22" s="82">
        <v>0</v>
      </c>
      <c r="Z22" s="82">
        <v>0</v>
      </c>
      <c r="AA22" s="82">
        <v>0</v>
      </c>
      <c r="AB22" s="75">
        <v>6</v>
      </c>
      <c r="AC22" s="86">
        <v>15</v>
      </c>
      <c r="AD22" s="75">
        <v>11</v>
      </c>
      <c r="AE22" s="75">
        <v>0</v>
      </c>
      <c r="AF22" s="75">
        <v>0</v>
      </c>
    </row>
    <row r="23" spans="1:32" x14ac:dyDescent="0.2">
      <c r="A23" s="74">
        <f t="shared" si="0"/>
        <v>22</v>
      </c>
      <c r="B23" s="75">
        <v>0</v>
      </c>
      <c r="C23" s="82">
        <v>0</v>
      </c>
      <c r="D23" s="82">
        <v>0</v>
      </c>
      <c r="E23" s="82">
        <v>0</v>
      </c>
      <c r="F23" s="75">
        <v>1308.0999999999999</v>
      </c>
      <c r="G23" s="75">
        <v>349.2</v>
      </c>
      <c r="H23" s="75">
        <v>0</v>
      </c>
      <c r="I23" s="75">
        <v>100.8</v>
      </c>
      <c r="J23" s="75">
        <v>788.52</v>
      </c>
      <c r="K23" s="75">
        <v>1470.73</v>
      </c>
      <c r="L23" s="75">
        <v>176.3</v>
      </c>
      <c r="M23" s="75">
        <v>2444.1799999999998</v>
      </c>
      <c r="N23" s="75">
        <v>32330.73</v>
      </c>
      <c r="O23" s="75">
        <v>46.9</v>
      </c>
      <c r="P23" s="75">
        <v>276.3</v>
      </c>
      <c r="Q23" s="75">
        <v>138.4</v>
      </c>
      <c r="R23" s="75">
        <v>36.9</v>
      </c>
      <c r="S23" s="75">
        <v>0</v>
      </c>
      <c r="T23" s="75">
        <v>117.7</v>
      </c>
      <c r="U23" s="75">
        <v>0</v>
      </c>
      <c r="V23" s="75">
        <v>0</v>
      </c>
      <c r="W23" s="75">
        <v>0</v>
      </c>
      <c r="X23" s="77">
        <v>70</v>
      </c>
      <c r="Y23" s="77" t="s">
        <v>100</v>
      </c>
      <c r="Z23" s="82">
        <v>0</v>
      </c>
      <c r="AA23" s="82">
        <v>0</v>
      </c>
      <c r="AB23" s="75">
        <v>6</v>
      </c>
      <c r="AC23" s="86">
        <v>60</v>
      </c>
      <c r="AD23" s="75">
        <v>29.6</v>
      </c>
      <c r="AE23" s="75">
        <v>0</v>
      </c>
      <c r="AF23" s="75">
        <v>0</v>
      </c>
    </row>
    <row r="24" spans="1:32" x14ac:dyDescent="0.2">
      <c r="A24" s="74">
        <f t="shared" si="0"/>
        <v>23</v>
      </c>
      <c r="B24" s="75">
        <v>0</v>
      </c>
      <c r="C24" s="82">
        <v>0</v>
      </c>
      <c r="D24" s="82">
        <v>0</v>
      </c>
      <c r="E24" s="82"/>
      <c r="F24" s="75">
        <v>1014.57</v>
      </c>
      <c r="G24" s="75">
        <v>222.5</v>
      </c>
      <c r="H24" s="75">
        <v>160.30000000000001</v>
      </c>
      <c r="I24" s="75">
        <v>0</v>
      </c>
      <c r="J24" s="75">
        <v>774.82</v>
      </c>
      <c r="K24" s="75">
        <v>885.4</v>
      </c>
      <c r="L24" s="75">
        <v>195.33</v>
      </c>
      <c r="M24" s="75">
        <v>1803.1</v>
      </c>
      <c r="N24" s="75">
        <v>1601.74</v>
      </c>
      <c r="O24" s="75">
        <v>82.7</v>
      </c>
      <c r="P24" s="75">
        <v>182.7</v>
      </c>
      <c r="Q24" s="75">
        <v>339.6</v>
      </c>
      <c r="R24" s="75">
        <v>0</v>
      </c>
      <c r="S24" s="75">
        <v>189</v>
      </c>
      <c r="T24" s="75">
        <v>127.1</v>
      </c>
      <c r="U24" s="75">
        <v>0</v>
      </c>
      <c r="V24" s="75">
        <v>0</v>
      </c>
      <c r="W24" s="75">
        <v>0</v>
      </c>
      <c r="X24" s="77">
        <v>100</v>
      </c>
      <c r="Y24" s="77" t="s">
        <v>101</v>
      </c>
      <c r="Z24" s="82">
        <v>0</v>
      </c>
      <c r="AA24" s="82">
        <v>0</v>
      </c>
      <c r="AB24" s="75">
        <v>6</v>
      </c>
      <c r="AC24" s="86">
        <v>26</v>
      </c>
      <c r="AD24" s="75">
        <v>22</v>
      </c>
      <c r="AE24" s="75">
        <v>27.72</v>
      </c>
      <c r="AF24" s="75" t="s">
        <v>73</v>
      </c>
    </row>
    <row r="25" spans="1:32" x14ac:dyDescent="0.2">
      <c r="A25" s="74">
        <f t="shared" si="0"/>
        <v>24</v>
      </c>
      <c r="B25" s="75">
        <v>55</v>
      </c>
      <c r="C25" s="82">
        <v>0</v>
      </c>
      <c r="D25" s="82">
        <v>0</v>
      </c>
      <c r="E25" s="82">
        <v>0</v>
      </c>
      <c r="F25" s="75">
        <v>1177.3</v>
      </c>
      <c r="G25" s="75">
        <v>162.9</v>
      </c>
      <c r="H25" s="75">
        <v>231.2</v>
      </c>
      <c r="I25" s="75">
        <v>0</v>
      </c>
      <c r="J25" s="75">
        <v>505.3</v>
      </c>
      <c r="K25" s="75">
        <v>801.92</v>
      </c>
      <c r="L25" s="75">
        <v>148.85</v>
      </c>
      <c r="M25" s="75">
        <v>1753.34</v>
      </c>
      <c r="N25" s="75">
        <v>969.85</v>
      </c>
      <c r="O25" s="75">
        <v>23.9</v>
      </c>
      <c r="P25" s="75">
        <v>37.9</v>
      </c>
      <c r="Q25" s="75">
        <v>119.6</v>
      </c>
      <c r="R25" s="75">
        <v>0</v>
      </c>
      <c r="S25" s="75">
        <v>0</v>
      </c>
      <c r="T25" s="75">
        <v>71.8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75">
        <v>6</v>
      </c>
      <c r="AC25" s="77">
        <v>465</v>
      </c>
      <c r="AD25" s="77">
        <v>398.3</v>
      </c>
      <c r="AE25" s="75">
        <v>95.18</v>
      </c>
      <c r="AF25" s="75" t="s">
        <v>73</v>
      </c>
    </row>
    <row r="26" spans="1:32" x14ac:dyDescent="0.2">
      <c r="A26" s="74">
        <f t="shared" si="0"/>
        <v>25</v>
      </c>
      <c r="B26" s="75">
        <v>0</v>
      </c>
      <c r="C26" s="77">
        <v>250</v>
      </c>
      <c r="D26" s="77" t="s">
        <v>109</v>
      </c>
      <c r="E26" s="82">
        <v>0</v>
      </c>
      <c r="F26" s="75">
        <v>490.8</v>
      </c>
      <c r="G26" s="75">
        <v>184.4</v>
      </c>
      <c r="H26" s="75">
        <v>47.9</v>
      </c>
      <c r="I26" s="75">
        <v>24.9</v>
      </c>
      <c r="J26" s="75">
        <v>707.85</v>
      </c>
      <c r="K26" s="75">
        <v>1031.45</v>
      </c>
      <c r="L26" s="75">
        <v>105.4</v>
      </c>
      <c r="M26" s="75">
        <v>862.59</v>
      </c>
      <c r="N26" s="75">
        <v>1211.1099999999999</v>
      </c>
      <c r="O26" s="75">
        <v>0</v>
      </c>
      <c r="P26" s="75">
        <v>29.8</v>
      </c>
      <c r="Q26" s="75">
        <v>102.6</v>
      </c>
      <c r="R26" s="75">
        <v>31.8</v>
      </c>
      <c r="S26" s="75">
        <v>98.1</v>
      </c>
      <c r="T26" s="75">
        <v>111.5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75">
        <v>6</v>
      </c>
      <c r="AC26" s="82">
        <v>45</v>
      </c>
      <c r="AD26" s="82">
        <v>38.200000000000003</v>
      </c>
      <c r="AE26" s="75">
        <v>195.11</v>
      </c>
      <c r="AF26" s="75" t="s">
        <v>73</v>
      </c>
    </row>
    <row r="27" spans="1:32" x14ac:dyDescent="0.2">
      <c r="A27" s="74">
        <f t="shared" si="0"/>
        <v>26</v>
      </c>
      <c r="B27" s="75">
        <v>27</v>
      </c>
      <c r="C27" s="82">
        <v>0</v>
      </c>
      <c r="D27" s="82">
        <v>0</v>
      </c>
      <c r="E27" s="82">
        <v>296.7</v>
      </c>
      <c r="F27" s="75">
        <v>1190</v>
      </c>
      <c r="G27" s="75">
        <v>217.6</v>
      </c>
      <c r="H27" s="75">
        <v>47.9</v>
      </c>
      <c r="I27" s="75">
        <v>0</v>
      </c>
      <c r="J27" s="75">
        <v>504.8</v>
      </c>
      <c r="K27" s="75">
        <v>1152.1600000000001</v>
      </c>
      <c r="L27" s="75">
        <v>87.08</v>
      </c>
      <c r="M27" s="75">
        <v>1527.94</v>
      </c>
      <c r="N27" s="75">
        <v>1197.1300000000001</v>
      </c>
      <c r="O27" s="75">
        <v>28.8</v>
      </c>
      <c r="P27" s="75">
        <v>146.5</v>
      </c>
      <c r="Q27" s="75">
        <v>155.30000000000001</v>
      </c>
      <c r="R27" s="75">
        <v>0</v>
      </c>
      <c r="S27" s="75">
        <v>57.6</v>
      </c>
      <c r="T27" s="75">
        <v>24.9</v>
      </c>
      <c r="U27" s="75">
        <v>0</v>
      </c>
      <c r="V27" s="75">
        <v>0</v>
      </c>
      <c r="W27" s="75">
        <v>0</v>
      </c>
      <c r="X27" s="82">
        <v>0</v>
      </c>
      <c r="Y27" s="82">
        <v>0</v>
      </c>
      <c r="Z27" s="82">
        <v>0</v>
      </c>
      <c r="AA27" s="82">
        <v>0</v>
      </c>
      <c r="AB27" s="75">
        <v>6</v>
      </c>
      <c r="AC27" s="82">
        <v>30</v>
      </c>
      <c r="AD27" s="82">
        <v>27.5</v>
      </c>
      <c r="AE27" s="75">
        <v>49.2</v>
      </c>
      <c r="AF27" s="75" t="s">
        <v>73</v>
      </c>
    </row>
    <row r="28" spans="1:32" x14ac:dyDescent="0.2">
      <c r="A28" s="74">
        <f t="shared" si="0"/>
        <v>27</v>
      </c>
      <c r="B28" s="75">
        <v>0</v>
      </c>
      <c r="C28" s="82">
        <v>0</v>
      </c>
      <c r="D28" s="82">
        <v>0</v>
      </c>
      <c r="E28" s="82">
        <v>478</v>
      </c>
      <c r="F28" s="75">
        <v>867</v>
      </c>
      <c r="G28" s="75">
        <v>449</v>
      </c>
      <c r="H28" s="75">
        <v>47.9</v>
      </c>
      <c r="I28" s="75">
        <v>102.6</v>
      </c>
      <c r="J28" s="75">
        <v>426</v>
      </c>
      <c r="K28" s="75">
        <v>747.4</v>
      </c>
      <c r="L28" s="75">
        <v>141.4</v>
      </c>
      <c r="M28" s="75">
        <v>1104</v>
      </c>
      <c r="N28" s="75">
        <v>1593.32</v>
      </c>
      <c r="O28" s="75">
        <v>131.4</v>
      </c>
      <c r="P28" s="75">
        <v>317.60000000000002</v>
      </c>
      <c r="Q28" s="75">
        <v>239.6</v>
      </c>
      <c r="R28" s="75">
        <v>0</v>
      </c>
      <c r="S28" s="75">
        <v>118.6</v>
      </c>
      <c r="T28" s="75">
        <v>241.91</v>
      </c>
      <c r="U28" s="75">
        <v>0</v>
      </c>
      <c r="V28" s="75">
        <v>0</v>
      </c>
      <c r="W28" s="75">
        <v>0</v>
      </c>
      <c r="X28" s="77">
        <v>70</v>
      </c>
      <c r="Y28" s="77" t="s">
        <v>75</v>
      </c>
      <c r="Z28" s="82">
        <v>0</v>
      </c>
      <c r="AA28" s="82">
        <v>0</v>
      </c>
      <c r="AB28" s="75">
        <v>6</v>
      </c>
      <c r="AC28" s="82">
        <v>15</v>
      </c>
      <c r="AD28" s="82">
        <v>11</v>
      </c>
      <c r="AE28" s="75">
        <v>29.35</v>
      </c>
      <c r="AF28" s="75" t="s">
        <v>73</v>
      </c>
    </row>
    <row r="29" spans="1:32" x14ac:dyDescent="0.2">
      <c r="A29" s="74">
        <f t="shared" si="0"/>
        <v>28</v>
      </c>
      <c r="B29" s="75">
        <v>20</v>
      </c>
      <c r="C29" s="82">
        <v>0</v>
      </c>
      <c r="D29" s="82">
        <v>0</v>
      </c>
      <c r="E29" s="82">
        <v>666.4</v>
      </c>
      <c r="F29" s="75">
        <v>1001.2</v>
      </c>
      <c r="G29" s="75">
        <v>164.6</v>
      </c>
      <c r="H29" s="75">
        <v>215.96</v>
      </c>
      <c r="I29" s="75">
        <v>73.7</v>
      </c>
      <c r="J29" s="75">
        <v>477.5</v>
      </c>
      <c r="K29" s="75">
        <v>1113.29</v>
      </c>
      <c r="L29" s="75">
        <v>201.4</v>
      </c>
      <c r="M29" s="75">
        <v>1633.55</v>
      </c>
      <c r="N29" s="75">
        <v>1531.15</v>
      </c>
      <c r="O29" s="75">
        <v>151.06</v>
      </c>
      <c r="P29" s="75">
        <v>147.69999999999999</v>
      </c>
      <c r="Q29" s="75">
        <v>109.6</v>
      </c>
      <c r="R29" s="75">
        <v>0</v>
      </c>
      <c r="S29" s="75">
        <v>106.7</v>
      </c>
      <c r="T29" s="75">
        <v>109.01</v>
      </c>
      <c r="U29" s="75">
        <v>0</v>
      </c>
      <c r="V29" s="75">
        <v>0</v>
      </c>
      <c r="W29" s="75">
        <v>0</v>
      </c>
      <c r="X29" s="82">
        <v>0</v>
      </c>
      <c r="Y29" s="82">
        <v>0</v>
      </c>
      <c r="Z29" s="82">
        <v>0</v>
      </c>
      <c r="AA29" s="82">
        <v>0</v>
      </c>
      <c r="AB29" s="75">
        <v>6</v>
      </c>
      <c r="AC29" s="75">
        <v>30</v>
      </c>
      <c r="AD29" s="75">
        <v>42.5</v>
      </c>
      <c r="AE29" s="75">
        <v>0</v>
      </c>
      <c r="AF29" s="75">
        <v>0</v>
      </c>
    </row>
    <row r="30" spans="1:32" x14ac:dyDescent="0.2">
      <c r="A30" s="74">
        <f t="shared" si="0"/>
        <v>29</v>
      </c>
      <c r="B30" s="75">
        <v>197</v>
      </c>
      <c r="C30" s="82">
        <v>0</v>
      </c>
      <c r="D30" s="82">
        <v>0</v>
      </c>
      <c r="E30" s="82">
        <v>718.62</v>
      </c>
      <c r="F30" s="75">
        <v>749.8</v>
      </c>
      <c r="G30" s="75">
        <v>388.1</v>
      </c>
      <c r="H30" s="75">
        <v>95.7</v>
      </c>
      <c r="I30" s="75">
        <v>0</v>
      </c>
      <c r="J30" s="75">
        <v>1504.63</v>
      </c>
      <c r="K30" s="75">
        <v>753.52</v>
      </c>
      <c r="L30" s="75">
        <v>320.60000000000002</v>
      </c>
      <c r="M30" s="75">
        <v>1730.19</v>
      </c>
      <c r="N30" s="75">
        <v>2102.1</v>
      </c>
      <c r="O30" s="75">
        <v>20.9</v>
      </c>
      <c r="P30" s="75">
        <v>494</v>
      </c>
      <c r="Q30" s="75">
        <v>216.7</v>
      </c>
      <c r="R30" s="75">
        <v>0</v>
      </c>
      <c r="S30" s="75">
        <v>0</v>
      </c>
      <c r="T30" s="75">
        <v>311.5</v>
      </c>
      <c r="U30" s="75">
        <v>0</v>
      </c>
      <c r="V30" s="75">
        <v>0</v>
      </c>
      <c r="W30" s="75">
        <v>0</v>
      </c>
      <c r="X30" s="82">
        <v>0</v>
      </c>
      <c r="Y30" s="82">
        <v>0</v>
      </c>
      <c r="Z30" s="82">
        <v>0</v>
      </c>
      <c r="AA30" s="82">
        <v>0</v>
      </c>
      <c r="AB30" s="75">
        <v>6</v>
      </c>
      <c r="AC30" s="75">
        <v>15</v>
      </c>
      <c r="AD30" s="75">
        <v>11</v>
      </c>
      <c r="AE30" s="75">
        <v>0</v>
      </c>
      <c r="AF30" s="75">
        <v>0</v>
      </c>
    </row>
    <row r="31" spans="1:32" x14ac:dyDescent="0.2">
      <c r="A31" s="74">
        <f t="shared" si="0"/>
        <v>30</v>
      </c>
      <c r="B31" s="75">
        <v>184.9</v>
      </c>
      <c r="C31" s="77">
        <v>0</v>
      </c>
      <c r="D31" s="77">
        <v>0</v>
      </c>
      <c r="E31" s="77">
        <v>433.4</v>
      </c>
      <c r="F31" s="75">
        <v>506.9</v>
      </c>
      <c r="G31" s="75">
        <v>377.6</v>
      </c>
      <c r="H31" s="75">
        <v>92.7</v>
      </c>
      <c r="I31" s="75">
        <v>112.4</v>
      </c>
      <c r="J31" s="75">
        <v>645.16</v>
      </c>
      <c r="K31" s="75">
        <v>855.4</v>
      </c>
      <c r="L31" s="75">
        <v>142.5</v>
      </c>
      <c r="M31" s="75">
        <v>1235.0999999999999</v>
      </c>
      <c r="N31" s="75">
        <v>1812.07</v>
      </c>
      <c r="O31" s="75">
        <v>0</v>
      </c>
      <c r="P31" s="75">
        <v>78.5</v>
      </c>
      <c r="Q31" s="75">
        <v>132.5</v>
      </c>
      <c r="R31" s="75">
        <v>0</v>
      </c>
      <c r="S31" s="75">
        <v>33.799999999999997</v>
      </c>
      <c r="T31" s="75">
        <v>41.8</v>
      </c>
      <c r="U31" s="75">
        <v>0</v>
      </c>
      <c r="V31" s="75">
        <v>0</v>
      </c>
      <c r="W31" s="75">
        <v>0</v>
      </c>
      <c r="X31" s="82">
        <v>0</v>
      </c>
      <c r="Y31" s="82">
        <v>0</v>
      </c>
      <c r="Z31" s="77">
        <v>80.099999999999994</v>
      </c>
      <c r="AA31" s="77" t="s">
        <v>74</v>
      </c>
      <c r="AB31" s="75">
        <v>6</v>
      </c>
      <c r="AC31" s="75">
        <v>30</v>
      </c>
      <c r="AD31" s="75">
        <v>27.2</v>
      </c>
      <c r="AE31" s="75">
        <v>0</v>
      </c>
      <c r="AF31" s="75">
        <v>0</v>
      </c>
    </row>
    <row r="32" spans="1:32" x14ac:dyDescent="0.2">
      <c r="A32" s="74">
        <f t="shared" si="0"/>
        <v>31</v>
      </c>
      <c r="B32" s="75"/>
      <c r="C32" s="82"/>
      <c r="D32" s="82"/>
      <c r="E32" s="82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7"/>
      <c r="Y32" s="77"/>
      <c r="Z32" s="77"/>
      <c r="AA32" s="77"/>
      <c r="AB32" s="75"/>
      <c r="AC32" s="75"/>
      <c r="AD32" s="75"/>
      <c r="AE32" s="75"/>
      <c r="AF32" s="75"/>
    </row>
    <row r="33" spans="1:32" ht="25.5" customHeight="1" x14ac:dyDescent="0.2">
      <c r="A33" s="72" t="s">
        <v>46</v>
      </c>
      <c r="B33" s="76">
        <f>SUM(B2:B32)</f>
        <v>2880.9</v>
      </c>
      <c r="C33" s="76">
        <f t="shared" ref="C33:H33" si="1">SUM(C2:C32)</f>
        <v>500</v>
      </c>
      <c r="D33" s="76">
        <f t="shared" si="1"/>
        <v>0</v>
      </c>
      <c r="E33" s="76">
        <f t="shared" si="1"/>
        <v>2593.12</v>
      </c>
      <c r="F33" s="76">
        <f t="shared" si="1"/>
        <v>31677.070000000003</v>
      </c>
      <c r="G33" s="76">
        <f t="shared" si="1"/>
        <v>6458.1000000000013</v>
      </c>
      <c r="H33" s="76">
        <f t="shared" si="1"/>
        <v>1681.0600000000004</v>
      </c>
      <c r="I33" s="76">
        <f t="shared" ref="I33:AF33" si="2">SUM(I2:I32)</f>
        <v>825.7</v>
      </c>
      <c r="J33" s="76">
        <f t="shared" si="2"/>
        <v>20762.98</v>
      </c>
      <c r="K33" s="76">
        <f t="shared" si="2"/>
        <v>28820.660000000003</v>
      </c>
      <c r="L33" s="76">
        <f t="shared" si="2"/>
        <v>4926.99</v>
      </c>
      <c r="M33" s="76">
        <f t="shared" si="2"/>
        <v>72560.350000000006</v>
      </c>
      <c r="N33" s="76">
        <f t="shared" si="2"/>
        <v>78199.782000000021</v>
      </c>
      <c r="O33" s="76">
        <f t="shared" si="2"/>
        <v>1573.66</v>
      </c>
      <c r="P33" s="76">
        <f t="shared" si="2"/>
        <v>6545.130000000001</v>
      </c>
      <c r="Q33" s="76">
        <f t="shared" si="2"/>
        <v>4426.4999999999991</v>
      </c>
      <c r="R33" s="76">
        <f t="shared" si="2"/>
        <v>698.49999999999989</v>
      </c>
      <c r="S33" s="76">
        <f t="shared" si="2"/>
        <v>1593.8999999999996</v>
      </c>
      <c r="T33" s="76">
        <f t="shared" si="2"/>
        <v>4273.0900000000011</v>
      </c>
      <c r="U33" s="76">
        <f t="shared" si="2"/>
        <v>0</v>
      </c>
      <c r="V33" s="76">
        <f t="shared" si="2"/>
        <v>250</v>
      </c>
      <c r="W33" s="76">
        <f t="shared" si="2"/>
        <v>0</v>
      </c>
      <c r="X33" s="76">
        <f t="shared" si="2"/>
        <v>1090</v>
      </c>
      <c r="Y33" s="76">
        <f t="shared" si="2"/>
        <v>0</v>
      </c>
      <c r="Z33" s="76">
        <f t="shared" si="2"/>
        <v>195.6</v>
      </c>
      <c r="AA33" s="76"/>
      <c r="AB33" s="76">
        <f t="shared" si="2"/>
        <v>180</v>
      </c>
      <c r="AC33" s="76">
        <f t="shared" si="2"/>
        <v>2371</v>
      </c>
      <c r="AD33" s="76">
        <f t="shared" si="2"/>
        <v>1985.6999999999998</v>
      </c>
      <c r="AE33" s="76">
        <f t="shared" si="2"/>
        <v>975.41000000000008</v>
      </c>
      <c r="AF33" s="76">
        <f t="shared" si="2"/>
        <v>29.81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tabSelected="1" workbookViewId="0">
      <selection activeCell="K9" sqref="K9:K11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14.28515625" bestFit="1" customWidth="1"/>
    <col min="6" max="7" width="13.28515625" bestFit="1" customWidth="1"/>
    <col min="8" max="8" width="12.140625" bestFit="1" customWidth="1"/>
    <col min="9" max="9" width="13.28515625" bestFit="1" customWidth="1"/>
    <col min="10" max="10" width="13.4257812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8"/>
      <c r="D5" s="7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8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JUNHO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Luciana Medrado</cp:lastModifiedBy>
  <cp:lastPrinted>2022-06-07T16:11:51Z</cp:lastPrinted>
  <dcterms:created xsi:type="dcterms:W3CDTF">2020-05-12T14:28:13Z</dcterms:created>
  <dcterms:modified xsi:type="dcterms:W3CDTF">2024-07-15T17:06:45Z</dcterms:modified>
</cp:coreProperties>
</file>