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externalLinks/externalLink16.xml" ContentType="application/vnd.openxmlformats-officedocument.spreadsheetml.externalLink+xml"/>
  <Override PartName="/xl/externalLinks/externalLink17.xml" ContentType="application/vnd.openxmlformats-officedocument.spreadsheetml.externalLink+xml"/>
  <Override PartName="/xl/externalLinks/externalLink18.xml" ContentType="application/vnd.openxmlformats-officedocument.spreadsheetml.externalLink+xml"/>
  <Override PartName="/xl/externalLinks/externalLink19.xml" ContentType="application/vnd.openxmlformats-officedocument.spreadsheetml.externalLink+xml"/>
  <Override PartName="/xl/externalLinks/externalLink20.xml" ContentType="application/vnd.openxmlformats-officedocument.spreadsheetml.externalLink+xml"/>
  <Override PartName="/xl/externalLinks/externalLink21.xml" ContentType="application/vnd.openxmlformats-officedocument.spreadsheetml.externalLink+xml"/>
  <Override PartName="/xl/externalLinks/externalLink22.xml" ContentType="application/vnd.openxmlformats-officedocument.spreadsheetml.externalLink+xml"/>
  <Override PartName="/xl/externalLinks/externalLink23.xml" ContentType="application/vnd.openxmlformats-officedocument.spreadsheetml.externalLink+xml"/>
  <Override PartName="/xl/externalLinks/externalLink24.xml" ContentType="application/vnd.openxmlformats-officedocument.spreadsheetml.externalLink+xml"/>
  <Override PartName="/xl/externalLinks/externalLink25.xml" ContentType="application/vnd.openxmlformats-officedocument.spreadsheetml.externalLink+xml"/>
  <Override PartName="/xl/externalLinks/externalLink26.xml" ContentType="application/vnd.openxmlformats-officedocument.spreadsheetml.externalLink+xml"/>
  <Override PartName="/xl/externalLinks/externalLink27.xml" ContentType="application/vnd.openxmlformats-officedocument.spreadsheetml.externalLink+xml"/>
  <Override PartName="/xl/externalLinks/externalLink28.xml" ContentType="application/vnd.openxmlformats-officedocument.spreadsheetml.externalLink+xml"/>
  <Override PartName="/xl/externalLinks/externalLink29.xml" ContentType="application/vnd.openxmlformats-officedocument.spreadsheetml.externalLink+xml"/>
  <Override PartName="/xl/externalLinks/externalLink30.xml" ContentType="application/vnd.openxmlformats-officedocument.spreadsheetml.externalLink+xml"/>
  <Override PartName="/xl/externalLinks/externalLink31.xml" ContentType="application/vnd.openxmlformats-officedocument.spreadsheetml.externalLink+xml"/>
  <Override PartName="/xl/externalLinks/externalLink32.xml" ContentType="application/vnd.openxmlformats-officedocument.spreadsheetml.externalLink+xml"/>
  <Override PartName="/xl/externalLinks/externalLink33.xml" ContentType="application/vnd.openxmlformats-officedocument.spreadsheetml.externalLink+xml"/>
  <Override PartName="/xl/externalLinks/externalLink34.xml" ContentType="application/vnd.openxmlformats-officedocument.spreadsheetml.externalLink+xml"/>
  <Override PartName="/xl/externalLinks/externalLink35.xml" ContentType="application/vnd.openxmlformats-officedocument.spreadsheetml.externalLink+xml"/>
  <Override PartName="/xl/externalLinks/externalLink36.xml" ContentType="application/vnd.openxmlformats-officedocument.spreadsheetml.externalLink+xml"/>
  <Override PartName="/xl/externalLinks/externalLink37.xml" ContentType="application/vnd.openxmlformats-officedocument.spreadsheetml.externalLink+xml"/>
  <Override PartName="/xl/externalLinks/externalLink38.xml" ContentType="application/vnd.openxmlformats-officedocument.spreadsheetml.externalLink+xml"/>
  <Override PartName="/xl/externalLinks/externalLink39.xml" ContentType="application/vnd.openxmlformats-officedocument.spreadsheetml.externalLink+xml"/>
  <Override PartName="/xl/externalLinks/externalLink40.xml" ContentType="application/vnd.openxmlformats-officedocument.spreadsheetml.externalLink+xml"/>
  <Override PartName="/xl/externalLinks/externalLink41.xml" ContentType="application/vnd.openxmlformats-officedocument.spreadsheetml.externalLink+xml"/>
  <Override PartName="/xl/externalLinks/externalLink42.xml" ContentType="application/vnd.openxmlformats-officedocument.spreadsheetml.externalLink+xml"/>
  <Override PartName="/xl/externalLinks/externalLink43.xml" ContentType="application/vnd.openxmlformats-officedocument.spreadsheetml.externalLink+xml"/>
  <Override PartName="/xl/externalLinks/externalLink44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pecom.sharepoint.com/sites/CotizacionessucursalOESTE/Documentos compartidos/General/04 - 2024/1-Cotizaciones y licitaciones/51. CGC. Bactericidas Mza/1. PE/"/>
    </mc:Choice>
  </mc:AlternateContent>
  <xr:revisionPtr revIDLastSave="906" documentId="11_53D053E60DAC1A16630E8B5AAF659CA5C0469EB7" xr6:coauthVersionLast="47" xr6:coauthVersionMax="47" xr10:uidLastSave="{26DD30BE-F095-4983-8BD8-5465C25C8C72}"/>
  <bookViews>
    <workbookView xWindow="-120" yWindow="-120" windowWidth="24240" windowHeight="13140" xr2:uid="{00000000-000D-0000-FFFF-FFFF00000000}"/>
  </bookViews>
  <sheets>
    <sheet name="PC-BX" sheetId="18" r:id="rId1"/>
    <sheet name="EERR-BXs" sheetId="14" r:id="rId2"/>
    <sheet name="EERR-FBS" sheetId="20" state="hidden" r:id="rId3"/>
    <sheet name="PC" sheetId="19" r:id="rId4"/>
    <sheet name="Ensayos PM" sheetId="15" state="hidden" r:id="rId5"/>
    <sheet name="Hugo-Jimmy" sheetId="17" state="hidden" r:id="rId6"/>
    <sheet name="Comparación SUR" sheetId="16" state="hidden" r:id="rId7"/>
    <sheet name="PQuímicos" sheetId="7" state="hidden" r:id="rId8"/>
    <sheet name="Fletes" sheetId="13" state="hidden" r:id="rId9"/>
  </sheets>
  <externalReferences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  <externalReference r:id="rId23"/>
    <externalReference r:id="rId24"/>
    <externalReference r:id="rId25"/>
    <externalReference r:id="rId26"/>
    <externalReference r:id="rId27"/>
    <externalReference r:id="rId28"/>
    <externalReference r:id="rId29"/>
    <externalReference r:id="rId30"/>
    <externalReference r:id="rId31"/>
    <externalReference r:id="rId32"/>
    <externalReference r:id="rId33"/>
    <externalReference r:id="rId34"/>
    <externalReference r:id="rId35"/>
    <externalReference r:id="rId36"/>
    <externalReference r:id="rId37"/>
    <externalReference r:id="rId38"/>
    <externalReference r:id="rId39"/>
    <externalReference r:id="rId40"/>
    <externalReference r:id="rId41"/>
    <externalReference r:id="rId42"/>
    <externalReference r:id="rId43"/>
    <externalReference r:id="rId44"/>
    <externalReference r:id="rId45"/>
    <externalReference r:id="rId46"/>
    <externalReference r:id="rId47"/>
    <externalReference r:id="rId48"/>
    <externalReference r:id="rId49"/>
    <externalReference r:id="rId50"/>
    <externalReference r:id="rId51"/>
    <externalReference r:id="rId52"/>
    <externalReference r:id="rId53"/>
  </externalReferences>
  <definedNames>
    <definedName name="\0">#REF!</definedName>
    <definedName name="\00">#REF!</definedName>
    <definedName name="\1">#REF!</definedName>
    <definedName name="\2">#REF!</definedName>
    <definedName name="\A">[1]Sheet6!#REF!</definedName>
    <definedName name="\A11">#REF!</definedName>
    <definedName name="\A15">#REF!</definedName>
    <definedName name="\A17">#REF!</definedName>
    <definedName name="\A27">#REF!</definedName>
    <definedName name="\A28">#REF!</definedName>
    <definedName name="\B">[1]Sheet6!#REF!</definedName>
    <definedName name="\C">[1]Sheet6!#REF!</definedName>
    <definedName name="\D">[1]Sheet6!#REF!</definedName>
    <definedName name="\E">[1]Sheet6!#REF!</definedName>
    <definedName name="\EDIT">#REF!</definedName>
    <definedName name="\EPSNSEL">#REF!</definedName>
    <definedName name="\f">#REF!</definedName>
    <definedName name="\g">#REF!</definedName>
    <definedName name="\j">#REF!</definedName>
    <definedName name="\K">[1]Sheet6!#REF!</definedName>
    <definedName name="\l">#REF!</definedName>
    <definedName name="\LJSEL">#REF!</definedName>
    <definedName name="\m">#REF!</definedName>
    <definedName name="\MESS">#REF!</definedName>
    <definedName name="\MESS0">#REF!</definedName>
    <definedName name="\MESS1">#REF!</definedName>
    <definedName name="\MESS2">#REF!</definedName>
    <definedName name="\P">[1]Sheet6!#REF!</definedName>
    <definedName name="\PALL">#REF!</definedName>
    <definedName name="\PRES">#REF!</definedName>
    <definedName name="\PRES1">#REF!</definedName>
    <definedName name="\r">#REF!</definedName>
    <definedName name="\s">[2]costo!#REF!</definedName>
    <definedName name="\t">#REF!</definedName>
    <definedName name="\v">#REF!</definedName>
    <definedName name="\w">[2]costo!#REF!</definedName>
    <definedName name="\Y">[1]Sheet6!#REF!</definedName>
    <definedName name="\Z">[1]Sheet6!#REF!</definedName>
    <definedName name="_____________F">#REF!</definedName>
    <definedName name="_____________PAG1">#REF!</definedName>
    <definedName name="_____________PAG2">#REF!</definedName>
    <definedName name="_____________PAG3">#REF!</definedName>
    <definedName name="____________F">#REF!</definedName>
    <definedName name="____________PAG1">#REF!</definedName>
    <definedName name="____________PAG2">#REF!</definedName>
    <definedName name="____________PAG3">#REF!</definedName>
    <definedName name="___________F">#REF!</definedName>
    <definedName name="___________PAG1">#REF!</definedName>
    <definedName name="___________PAG2">#REF!</definedName>
    <definedName name="___________PAG3">#REF!</definedName>
    <definedName name="__________F">#REF!</definedName>
    <definedName name="__________PAG1">#REF!</definedName>
    <definedName name="__________PAG2">#REF!</definedName>
    <definedName name="__________PAG3">#REF!</definedName>
    <definedName name="_________F">#REF!</definedName>
    <definedName name="_________PAG1">#REF!</definedName>
    <definedName name="_________PAG2">#REF!</definedName>
    <definedName name="_________PAG3">#REF!</definedName>
    <definedName name="________F">#REF!</definedName>
    <definedName name="________PAG1">#REF!</definedName>
    <definedName name="________PAG2">#REF!</definedName>
    <definedName name="________PAG3">#REF!</definedName>
    <definedName name="_______F">#REF!</definedName>
    <definedName name="_______PAG1">#REF!</definedName>
    <definedName name="_______PAG2">#REF!</definedName>
    <definedName name="_______PAG3">#REF!</definedName>
    <definedName name="______F">#REF!</definedName>
    <definedName name="______PAG1">#REF!</definedName>
    <definedName name="______PAG2">#REF!</definedName>
    <definedName name="______PAG3">#REF!</definedName>
    <definedName name="_____F">#REF!</definedName>
    <definedName name="_____PAG1">#REF!</definedName>
    <definedName name="_____PAG2">#REF!</definedName>
    <definedName name="_____PAG3">#REF!</definedName>
    <definedName name="____F">#REF!</definedName>
    <definedName name="____PAG1">#REF!</definedName>
    <definedName name="____PAG2">#REF!</definedName>
    <definedName name="____PAG3">#REF!</definedName>
    <definedName name="___F">#REF!</definedName>
    <definedName name="___PAG1">#REF!</definedName>
    <definedName name="___PAG2">#REF!</definedName>
    <definedName name="___PAG3">#REF!</definedName>
    <definedName name="__123Graph_A" hidden="1">[1]Sheet2!$H$23:$H$228</definedName>
    <definedName name="__123Graph_B" hidden="1">[1]Sheet2!$R$23:$R$228</definedName>
    <definedName name="__123Graph_C" hidden="1">[1]Sheet2!$S$23:$S$228</definedName>
    <definedName name="__123Graph_D" hidden="1">[3]INFREP!$A$1:$A$1</definedName>
    <definedName name="__123Graph_X" hidden="1">[1]Sheet2!$C$23:$C$228</definedName>
    <definedName name="__AAA1">[1]Sheet6!#REF!</definedName>
    <definedName name="__ABA40">[1]Sheet4!#REF!</definedName>
    <definedName name="__F">#REF!</definedName>
    <definedName name="__PAG1">#REF!</definedName>
    <definedName name="__PAG2">#REF!</definedName>
    <definedName name="__PAG3">#REF!</definedName>
    <definedName name="__SEG2">[1]Sheet5!#REF!</definedName>
    <definedName name="__TER2">[1]Sheet5!#REF!</definedName>
    <definedName name="_1">#N/A</definedName>
    <definedName name="_11">[2]costo!#REF!</definedName>
    <definedName name="_12">[2]costo!#REF!</definedName>
    <definedName name="_13">[2]costo!#REF!</definedName>
    <definedName name="_14">[2]costo!#REF!</definedName>
    <definedName name="_15">[2]costo!#REF!</definedName>
    <definedName name="_16">[2]costo!#REF!</definedName>
    <definedName name="_17">[2]costo!#REF!</definedName>
    <definedName name="_2">[2]costo!#REF!</definedName>
    <definedName name="_21">[2]costo!#REF!</definedName>
    <definedName name="_22">[2]costo!#REF!</definedName>
    <definedName name="_23">[2]costo!#REF!</definedName>
    <definedName name="_24">[2]costo!#REF!</definedName>
    <definedName name="_26">[2]costo!#REF!</definedName>
    <definedName name="_27">[2]costo!#REF!</definedName>
    <definedName name="_3">[2]costo!#REF!</definedName>
    <definedName name="_4">[2]costo!#REF!</definedName>
    <definedName name="_5">[2]costo!#REF!</definedName>
    <definedName name="_6">[2]costo!#REF!</definedName>
    <definedName name="_7">[2]costo!#REF!</definedName>
    <definedName name="_COM1">#REF!</definedName>
    <definedName name="_COM2">#REF!</definedName>
    <definedName name="_COM3">#REF!</definedName>
    <definedName name="_F">#REF!</definedName>
    <definedName name="_FC">#REF!</definedName>
    <definedName name="_Fill" hidden="1">#REF!</definedName>
    <definedName name="_GOR2">#REF!</definedName>
    <definedName name="_Key1" hidden="1">#REF!</definedName>
    <definedName name="_Key2" hidden="1">#REF!</definedName>
    <definedName name="_MACRO">#N/A</definedName>
    <definedName name="_MSG2">#REF!</definedName>
    <definedName name="_MTR1">#REF!</definedName>
    <definedName name="_Order1" hidden="1">255</definedName>
    <definedName name="_Order2" hidden="1">255</definedName>
    <definedName name="_P">#REF!</definedName>
    <definedName name="_PAG1">#REF!</definedName>
    <definedName name="_PAG2">#REF!</definedName>
    <definedName name="_PAG3">#REF!</definedName>
    <definedName name="_pc97">'[4]PC97 98'!$A$7</definedName>
    <definedName name="_PCO1">#REF!</definedName>
    <definedName name="_PCO2">#REF!</definedName>
    <definedName name="_PCO3">#REF!</definedName>
    <definedName name="_PCO4">#REF!</definedName>
    <definedName name="_PDG1">#REF!</definedName>
    <definedName name="_PDG2">#REF!</definedName>
    <definedName name="_PDG3">#REF!</definedName>
    <definedName name="_PDG4">#REF!</definedName>
    <definedName name="_PDG5">#REF!</definedName>
    <definedName name="_PDG6">#REF!</definedName>
    <definedName name="_RC5">#REF!</definedName>
    <definedName name="_Sort" hidden="1">#REF!</definedName>
    <definedName name="_TP">#REF!</definedName>
    <definedName name="_TPF">#REF!</definedName>
    <definedName name="_WO2006">[5]InfRep.11_2003!#REF!</definedName>
    <definedName name="_WTI1">#REF!</definedName>
    <definedName name="_WTI2">#REF!</definedName>
    <definedName name="_WTI3">#REF!</definedName>
    <definedName name="_WTI4">#REF!</definedName>
    <definedName name="_x002">'[6]500'!$A$1:$N$60</definedName>
    <definedName name="_X01">'[6]500'!$A$1:$N$60</definedName>
    <definedName name="A">#REF!</definedName>
    <definedName name="A_IMPRESION_IM">#REF!</definedName>
    <definedName name="A_impresión_IM">#REF!</definedName>
    <definedName name="A_IMPRESIÚN_IM">#REF!</definedName>
    <definedName name="AbrirImprimir" localSheetId="2">[7]!AbrirImprimir</definedName>
    <definedName name="AbrirImprimir">[7]!AbrirImprimir</definedName>
    <definedName name="ACT">#REF!</definedName>
    <definedName name="Actual">#REF!</definedName>
    <definedName name="Adic">[8]CS!$A$31:$A$38</definedName>
    <definedName name="ADIC_CCT">[9]BD_ADICIONALES!$A$8:$A$14</definedName>
    <definedName name="ADIC_IMPORTE">[9]BD_ADICIONALES!$B$8:$ER$14</definedName>
    <definedName name="ADIC_ITEM">[9]BD_ADICIONALES!$B$6:$ET$6</definedName>
    <definedName name="ADIC_MES">[9]BD_ADICIONALES!$B$7:$FQ$7</definedName>
    <definedName name="ADIC_PROVINCIA">[10]BD_ADICIONALES!$B$8:$B$16</definedName>
    <definedName name="Afe_Buscado">[11]Cotizaciones!#REF!</definedName>
    <definedName name="Agua">#REF!</definedName>
    <definedName name="AGUA.INY">#REF!</definedName>
    <definedName name="AGUA_ACTUAL_YAC11">'[12]producción por yac-bloques'!#REF!</definedName>
    <definedName name="aisla150">#REF!</definedName>
    <definedName name="aisla600">#REF!</definedName>
    <definedName name="amamam">#N/A</definedName>
    <definedName name="amamama">#N/A</definedName>
    <definedName name="Amperaje">#REF!</definedName>
    <definedName name="Analisis">#REF!</definedName>
    <definedName name="Analisis_Final">#REF!</definedName>
    <definedName name="anlisis">#REF!</definedName>
    <definedName name="ANSW">#REF!</definedName>
    <definedName name="API">#REF!</definedName>
    <definedName name="APIDB">[13]API!$A$2:$M$102</definedName>
    <definedName name="areaniv">#REF!</definedName>
    <definedName name="ary">#REF!</definedName>
    <definedName name="asd">#REF!</definedName>
    <definedName name="asdf">#REF!</definedName>
    <definedName name="Atención">#REF!</definedName>
    <definedName name="B">#REF!</definedName>
    <definedName name="B4450.">#REF!</definedName>
    <definedName name="Bacterias">'[14]Ultima Medicion'!$V$1:$W$5</definedName>
    <definedName name="BAJADAS">#REF!</definedName>
    <definedName name="BaseDatos">#REF!</definedName>
    <definedName name="_xlnm.Database">#REF!</definedName>
    <definedName name="bbaINY">'[14]Impulsion Bomba Inyectora'!$A$4:$U$231</definedName>
    <definedName name="Bbl">[15]Tablas!$I$4</definedName>
    <definedName name="BHP">#REF!</definedName>
    <definedName name="BHT">#REF!</definedName>
    <definedName name="BOLIVARES">#REF!</definedName>
    <definedName name="Bolívares">#REF!</definedName>
    <definedName name="Bolívares_MRIL">#REF!</definedName>
    <definedName name="BorrarHoja" localSheetId="2">[7]!BorrarHoja</definedName>
    <definedName name="BorrarHoja">[7]!BorrarHoja</definedName>
    <definedName name="BorrarProducc">[16]Production!$C$6:$L$306</definedName>
    <definedName name="brantes">[17]Sheet1!#REF!</definedName>
    <definedName name="brdesp">[17]Sheet1!#REF!</definedName>
    <definedName name="BRUTA">#REF!</definedName>
    <definedName name="Bruta_Antes">#REF!</definedName>
    <definedName name="Bruta_despues">#REF!</definedName>
    <definedName name="BSW">#REF!</definedName>
    <definedName name="BUILDUP">#REF!</definedName>
    <definedName name="C_">#REF!</definedName>
    <definedName name="c_Afe">#REF!</definedName>
    <definedName name="c_Analisis">#REF!</definedName>
    <definedName name="c_Equipo">#REF!</definedName>
    <definedName name="c_Estado">#REF!</definedName>
    <definedName name="c_Fin">#REF!</definedName>
    <definedName name="c_Inicio">#REF!</definedName>
    <definedName name="c_Objetivo">#REF!</definedName>
    <definedName name="c_Pozo">#REF!</definedName>
    <definedName name="CA">#REF!</definedName>
    <definedName name="cables">#REF!</definedName>
    <definedName name="CALCULOS">#REF!</definedName>
    <definedName name="CALIB">#REF!</definedName>
    <definedName name="CALIB1">#REF!</definedName>
    <definedName name="CAMBIO">#REF!</definedName>
    <definedName name="CamionerosPozos">#REF!</definedName>
    <definedName name="Camisa">'[18]Coef.'!$J$112:$J$115</definedName>
    <definedName name="CANO">#REF!</definedName>
    <definedName name="CANTESP">#REF!</definedName>
    <definedName name="CARGAR">#REF!</definedName>
    <definedName name="Carrera">#REF!</definedName>
    <definedName name="cash">#REF!</definedName>
    <definedName name="Categoria">[19]Hoja3!$A$2:$A$9</definedName>
    <definedName name="Catepp">[8]GdP!$F$5:$K$5</definedName>
    <definedName name="Catot">[8]GdP!$F$61:$K$61</definedName>
    <definedName name="ccc">#REF!</definedName>
    <definedName name="CCT_1">#REF!</definedName>
    <definedName name="CCT_2">#REF!</definedName>
    <definedName name="Ce">#REF!</definedName>
    <definedName name="Ce35A">[20]Pulling!$C$24</definedName>
    <definedName name="CeCos">[21]CeCos!$D$2:$D$1842</definedName>
    <definedName name="Celdasaborrar">[22]Planilla!$B$9:$C$33,[22]Planilla!$BG$8:$BM$33</definedName>
    <definedName name="CENTENARIO">#REF!</definedName>
    <definedName name="CF">#REF!</definedName>
    <definedName name="cftr">'[23]500'!$A$1:$N$61</definedName>
    <definedName name="CH_DATE">#REF!</definedName>
    <definedName name="CH_PAGE">#REF!</definedName>
    <definedName name="chapa">#REF!</definedName>
    <definedName name="CHECK">#REF!</definedName>
    <definedName name="CINCO">"Lista desplegable 1"</definedName>
    <definedName name="cmax">#REF!</definedName>
    <definedName name="cmin">#REF!</definedName>
    <definedName name="CNT">#REF!</definedName>
    <definedName name="CNTR">#REF!</definedName>
    <definedName name="code">[13]Data!$I$13</definedName>
    <definedName name="coef">'[24]COEF. C'!$A$5:$B$104</definedName>
    <definedName name="Cola_camisa">'[18]Coef.'!$J$117:$J$122</definedName>
    <definedName name="COLOR">#REF!</definedName>
    <definedName name="columna1">#REF!</definedName>
    <definedName name="columna10">#REF!</definedName>
    <definedName name="columna11">#REF!</definedName>
    <definedName name="columna12">#REF!</definedName>
    <definedName name="columna13">#REF!</definedName>
    <definedName name="columna14">#REF!</definedName>
    <definedName name="columna2">#REF!</definedName>
    <definedName name="columna3">#REF!</definedName>
    <definedName name="columna4">#REF!</definedName>
    <definedName name="columna5">#REF!</definedName>
    <definedName name="columna6">#REF!</definedName>
    <definedName name="columna7">#REF!</definedName>
    <definedName name="columna8">#REF!</definedName>
    <definedName name="columna9">#REF!</definedName>
    <definedName name="CombPerf">#REF!</definedName>
    <definedName name="CombustibleF4000">#REF!</definedName>
    <definedName name="CombustibleRanger">#REF!</definedName>
    <definedName name="CombustibleRetro">#REF!</definedName>
    <definedName name="COMENT">#REF!</definedName>
    <definedName name="Comer">#REF!</definedName>
    <definedName name="Comerc">#REF!</definedName>
    <definedName name="CompC">#REF!</definedName>
    <definedName name="ComprPeriods">[16]Production!$P$4</definedName>
    <definedName name="cond">[13]Data!$J$13</definedName>
    <definedName name="CONT\Y">[1]Sheet6!#REF!</definedName>
    <definedName name="CONTADOR">[1]Sheet6!#REF!</definedName>
    <definedName name="continua">[0]!continua</definedName>
    <definedName name="Control">#REF!</definedName>
    <definedName name="CONTROLADOR">[1]Sheet6!#REF!</definedName>
    <definedName name="conv1">[13]Data!$AF$3</definedName>
    <definedName name="conv2">[13]Data!$AF$4</definedName>
    <definedName name="conv3">[13]Data!$AF$5</definedName>
    <definedName name="COTA">#REF!</definedName>
    <definedName name="Coti">#REF!</definedName>
    <definedName name="Coti_01">[25]Tablas!$D$4</definedName>
    <definedName name="Coti_02">[25]Tablas!$D$5</definedName>
    <definedName name="Coti_03">[25]Tablas!$D$6</definedName>
    <definedName name="Coti_04">[25]Tablas!$D$7</definedName>
    <definedName name="Coti_05">[25]Tablas!$D$8</definedName>
    <definedName name="Coti_06">[25]Tablas!$D$9</definedName>
    <definedName name="Coti_07">[25]Tablas!$D$10</definedName>
    <definedName name="Coti_08">[25]Tablas!$D$11</definedName>
    <definedName name="Coti_09">[25]Tablas!$D$12</definedName>
    <definedName name="Coti_10">[25]Tablas!$D$13</definedName>
    <definedName name="Coti_11">[25]Tablas!$D$14</definedName>
    <definedName name="Coti_12">[25]Tablas!$D$15</definedName>
    <definedName name="cotiz">'[22]WO 1'!$Q$53</definedName>
    <definedName name="CP">#REF!</definedName>
    <definedName name="CPG">#REF!</definedName>
    <definedName name="CPL">#REF!</definedName>
    <definedName name="CS">#REF!</definedName>
    <definedName name="CSUB2">#REF!</definedName>
    <definedName name="CUAR">[1]Sheet6!#REF!</definedName>
    <definedName name="CUAR2">[1]Sheet5!#REF!</definedName>
    <definedName name="Curvaprog">#REF!</definedName>
    <definedName name="CUST">#REF!</definedName>
    <definedName name="D">#REF!</definedName>
    <definedName name="DATA_PRES.DIN">#REF!</definedName>
    <definedName name="DATA_PRES_DIN">#REF!</definedName>
    <definedName name="DATE">#REF!</definedName>
    <definedName name="DATE0">#REF!</definedName>
    <definedName name="DATOS">[26]DATOS!$A$1:$B$29</definedName>
    <definedName name="Datosaingresar">#REF!</definedName>
    <definedName name="datosimp">#REF!</definedName>
    <definedName name="datosparo">#REF!</definedName>
    <definedName name="dd" hidden="1">{#N/A,#N/A,FALSE,"SERIE_150";#N/A,#N/A,FALSE,"SERIE_600 "}</definedName>
    <definedName name="Desarrollo">#REF!</definedName>
    <definedName name="Descuento_Bolívares">#REF!</definedName>
    <definedName name="Descuento_Dólares">#REF!</definedName>
    <definedName name="dhsl">#REF!</definedName>
    <definedName name="diagrama">#REF!</definedName>
    <definedName name="diam">[13]Data!$E$7</definedName>
    <definedName name="DIFF">#REF!</definedName>
    <definedName name="dlev">[13]Data!$D$11</definedName>
    <definedName name="Dolar">#REF!</definedName>
    <definedName name="Dólar">#REF!</definedName>
    <definedName name="DOLARES">#REF!</definedName>
    <definedName name="Dólares">#REF!</definedName>
    <definedName name="Dólares_MRIL">#REF!</definedName>
    <definedName name="dp">[13]Data!$H$7</definedName>
    <definedName name="DR_">#REF!</definedName>
    <definedName name="DR_1">#REF!</definedName>
    <definedName name="drf">#REF!</definedName>
    <definedName name="dro">[13]Data!$D$17</definedName>
    <definedName name="drw">[13]Data!$D$19</definedName>
    <definedName name="dyyi">#REF!</definedName>
    <definedName name="E">#REF!</definedName>
    <definedName name="EC_ANtes">#REF!</definedName>
    <definedName name="ec_despues">#REF!</definedName>
    <definedName name="ecant">[17]Sheet1!#REF!</definedName>
    <definedName name="ecdesp">[17]Sheet1!#REF!</definedName>
    <definedName name="EDIT2">#REF!</definedName>
    <definedName name="ejecucion">#REF!</definedName>
    <definedName name="EL__PORVENIR">#REF!</definedName>
    <definedName name="ELAPS">#REF!</definedName>
    <definedName name="Empresa">[27]Hoja1!$B$55:$B$56</definedName>
    <definedName name="EMPRESA_DEL_GRUPO">#REF!</definedName>
    <definedName name="END">[0]!END</definedName>
    <definedName name="entAPI">#REF!</definedName>
    <definedName name="entBAF">'[14]Entrada Tk Bafle'!$A$7:$P$81</definedName>
    <definedName name="enter150">#REF!</definedName>
    <definedName name="enter600">#REF!</definedName>
    <definedName name="entidad">#REF!</definedName>
    <definedName name="EQUIPAMIENTO">#REF!</definedName>
    <definedName name="equipo">#REF!</definedName>
    <definedName name="EquipoBASE">#REF!</definedName>
    <definedName name="EquipoCIS">#REF!</definedName>
    <definedName name="EquipoFUGAS">#REF!</definedName>
    <definedName name="EquipoPAT">#REF!</definedName>
    <definedName name="EquipoPCM">#REF!</definedName>
    <definedName name="Equipos">#REF!</definedName>
    <definedName name="EquiposPC">#REF!</definedName>
    <definedName name="er">#REF!</definedName>
    <definedName name="esc1bbainy">#REF!</definedName>
    <definedName name="esc1ipe843">#REF!</definedName>
    <definedName name="esc1salfw">#REF!</definedName>
    <definedName name="ESPA">#REF!</definedName>
    <definedName name="Est">[8]GE!$I$5:$I$36</definedName>
    <definedName name="et">#REF!</definedName>
    <definedName name="ETAPA">[28]MODELO!$D$7</definedName>
    <definedName name="EVI">#REF!</definedName>
    <definedName name="ex_despues">#REF!</definedName>
    <definedName name="exdesp">[17]Sheet1!#REF!</definedName>
    <definedName name="FB">#REF!</definedName>
    <definedName name="FC.DURACION">#REF!</definedName>
    <definedName name="FC.MES">#REF!</definedName>
    <definedName name="Fecha">#REF!</definedName>
    <definedName name="Fecha_Antes">#REF!</definedName>
    <definedName name="Fecha_Cierre">'[11]Datos Generales'!$C$3</definedName>
    <definedName name="Fecha_despues">#REF!</definedName>
    <definedName name="FECHAFINAL">[1]Sheet5!#REF!</definedName>
    <definedName name="FECHAFINAL1">[1]Sheet5!#REF!</definedName>
    <definedName name="FECHAINICIAL">[1]Sheet5!#REF!</definedName>
    <definedName name="FECHAINICIAL1">[1]Sheet5!#REF!</definedName>
    <definedName name="fechant">[17]Sheet1!#REF!</definedName>
    <definedName name="fechdesp">[17]Sheet1!#REF!</definedName>
    <definedName name="FG">#REF!</definedName>
    <definedName name="FIEL">#REF!</definedName>
    <definedName name="FIL">#REF!</definedName>
    <definedName name="FixedC">#REF!</definedName>
    <definedName name="Fluido">#REF!</definedName>
    <definedName name="Ford4000">#REF!</definedName>
    <definedName name="FORM">#REF!</definedName>
    <definedName name="FORMAC">#REF!</definedName>
    <definedName name="FPDe">[13]Data!$D$13</definedName>
    <definedName name="FPV">#REF!</definedName>
    <definedName name="FS">#REF!</definedName>
    <definedName name="FSDFSD">#N/A</definedName>
    <definedName name="FTF">#REF!</definedName>
    <definedName name="FU">#REF!</definedName>
    <definedName name="fyioo">#REF!</definedName>
    <definedName name="G">#REF!</definedName>
    <definedName name="G.1">#REF!</definedName>
    <definedName name="G.2">#REF!</definedName>
    <definedName name="G.3">#REF!</definedName>
    <definedName name="Gas">#REF!</definedName>
    <definedName name="GAS.INY">#REF!</definedName>
    <definedName name="GAS_A">#REF!</definedName>
    <definedName name="Gas_Antes">#REF!</definedName>
    <definedName name="Gas_despues">#REF!</definedName>
    <definedName name="gasant">[17]Sheet1!#REF!</definedName>
    <definedName name="gasdesp">[17]Sheet1!#REF!</definedName>
    <definedName name="GAST">#REF!</definedName>
    <definedName name="GDEP">#REF!</definedName>
    <definedName name="GETDAT">#REF!</definedName>
    <definedName name="GG">#REF!</definedName>
    <definedName name="GGRA">#REF!</definedName>
    <definedName name="GL">#REF!</definedName>
    <definedName name="GM3D">#REF!</definedName>
    <definedName name="GOR">#REF!</definedName>
    <definedName name="Gor_Antes">#REF!</definedName>
    <definedName name="GOR_despues">#REF!</definedName>
    <definedName name="gorant">[17]Sheet1!#REF!</definedName>
    <definedName name="GPM">#REF!</definedName>
    <definedName name="GRABAR">#REF!</definedName>
    <definedName name="GrabarCambios" localSheetId="2">[7]!GrabarCambios</definedName>
    <definedName name="GrabarCambios">[7]!GrabarCambios</definedName>
    <definedName name="GRABARDIAS">[1]Sheet6!#REF!</definedName>
    <definedName name="grade">[13]Data!$K$13</definedName>
    <definedName name="H2O">#REF!</definedName>
    <definedName name="hdp">[29]WTPO0197!#REF!</definedName>
    <definedName name="HeatValue">#REF!</definedName>
    <definedName name="HERRA">#REF!</definedName>
    <definedName name="hi">#REF!</definedName>
    <definedName name="hoja2">#REF!</definedName>
    <definedName name="hoja3">#REF!</definedName>
    <definedName name="hoja4">#REF!</definedName>
    <definedName name="hoja5">'[14]Salida Tk Bafle'!$A$7:$P$500</definedName>
    <definedName name="hoja6">'[14]Impulsion Bomba Inyectora'!$A$4:$U$502</definedName>
    <definedName name="horasp">#REF!</definedName>
    <definedName name="HP">#REF!</definedName>
    <definedName name="hsd">#REF!</definedName>
    <definedName name="HVGI">#REF!</definedName>
    <definedName name="HVGS">#REF!</definedName>
    <definedName name="HVLS">#REF!</definedName>
    <definedName name="IB">#REF!</definedName>
    <definedName name="iff">#REF!</definedName>
    <definedName name="Impuestos">#REF!</definedName>
    <definedName name="Income">#REF!</definedName>
    <definedName name="Indices">[30]Validaciones!$B$79:$B$83</definedName>
    <definedName name="INI">#REF!</definedName>
    <definedName name="INICIAL">[1]Sheet5!#REF!</definedName>
    <definedName name="inicio">#REF!</definedName>
    <definedName name="InjectionVC">[16]Datos!$F$66</definedName>
    <definedName name="Insumos_Directo_Indirecto">[31]Validaciones!$B$61:$B$63</definedName>
    <definedName name="INT">#REF!</definedName>
    <definedName name="INV" hidden="1">{#N/A,#N/A,FALSE,"RES-ANUAL";#N/A,#N/A,FALSE,"RES-CUENTA";#N/A,#N/A,FALSE,"AREA-RESP"}</definedName>
    <definedName name="Inversiones">#REF!</definedName>
    <definedName name="Investment">#REF!</definedName>
    <definedName name="Inygas">#REF!</definedName>
    <definedName name="IS">#REF!</definedName>
    <definedName name="ITB">#REF!</definedName>
    <definedName name="IVA_AÑO">[32]IVA!$C$6:$G$6</definedName>
    <definedName name="IVA_IMPORTE">[32]IVA!$C$7:$G$90</definedName>
    <definedName name="IVA_JURISDICCION">[32]IVA!$B$7:$B$90</definedName>
    <definedName name="j">#REF!</definedName>
    <definedName name="JJJF">'[6]PROD DIA Y MES'!$A$1:$P$55</definedName>
    <definedName name="KFAC">#REF!</definedName>
    <definedName name="L._DEL__MOJON_____JARILLOSA_____PTO._SILVA">#REF!</definedName>
    <definedName name="LABEL">#REF!</definedName>
    <definedName name="lapso">#REF!</definedName>
    <definedName name="Lavadero">#REF!</definedName>
    <definedName name="LIN">#REF!</definedName>
    <definedName name="ListaActividades">[33]Datos!$G$6:$G$29</definedName>
    <definedName name="ListaCombustibles">#REF!</definedName>
    <definedName name="ListaNeumaticos">#REF!</definedName>
    <definedName name="ListaSueldos">#REF!</definedName>
    <definedName name="ListaTiemposUnidades">[33]Datos!$K$6:$K$10</definedName>
    <definedName name="loistadf" hidden="1">{#N/A,#N/A,FALSE,"GENERAL";#N/A,#N/A,FALSE,"USP 1";#N/A,#N/A,FALSE,"USP 2";#N/A,#N/A,FALSE,"UTE"}</definedName>
    <definedName name="LubeF4000">#REF!</definedName>
    <definedName name="LubePerf">#REF!</definedName>
    <definedName name="LubeRanger">#REF!</definedName>
    <definedName name="LubeRetro">#REF!</definedName>
    <definedName name="M">#REF!</definedName>
    <definedName name="Macro1">[0]!Macro1</definedName>
    <definedName name="Macro10">[0]!Macro10</definedName>
    <definedName name="Macro2">[0]!Macro2</definedName>
    <definedName name="Macro20">[0]!Macro20</definedName>
    <definedName name="Macro4" localSheetId="2">[7]!Macro4</definedName>
    <definedName name="Macro4">[7]!Macro4</definedName>
    <definedName name="Macro6">[0]!Macro6</definedName>
    <definedName name="Macro60">[0]!Macro60</definedName>
    <definedName name="Macro7">[0]!Macro7</definedName>
    <definedName name="Macro70">[0]!Macro70</definedName>
    <definedName name="ManejoDefensivo">#REF!</definedName>
    <definedName name="Máquinas">[8]Maq!$A$6:$A$33</definedName>
    <definedName name="Materiales">[8]Mat!$A$4:$A$305</definedName>
    <definedName name="MedicinaLaboral">#REF!</definedName>
    <definedName name="MENSAJE_DIAS">[1]Sheet6!#REF!</definedName>
    <definedName name="MENU">#REF!</definedName>
    <definedName name="MENUS">#REF!</definedName>
    <definedName name="mermas">#REF!</definedName>
    <definedName name="MES">#REF!</definedName>
    <definedName name="Módulo3.Sector2" localSheetId="2">[7]!Módulo3.Sector2</definedName>
    <definedName name="Módulo3.Sector2">[7]!Módulo3.Sector2</definedName>
    <definedName name="Módulo4.Sector3" localSheetId="2">[7]!Módulo4.Sector3</definedName>
    <definedName name="Módulo4.Sector3">[7]!Módulo4.Sector3</definedName>
    <definedName name="Módulo5.Sector4" localSheetId="2">[7]!Módulo5.Sector4</definedName>
    <definedName name="Módulo5.Sector4">[7]!Módulo5.Sector4</definedName>
    <definedName name="Módulo6.Sector5" localSheetId="2">[7]!Módulo6.Sector5</definedName>
    <definedName name="Módulo6.Sector5">[7]!Módulo6.Sector5</definedName>
    <definedName name="Moneda">[11]Resumen!$X$2</definedName>
    <definedName name="Monto_Descuento_Bolívares">#REF!</definedName>
    <definedName name="Monto_Descuento_Dólares">#REF!</definedName>
    <definedName name="movimiento">#REF!</definedName>
    <definedName name="MSG">#REF!</definedName>
    <definedName name="MSG0">#REF!</definedName>
    <definedName name="MtoF4000">#REF!</definedName>
    <definedName name="MtoPerf">#REF!</definedName>
    <definedName name="MtoRanger">#REF!</definedName>
    <definedName name="MtoRetro">#REF!</definedName>
    <definedName name="MtoTrailer">#REF!</definedName>
    <definedName name="MTR">#REF!</definedName>
    <definedName name="MTRD">#REF!</definedName>
    <definedName name="MTRT">#REF!</definedName>
    <definedName name="MW">#REF!</definedName>
    <definedName name="N°CCT">'[10]MO - Petrolero Privado'!$E$10</definedName>
    <definedName name="nbreTotal1">#REF!</definedName>
    <definedName name="nbreTotal10">#REF!</definedName>
    <definedName name="nbreTotal2">#REF!</definedName>
    <definedName name="nbreTotal3">#REF!</definedName>
    <definedName name="nbreTotal4">#REF!</definedName>
    <definedName name="nbreTotal5">#REF!</definedName>
    <definedName name="nbreTotal6">#REF!</definedName>
    <definedName name="NDATE">#REF!</definedName>
    <definedName name="Neta">#REF!</definedName>
    <definedName name="Neta_Antes">#REF!</definedName>
    <definedName name="Neta_despues">#REF!</definedName>
    <definedName name="netant">[17]Sheet1!#REF!</definedName>
    <definedName name="netdesp">[17]Sheet1!#REF!</definedName>
    <definedName name="NeumaticosF4000">#REF!</definedName>
    <definedName name="NeumaticosPerf">#REF!</definedName>
    <definedName name="NeumaticosRanger">#REF!</definedName>
    <definedName name="NeumaticosRetro">#REF!</definedName>
    <definedName name="NeumaticosTrailer">#REF!</definedName>
    <definedName name="NEUQUEN__DISTRICT">#REF!</definedName>
    <definedName name="niveles">#REF!</definedName>
    <definedName name="nro">#REF!</definedName>
    <definedName name="NROW">#REF!</definedName>
    <definedName name="NROWF">#REF!</definedName>
    <definedName name="NTIME">#REF!</definedName>
    <definedName name="NUEVA">#REF!</definedName>
    <definedName name="obs_Antes">#REF!</definedName>
    <definedName name="obs_despues">#REF!</definedName>
    <definedName name="obsant">[17]Sheet1!#REF!</definedName>
    <definedName name="obsdesp">[17]Sheet1!#REF!</definedName>
    <definedName name="OGRA">#REF!</definedName>
    <definedName name="OGRA_C">#REF!</definedName>
    <definedName name="OILMTR">#REF!</definedName>
    <definedName name="OilReserves">[16]Datos!$F$13</definedName>
    <definedName name="OILT">#REF!</definedName>
    <definedName name="OiltransC">#REF!</definedName>
    <definedName name="ola">#REF!</definedName>
    <definedName name="OPC_ELEG">[1]Sheet5!#REF!</definedName>
    <definedName name="operador">#REF!</definedName>
    <definedName name="Operadores">#REF!</definedName>
    <definedName name="ORID">#REF!</definedName>
    <definedName name="orifa">[17]Sheet1!#REF!</definedName>
    <definedName name="orifd">[17]Sheet1!#REF!</definedName>
    <definedName name="Orificio">#REF!</definedName>
    <definedName name="orificio_Antes">#REF!</definedName>
    <definedName name="orificio_despues">#REF!</definedName>
    <definedName name="ot">#REF!</definedName>
    <definedName name="OtherVC">#REF!</definedName>
    <definedName name="Otros">[8]Otros!$A$4:$A$303</definedName>
    <definedName name="Overhead">#REF!</definedName>
    <definedName name="P.1">#REF!</definedName>
    <definedName name="P.2">#REF!</definedName>
    <definedName name="P.3">#REF!</definedName>
    <definedName name="P.4">#REF!</definedName>
    <definedName name="P.5">#REF!</definedName>
    <definedName name="P.6">#REF!</definedName>
    <definedName name="P.7">#REF!</definedName>
    <definedName name="pa">#REF!</definedName>
    <definedName name="PatenteRanger">#REF!</definedName>
    <definedName name="PatenteSeguroCENT">#REF!</definedName>
    <definedName name="Pb">#REF!</definedName>
    <definedName name="Pboca">#REF!</definedName>
    <definedName name="pbp_Antes">#REF!</definedName>
    <definedName name="pbp_despues">#REF!</definedName>
    <definedName name="PC">#REF!</definedName>
    <definedName name="Pcolumna">#REF!</definedName>
    <definedName name="pdepth">[13]Data!$D$9</definedName>
    <definedName name="PERF">#REF!</definedName>
    <definedName name="Perforador">#REF!</definedName>
    <definedName name="Personal">[8]MO!$A$3:$A$128</definedName>
    <definedName name="PESOS150">#REF!</definedName>
    <definedName name="pesos600">#REF!</definedName>
    <definedName name="PESOS83">'[34]#¡REF'!$K$28</definedName>
    <definedName name="PESOS85">'[34]RESUMEN GRAL'!#REF!</definedName>
    <definedName name="Petróleo_y_Gas_Occidente">#REF!</definedName>
    <definedName name="Pf">#REF!</definedName>
    <definedName name="PGAS1">#REF!</definedName>
    <definedName name="PGAS2">#REF!</definedName>
    <definedName name="PGAS3">#REF!</definedName>
    <definedName name="PGAS4">#REF!</definedName>
    <definedName name="PGAS5">#REF!</definedName>
    <definedName name="PGAS6">#REF!</definedName>
    <definedName name="PHDG">#REF!</definedName>
    <definedName name="PHGAS">#REF!</definedName>
    <definedName name="PHMED">#REF!</definedName>
    <definedName name="PHRES">#REF!</definedName>
    <definedName name="PHTAN">#REF!</definedName>
    <definedName name="pilREV">'[14]Pileta Revestida'!$A$7:$P$54</definedName>
    <definedName name="Pinyeccion">#REF!</definedName>
    <definedName name="PKR">#REF!</definedName>
    <definedName name="PLA">#REF!</definedName>
    <definedName name="PLANILLAS">#REF!</definedName>
    <definedName name="PLANTA__DE__GAS__CENTENARIO">#REF!</definedName>
    <definedName name="Plinea">#REF!</definedName>
    <definedName name="PLPG1">#REF!</definedName>
    <definedName name="PLPG2">#REF!</definedName>
    <definedName name="PLPG3">#REF!</definedName>
    <definedName name="PLPG4">#REF!</definedName>
    <definedName name="plunger">[13]Data!$D$7</definedName>
    <definedName name="PM">#REF!</definedName>
    <definedName name="PMED1">#REF!</definedName>
    <definedName name="PMED2">#REF!</definedName>
    <definedName name="PMED3">#REF!</definedName>
    <definedName name="PMED4">#REF!</definedName>
    <definedName name="PMED5">#REF!</definedName>
    <definedName name="PMED6">#REF!</definedName>
    <definedName name="pozo">#REF!</definedName>
    <definedName name="Pozos">#REF!</definedName>
    <definedName name="PRES1">#REF!</definedName>
    <definedName name="PRES2">#REF!</definedName>
    <definedName name="PRES3">#REF!</definedName>
    <definedName name="PRES4">#REF!</definedName>
    <definedName name="PRES5">#REF!</definedName>
    <definedName name="PRES6">#REF!</definedName>
    <definedName name="PresionCO2">#REF!</definedName>
    <definedName name="PRIM">[1]Sheet6!#REF!</definedName>
    <definedName name="PRIM2">[1]Sheet5!#REF!</definedName>
    <definedName name="print">#REF!</definedName>
    <definedName name="Print_Area_MI">#REF!</definedName>
    <definedName name="Print_Titles_MI">#REF!</definedName>
    <definedName name="print1">#REF!,#REF!</definedName>
    <definedName name="PROCESANDO2">[1]Sheet5!#REF!</definedName>
    <definedName name="ProdCorr">#REF!</definedName>
    <definedName name="Prodexp">[16]Datos!$F$74</definedName>
    <definedName name="production">#REF!</definedName>
    <definedName name="prof">#REF!</definedName>
    <definedName name="PROVINCIA">'[10]MO - Petrolero Privado'!$E$8</definedName>
    <definedName name="PRTR">#REF!</definedName>
    <definedName name="PTAN1">#REF!</definedName>
    <definedName name="PTAN2">#REF!</definedName>
    <definedName name="PTAN3">#REF!</definedName>
    <definedName name="PTAN4">#REF!</definedName>
    <definedName name="PTAN5">#REF!</definedName>
    <definedName name="PTAN6">#REF!</definedName>
    <definedName name="PUESTO__TOUQUET">#REF!</definedName>
    <definedName name="PUN">#REF!</definedName>
    <definedName name="PZ.1">#REF!</definedName>
    <definedName name="PZ.2">#REF!</definedName>
    <definedName name="PZ.3">#REF!</definedName>
    <definedName name="PZ.4">#REF!</definedName>
    <definedName name="Qab">[35]Datos!$F$48</definedName>
    <definedName name="Qabg">#REF!</definedName>
    <definedName name="Qabo">#REF!</definedName>
    <definedName name="qfh">#REF!</definedName>
    <definedName name="QG">#REF!</definedName>
    <definedName name="Qig">#REF!</definedName>
    <definedName name="Qio">#REF!</definedName>
    <definedName name="QO">#REF!</definedName>
    <definedName name="Qs">#REF!</definedName>
    <definedName name="QUEM">#REF!</definedName>
    <definedName name="QW">#REF!</definedName>
    <definedName name="qwer">#REF!</definedName>
    <definedName name="RangerCD4x2">#REF!</definedName>
    <definedName name="RangerCD4x4">#REF!</definedName>
    <definedName name="RangerCS4x2">#REF!</definedName>
    <definedName name="RangerCS4x4">#REF!</definedName>
    <definedName name="rango_500">#REF!</definedName>
    <definedName name="rango_505">#REF!</definedName>
    <definedName name="rango_514">#REF!</definedName>
    <definedName name="rango_aclara_505">#REF!</definedName>
    <definedName name="rango_aclara_514">#REF!</definedName>
    <definedName name="rango_produccion">#REF!</definedName>
    <definedName name="rango_produccion_total">#REF!</definedName>
    <definedName name="RANGOIMPRESION">#REF!</definedName>
    <definedName name="Recover">[36]Macro1!$A$314</definedName>
    <definedName name="RECUP">#REF!</definedName>
    <definedName name="RED">#REF!</definedName>
    <definedName name="Refin">#REF!</definedName>
    <definedName name="renglon">#REF!</definedName>
    <definedName name="reparacion">#REF!</definedName>
    <definedName name="RES">#REF!</definedName>
    <definedName name="residuales">#REF!</definedName>
    <definedName name="resu150">#REF!</definedName>
    <definedName name="resum600">#REF!</definedName>
    <definedName name="RETRO">#REF!</definedName>
    <definedName name="ROOT">#REF!</definedName>
    <definedName name="rotacion">#REF!</definedName>
    <definedName name="ROWS">#REF!</definedName>
    <definedName name="Roygas">#REF!</definedName>
    <definedName name="Royoil">#REF!</definedName>
    <definedName name="rpm">[13]Data!$K$9</definedName>
    <definedName name="rr">[13]Data!$H$9</definedName>
    <definedName name="s">[37]Datos!$Q$42</definedName>
    <definedName name="sal">#REF!</definedName>
    <definedName name="SALABA40">[1]Sheet4!#REF!</definedName>
    <definedName name="salAPI">#REF!</definedName>
    <definedName name="salBAF">'[14]Salida Tk Bafle'!$A$7:$P$84</definedName>
    <definedName name="Salesret">#REF!</definedName>
    <definedName name="Salinidad">#REF!</definedName>
    <definedName name="Salinidad_Antes">#REF!</definedName>
    <definedName name="Salinidad_despues">#REF!</definedName>
    <definedName name="SDAT">#REF!</definedName>
    <definedName name="Sector1" localSheetId="2">[7]!Sector1</definedName>
    <definedName name="Sector1">[7]!Sector1</definedName>
    <definedName name="Sector2">#N/A</definedName>
    <definedName name="SectorTanque1" localSheetId="2">[7]!SectorTanque1</definedName>
    <definedName name="SectorTanque1">[7]!SectorTanque1</definedName>
    <definedName name="SEG">[1]Sheet6!#REF!</definedName>
    <definedName name="SeguroRanger">#REF!</definedName>
    <definedName name="SELECCION">[1]Sheet5!#REF!</definedName>
    <definedName name="SEPAR">#REF!</definedName>
    <definedName name="SERIE">#REF!</definedName>
    <definedName name="sf">[13]Data!$J$14</definedName>
    <definedName name="SH">[38]InfTerm!#REF!</definedName>
    <definedName name="shdf">#REF!</definedName>
    <definedName name="sl">[13]Data!$J$5</definedName>
    <definedName name="spm">[13]Data!$L$5</definedName>
    <definedName name="spmt">[13]Data!$K$5</definedName>
    <definedName name="srdata">[13]Data!$R$3:$U$6</definedName>
    <definedName name="Srink">#REF!</definedName>
    <definedName name="srl">[13]Data!$K$16</definedName>
    <definedName name="sry">#REF!</definedName>
    <definedName name="SS">[38]InfTerm!#REF!</definedName>
    <definedName name="sss">'[39]Informe Mensual'!#REF!</definedName>
    <definedName name="ssssssss">'[40]Informe Mensual'!#REF!</definedName>
    <definedName name="STARP">#REF!</definedName>
    <definedName name="STAT">#REF!</definedName>
    <definedName name="Sub_Total_Bolívares">#REF!</definedName>
    <definedName name="Sub_Total_Dólares">#REF!</definedName>
    <definedName name="SueldoAyudante">#REF!</definedName>
    <definedName name="SueldoOficial">#REF!</definedName>
    <definedName name="SueldoPerforador">#REF!</definedName>
    <definedName name="SueldoSupervisor">#REF!</definedName>
    <definedName name="sup">#REF!</definedName>
    <definedName name="T_Actividad">[31]Validaciones!$B$4:$B$8</definedName>
    <definedName name="T_Gremio">[31]Validaciones!$D$4:$D$38</definedName>
    <definedName name="T_Nro_CCT">[31]Validaciones!$F$4:$F$11</definedName>
    <definedName name="T_Provincia">[31]Validaciones!$B$11:$B$17</definedName>
    <definedName name="T_Relac_con_servic">[31]Validaciones!$B$39:$B$42</definedName>
    <definedName name="T_rubro">[31]Validaciones!$F$19:$F$23</definedName>
    <definedName name="T_sino">[31]Validaciones!$B$28:$B$29</definedName>
    <definedName name="T_Situac_actual">[31]Validaciones!$B$34:$B$35</definedName>
    <definedName name="T_Tipo_neumat">[41]Validaciones!$B$46:$B$47</definedName>
    <definedName name="T_UUNN">[31]Validaciones!$B$23:$B$25</definedName>
    <definedName name="TABLA.FC_IMPORTE">[42]BD_ADICIONALES.FC!$B$7:$J$13</definedName>
    <definedName name="TABLA.FC_ITEM">[42]BD_ADICIONALES.FC!$A$7:$A$13</definedName>
    <definedName name="TABLA.FC_MES">[42]BD_ADICIONALES.FC!$B$6:$J$6</definedName>
    <definedName name="TABLA.UOCRA_ADIC.UOCRA">[43]BD_ESCALAS.UOCRA!$K$103:$K$238</definedName>
    <definedName name="TABLA.UOCRA_ADIC.ZONA">[43]BD_ESCALAS.UOCRA!$F$103:$F$238</definedName>
    <definedName name="TABLA.UOCRA_AYUDA.ALIM">[43]BD_ESCALAS.UOCRA!$I$103:$I$238</definedName>
    <definedName name="TABLA.UOCRA_CAMPAMENTO">[43]BD_ESCALAS.UOCRA!$J$103:$J$238</definedName>
    <definedName name="TABLA.UOCRA_CATEGORIA">[43]BD_ESCALAS.UOCRA!$B$103:$B$238</definedName>
    <definedName name="TABLA.UOCRA_HSVIAJE">[43]BD_ESCALAS.UOCRA!$G$103:$G$238</definedName>
    <definedName name="TABLA.UOCRA_IMPORTE">[43]BD_ESCALAS.UOCRA!$E$103:$E$238</definedName>
    <definedName name="TABLA.UOCRA_MES">[43]BD_ESCALAS.UOCRA!$C$103:$C$238</definedName>
    <definedName name="TABLA.UOCRA_VIANDA">[43]BD_ESCALAS.UOCRA!$H$103:$H$238</definedName>
    <definedName name="TABLA.UOCRA_ZONA">[43]BD_ESCALAS.UOCRA!$D$103:$D$238</definedName>
    <definedName name="TABLA_CATEGORIA">[9]BD_ESCALAS!$A$10:$A$105</definedName>
    <definedName name="TABLA_CCT">[9]BD_ESCALAS!$C$7:$CD$7</definedName>
    <definedName name="TABLA_IMPORTE">[9]BD_ESCALAS!$C$10:$CD$105</definedName>
    <definedName name="TABLA_MES">[9]BD_ESCALAS!$C$9:$CD$9</definedName>
    <definedName name="TABLA_TURNO">[9]BD_ESCALAS!$B$10:$B$105</definedName>
    <definedName name="TABLA_ZONA">[9]BD_ESCALAS!$C$8:$CD$8</definedName>
    <definedName name="TableName">"Dummy"</definedName>
    <definedName name="Tanque2" localSheetId="2">[7]!Tanque2</definedName>
    <definedName name="Tanque2">[7]!Tanque2</definedName>
    <definedName name="Tanque3" localSheetId="2">[7]!Tanque3</definedName>
    <definedName name="Tanque3">[7]!Tanque3</definedName>
    <definedName name="Tanque4" localSheetId="2">[7]!Tanque4</definedName>
    <definedName name="Tanque4">[7]!Tanque4</definedName>
    <definedName name="Tanque5" localSheetId="2">[7]!Tanque5</definedName>
    <definedName name="Tanque5">[7]!Tanque5</definedName>
    <definedName name="Tanque6" localSheetId="2">[7]!Tanque6</definedName>
    <definedName name="Tanque6">[7]!Tanque6</definedName>
    <definedName name="TAREAS">#REF!</definedName>
    <definedName name="tarifa">#REF!</definedName>
    <definedName name="Tb">#REF!</definedName>
    <definedName name="Tboca">#REF!</definedName>
    <definedName name="TC">#REF!</definedName>
    <definedName name="TE">#REF!</definedName>
    <definedName name="TER">[1]Sheet6!#REF!</definedName>
    <definedName name="termino">#REF!</definedName>
    <definedName name="Tf">#REF!</definedName>
    <definedName name="TicketAyudante">#REF!</definedName>
    <definedName name="TicketOficial">#REF!</definedName>
    <definedName name="TicketPerforador">#REF!</definedName>
    <definedName name="TicketSupervisor">#REF!</definedName>
    <definedName name="TIME">#REF!</definedName>
    <definedName name="TIME1">#REF!</definedName>
    <definedName name="TINC">#REF!</definedName>
    <definedName name="TINT">#REF!</definedName>
    <definedName name="Tipo_Insumos">[31]Validaciones!$B$69:$B$73</definedName>
    <definedName name="TIT_POZOS_PETROLIFEROS">#REF!</definedName>
    <definedName name="Titulo">#REF!</definedName>
    <definedName name="Título">#REF!</definedName>
    <definedName name="Titulo_1">#REF!</definedName>
    <definedName name="Títulos_a_imprimir_IM">#REF!</definedName>
    <definedName name="Torque">#REF!</definedName>
    <definedName name="TOT_MES_ACTUAL_OIL">#REF!</definedName>
    <definedName name="total">#REF!</definedName>
    <definedName name="Total_Agua_OIL_Mes_Actual">#REF!</definedName>
    <definedName name="Total_Bolívares">#REF!</definedName>
    <definedName name="TOTAL_CENTENARIO__Field_Gas_Plant">#REF!</definedName>
    <definedName name="Total_Dólares">#REF!</definedName>
    <definedName name="Total_Gas_Asoc_Mes_Actual">#REF!</definedName>
    <definedName name="total1">#REF!</definedName>
    <definedName name="total10">#REF!</definedName>
    <definedName name="total2">#REF!</definedName>
    <definedName name="total3">#REF!</definedName>
    <definedName name="total4">#REF!</definedName>
    <definedName name="total5">#REF!</definedName>
    <definedName name="total6">#REF!</definedName>
    <definedName name="TOTALFAC">#REF!</definedName>
    <definedName name="TP">#REF!</definedName>
    <definedName name="Trailer">#REF!</definedName>
    <definedName name="TSTN">#REF!</definedName>
    <definedName name="TSTT">#REF!</definedName>
    <definedName name="TT">#REF!</definedName>
    <definedName name="TUB">#REF!</definedName>
    <definedName name="Turngas">#REF!</definedName>
    <definedName name="Turnoil">#REF!</definedName>
    <definedName name="type">#REF!</definedName>
    <definedName name="UIB">[13]Data!$H$5</definedName>
    <definedName name="Unidadgor">[44]Datos!$H$50</definedName>
    <definedName name="UNION150">#REF!</definedName>
    <definedName name="UNIT">#REF!</definedName>
    <definedName name="UNITC">#REF!</definedName>
    <definedName name="UNITP">#REF!</definedName>
    <definedName name="UNITT">#REF!</definedName>
    <definedName name="UOCRA.DURACION">#REF!</definedName>
    <definedName name="UOCRA.MES">#REF!</definedName>
    <definedName name="UOCRA.ZONA">#REF!</definedName>
    <definedName name="UTS">[13]Data!$K$14</definedName>
    <definedName name="uu">[0]!uu</definedName>
    <definedName name="V0">#REF!</definedName>
    <definedName name="varios">#REF!</definedName>
    <definedName name="Vehiculos">[8]Veh!$A$6:$A$23</definedName>
    <definedName name="Vehículos">#REF!</definedName>
    <definedName name="Vestimenta">#REF!</definedName>
    <definedName name="VfluidC">[16]Datos!$F$62</definedName>
    <definedName name="VgasC">#REF!</definedName>
    <definedName name="Viandas">#REF!</definedName>
    <definedName name="VInjecC">[16]Datos!$F$66</definedName>
    <definedName name="VM">#REF!</definedName>
    <definedName name="VnpozosC">[16]Datos!$F$72</definedName>
    <definedName name="VoilC">#REF!</definedName>
    <definedName name="vp">[13]Data!$H$16</definedName>
    <definedName name="VwatC">[16]Datos!#REF!</definedName>
    <definedName name="VwellC">#REF!</definedName>
    <definedName name="wc">[13]Data!$D$15</definedName>
    <definedName name="WCOM">#REF!</definedName>
    <definedName name="WCOM1">#REF!</definedName>
    <definedName name="WELL">#REF!</definedName>
    <definedName name="WF">#REF!</definedName>
    <definedName name="Winterest">#REF!</definedName>
    <definedName name="wlasa">#REF!</definedName>
    <definedName name="wrn.COMPUMAT." hidden="1">{#N/A,#N/A,FALSE,"SERIE_150";#N/A,#N/A,FALSE,"SERIE_600 "}</definedName>
    <definedName name="wrn.INDIRECTOS." hidden="1">{#N/A,#N/A,FALSE,"FASE81";#N/A,#N/A,FALSE,"FASE83";#N/A,#N/A,FALSE,"FASE85"}</definedName>
    <definedName name="wrn.LISTADOC." hidden="1">{#N/A,#N/A,FALSE,"GENERAL";#N/A,#N/A,FALSE,"USP 1";#N/A,#N/A,FALSE,"USP 2";#N/A,#N/A,FALSE,"UTE"}</definedName>
    <definedName name="wrn.nnn." hidden="1">{#N/A,#N/A,FALSE,"RES-ANUAL";#N/A,#N/A,FALSE,"RES-CUENTA";#N/A,#N/A,FALSE,"AREA-RESP"}</definedName>
    <definedName name="wrn.pcinv96." hidden="1">{#N/A,#N/A,TRUE,"DESARROLLO";#N/A,#N/A,TRUE,"MANTENIMIENTO";#N/A,#N/A,TRUE,"MENSUAL";#N/A,#N/A,TRUE,"PORCUENTA";#N/A,#N/A,TRUE,"DETALLE"}</definedName>
    <definedName name="WSAL">#REF!</definedName>
    <definedName name="WTI_01">[15]Tablas!$E$4</definedName>
    <definedName name="WTI_02">[15]Tablas!$E$5</definedName>
    <definedName name="WTI_03">[15]Tablas!$E$6</definedName>
    <definedName name="WTI_04">[15]Tablas!$E$7</definedName>
    <definedName name="WTI_05">[15]Tablas!$E$8</definedName>
    <definedName name="WTI_06">[15]Tablas!$E$9</definedName>
    <definedName name="WTI_07">[15]Tablas!$E$10</definedName>
    <definedName name="WTI_08">[15]Tablas!$E$11</definedName>
    <definedName name="WTI_09">[15]Tablas!$E$12</definedName>
    <definedName name="WTI_10">[15]Tablas!$E$13</definedName>
    <definedName name="WTI_11">[15]Tablas!$E$14</definedName>
    <definedName name="WTI_12">[15]Tablas!$E$15</definedName>
    <definedName name="wtrhy">#REF!</definedName>
    <definedName name="ww">#REF!</definedName>
    <definedName name="wwww">#REF!</definedName>
    <definedName name="X">'[23]500'!$A$1:$N$61</definedName>
    <definedName name="xxx">#REF!</definedName>
    <definedName name="xxxx">#REF!</definedName>
    <definedName name="Y">#REF!</definedName>
    <definedName name="Y_2">#REF!</definedName>
    <definedName name="YACI">#REF!</definedName>
    <definedName name="YACIMIENTO">'[12]resumen mensual de producción'!$C$6</definedName>
    <definedName name="yak">#REF!</definedName>
    <definedName name="yar">#REF!</definedName>
    <definedName name="Yes_No">'[18]Coef.'!$J$112:$J$113</definedName>
    <definedName name="Z">#REF!</definedName>
    <definedName name="zagz">#REF!</definedName>
    <definedName name="ZAP">#REF!</definedName>
    <definedName name="Zb">#REF!</definedName>
    <definedName name="zdgjzfg">#REF!</definedName>
    <definedName name="Zona">[31]Validaciones!$B$51:$B$57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11" i="18" l="1"/>
  <c r="D10" i="18"/>
  <c r="G6" i="14"/>
  <c r="I5" i="14"/>
  <c r="G11" i="18"/>
  <c r="G10" i="18"/>
  <c r="E11" i="18"/>
  <c r="E10" i="18"/>
  <c r="F6" i="14"/>
  <c r="F5" i="14"/>
  <c r="E5" i="14"/>
  <c r="E6" i="14" s="1"/>
  <c r="H8" i="20"/>
  <c r="I8" i="20"/>
  <c r="G8" i="20"/>
  <c r="F8" i="20"/>
  <c r="E8" i="20"/>
  <c r="G5" i="14" l="1"/>
  <c r="R4" i="20"/>
  <c r="F5" i="20"/>
  <c r="F6" i="20" s="1"/>
  <c r="K17" i="20"/>
  <c r="I12" i="14" l="1"/>
  <c r="E7" i="20"/>
  <c r="E6" i="20"/>
  <c r="E9" i="20"/>
  <c r="E5" i="20"/>
  <c r="L2" i="20"/>
  <c r="G10" i="14"/>
  <c r="M2" i="14"/>
  <c r="I9" i="20" l="1"/>
  <c r="I7" i="20"/>
  <c r="F7" i="20"/>
  <c r="G5" i="20"/>
  <c r="J5" i="20" s="1"/>
  <c r="I6" i="20"/>
  <c r="I5" i="20"/>
  <c r="G7" i="20" l="1"/>
  <c r="J7" i="20" s="1"/>
  <c r="F9" i="20"/>
  <c r="R7" i="20" s="1"/>
  <c r="R13" i="20"/>
  <c r="G6" i="20"/>
  <c r="H5" i="20"/>
  <c r="K5" i="20" s="1"/>
  <c r="C5" i="18"/>
  <c r="C4" i="18"/>
  <c r="G9" i="20" l="1"/>
  <c r="J9" i="20" s="1"/>
  <c r="H7" i="20"/>
  <c r="K7" i="20" s="1"/>
  <c r="L7" i="20" s="1"/>
  <c r="H9" i="20"/>
  <c r="K9" i="20" s="1"/>
  <c r="L9" i="20" s="1"/>
  <c r="L5" i="20"/>
  <c r="H6" i="20"/>
  <c r="K6" i="20" s="1"/>
  <c r="K10" i="20" s="1"/>
  <c r="J6" i="20"/>
  <c r="K5" i="14"/>
  <c r="R5" i="20" l="1"/>
  <c r="L6" i="20"/>
  <c r="L10" i="20" s="1"/>
  <c r="M10" i="20" s="1"/>
  <c r="S5" i="14" l="1"/>
  <c r="L5" i="14"/>
  <c r="F4" i="18"/>
  <c r="M17" i="13"/>
  <c r="L7" i="13"/>
  <c r="K6" i="14" l="1"/>
  <c r="M5" i="14"/>
  <c r="N5" i="14" s="1"/>
  <c r="J6" i="7"/>
  <c r="I6" i="14" l="1"/>
  <c r="I13" i="14"/>
  <c r="L6" i="14"/>
  <c r="M6" i="14" s="1"/>
  <c r="N6" i="14" s="1"/>
  <c r="M7" i="14"/>
  <c r="N7" i="14" s="1"/>
  <c r="F5" i="18"/>
  <c r="S6" i="14"/>
  <c r="S7" i="14" s="1"/>
  <c r="L7" i="14"/>
  <c r="J5" i="7"/>
  <c r="D4" i="7"/>
  <c r="I4" i="7" s="1"/>
  <c r="C6" i="7" l="1"/>
  <c r="D6" i="7" s="1"/>
  <c r="I6" i="7" s="1"/>
  <c r="C5" i="7"/>
  <c r="D5" i="7" s="1"/>
  <c r="E6" i="7" l="1"/>
  <c r="E5" i="7"/>
  <c r="I5" i="7"/>
  <c r="E4" i="7"/>
  <c r="J4" i="7" l="1"/>
</calcChain>
</file>

<file path=xl/sharedStrings.xml><?xml version="1.0" encoding="utf-8"?>
<sst xmlns="http://schemas.openxmlformats.org/spreadsheetml/2006/main" count="280" uniqueCount="131">
  <si>
    <t>K</t>
  </si>
  <si>
    <t>CR [u$d/litro]</t>
  </si>
  <si>
    <t>Item</t>
  </si>
  <si>
    <t>Fecha</t>
  </si>
  <si>
    <t>Unidad</t>
  </si>
  <si>
    <t>Chofer</t>
  </si>
  <si>
    <t>remito</t>
  </si>
  <si>
    <t>Salida</t>
  </si>
  <si>
    <t>Llegada</t>
  </si>
  <si>
    <t>Precio de flete</t>
  </si>
  <si>
    <t>Rem Bolland</t>
  </si>
  <si>
    <t>AA601DG</t>
  </si>
  <si>
    <t>GARABITO</t>
  </si>
  <si>
    <t>CRV</t>
  </si>
  <si>
    <t>NQN</t>
  </si>
  <si>
    <t>NJP456</t>
  </si>
  <si>
    <t>SALTA</t>
  </si>
  <si>
    <t>CATRIEL</t>
  </si>
  <si>
    <t>CIPOLETTI</t>
  </si>
  <si>
    <t>CROATTINI</t>
  </si>
  <si>
    <t>AD759FO</t>
  </si>
  <si>
    <t>Producto</t>
  </si>
  <si>
    <t>Flete [u$d/litro]</t>
  </si>
  <si>
    <t>CR con flete [u$d/litro]</t>
  </si>
  <si>
    <t>Precio [u$d/litro]</t>
  </si>
  <si>
    <t>Costo Total [u$d/litro]</t>
  </si>
  <si>
    <t>Fletes quimicos Linea ENERO 2021</t>
  </si>
  <si>
    <t>46-5765</t>
  </si>
  <si>
    <t>73-573</t>
  </si>
  <si>
    <t>2-2125</t>
  </si>
  <si>
    <t>46-5753</t>
  </si>
  <si>
    <t>P.HUINCUL</t>
  </si>
  <si>
    <t>46-5754</t>
  </si>
  <si>
    <t>RINCON</t>
  </si>
  <si>
    <t>46-5755</t>
  </si>
  <si>
    <t>2-2117</t>
  </si>
  <si>
    <t>63-2057</t>
  </si>
  <si>
    <t>30-245963</t>
  </si>
  <si>
    <t>35-563</t>
  </si>
  <si>
    <t>2-2116</t>
  </si>
  <si>
    <t>32-21</t>
  </si>
  <si>
    <t>32-15</t>
  </si>
  <si>
    <t>591</t>
  </si>
  <si>
    <t>2-2122</t>
  </si>
  <si>
    <t>32-402</t>
  </si>
  <si>
    <t>46-5750</t>
  </si>
  <si>
    <t>2-1946</t>
  </si>
  <si>
    <t>OLB294</t>
  </si>
  <si>
    <t>RAMIREZ.V</t>
  </si>
  <si>
    <t>32-275</t>
  </si>
  <si>
    <t>32-273</t>
  </si>
  <si>
    <t>63-2074</t>
  </si>
  <si>
    <t>63-2073</t>
  </si>
  <si>
    <t xml:space="preserve">SEPULVEDA </t>
  </si>
  <si>
    <t>32-519</t>
  </si>
  <si>
    <t>11-301304</t>
  </si>
  <si>
    <t>7146</t>
  </si>
  <si>
    <t>2-1947</t>
  </si>
  <si>
    <t>46-5805</t>
  </si>
  <si>
    <t>TRAPIAL</t>
  </si>
  <si>
    <t>Consumo estimado [Litros/año]</t>
  </si>
  <si>
    <t>Venta [u$d/año]</t>
  </si>
  <si>
    <t>Precio por km</t>
  </si>
  <si>
    <t>DBM4080A</t>
  </si>
  <si>
    <t>RT165</t>
  </si>
  <si>
    <t>RA48</t>
  </si>
  <si>
    <t>Servicio de reposición</t>
  </si>
  <si>
    <t>Precio unitario</t>
  </si>
  <si>
    <t>Venta Total [USD]</t>
  </si>
  <si>
    <t>Denominación comercial</t>
  </si>
  <si>
    <t>CP</t>
  </si>
  <si>
    <t>Situación</t>
  </si>
  <si>
    <t>TC</t>
  </si>
  <si>
    <t>Ref: Cotización Divisas Venta</t>
  </si>
  <si>
    <t>Cantidad [Lts]</t>
  </si>
  <si>
    <t>CR con flete  [USD/lt]</t>
  </si>
  <si>
    <t>Costo Rep [USD/lt] sep-23</t>
  </si>
  <si>
    <t>Imp Pais</t>
  </si>
  <si>
    <t>IIBB e Imprevistos</t>
  </si>
  <si>
    <t>Costo Total USD]</t>
  </si>
  <si>
    <t>Precio Vigente</t>
  </si>
  <si>
    <t>Cotización</t>
  </si>
  <si>
    <t>Referencias</t>
  </si>
  <si>
    <t>FBS9550</t>
  </si>
  <si>
    <t>BX855</t>
  </si>
  <si>
    <t>BX936</t>
  </si>
  <si>
    <t>Ref SUR PECOM</t>
  </si>
  <si>
    <t>Clarificador</t>
  </si>
  <si>
    <t>Bactron L-133</t>
  </si>
  <si>
    <t>THPS 30-60%</t>
  </si>
  <si>
    <t>Gluta 30-60%</t>
  </si>
  <si>
    <t>EC6112NR</t>
  </si>
  <si>
    <t>CGC PC Oct23</t>
  </si>
  <si>
    <t>PDC Productos químicos varios - Mendoza</t>
  </si>
  <si>
    <t>Proveedor:</t>
  </si>
  <si>
    <t>PDC</t>
  </si>
  <si>
    <t>Nombre comercial producto químico</t>
  </si>
  <si>
    <t>Función</t>
  </si>
  <si>
    <t>Precio Unitario</t>
  </si>
  <si>
    <t>Moneda</t>
  </si>
  <si>
    <t>Plazo de entrega (días)</t>
  </si>
  <si>
    <t>Bactericida - THPC</t>
  </si>
  <si>
    <t>Bactericida - Glutaraldehido</t>
  </si>
  <si>
    <t>USD</t>
  </si>
  <si>
    <t>litro</t>
  </si>
  <si>
    <t>Flete  [USD/lts]</t>
  </si>
  <si>
    <t>Ítem PDC</t>
  </si>
  <si>
    <t>BX942</t>
  </si>
  <si>
    <t>03VC057</t>
  </si>
  <si>
    <t>FBS2000</t>
  </si>
  <si>
    <t>FBS2021</t>
  </si>
  <si>
    <t>FBS9550 (cambiar nombre para q no comparen con el SUR)</t>
  </si>
  <si>
    <t>Respecto de competencia</t>
  </si>
  <si>
    <t>Precio SUR con flete e imp pais</t>
  </si>
  <si>
    <t>imp pais+flete [USD]</t>
  </si>
  <si>
    <t>BX867</t>
  </si>
  <si>
    <t>Ítem</t>
  </si>
  <si>
    <t>Descripción</t>
  </si>
  <si>
    <t>UM</t>
  </si>
  <si>
    <t>Precio [USD/UM]</t>
  </si>
  <si>
    <t>FBS1685</t>
  </si>
  <si>
    <t>DPB350</t>
  </si>
  <si>
    <t>Proponer para sumar limpieza de filtros</t>
  </si>
  <si>
    <t>EC1304A</t>
  </si>
  <si>
    <t>EC6245A</t>
  </si>
  <si>
    <t>P4532N</t>
  </si>
  <si>
    <t>Precio anterior</t>
  </si>
  <si>
    <t>CGC PC Abr-24</t>
  </si>
  <si>
    <t>Costo Rep [USD/lt] Abr-24</t>
  </si>
  <si>
    <t>PECOM respecto competencia</t>
  </si>
  <si>
    <t>Variación respecto de Cot-23[%]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</si>
</sst>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_-* #,##0.00\ _€_-;\-* #,##0.00\ _€_-;_-* &quot;-&quot;??\ _€_-;_-@_-"/>
    <numFmt numFmtId="165" formatCode="_ &quot;$&quot;\ * #,##0.00_ ;_ &quot;$&quot;\ * \-#,##0.00_ ;_ &quot;$&quot;\ * &quot;-&quot;??_ ;_ @_ "/>
    <numFmt numFmtId="166" formatCode="_(* #,##0.00_);_(* \(#,##0.00\);_(* &quot;-&quot;??_);_(@_)"/>
    <numFmt numFmtId="167" formatCode="&quot;$&quot;\ #,##0.00"/>
    <numFmt numFmtId="168" formatCode="0.000"/>
    <numFmt numFmtId="169" formatCode="0.0%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b/>
      <sz val="11"/>
      <color theme="1"/>
      <name val="Calibri"/>
      <family val="2"/>
      <scheme val="minor"/>
    </font>
    <font>
      <sz val="10"/>
      <color theme="0"/>
      <name val="Arial"/>
      <family val="2"/>
    </font>
    <font>
      <b/>
      <sz val="10"/>
      <name val="Arial"/>
      <family val="2"/>
    </font>
    <font>
      <sz val="10"/>
      <color theme="1"/>
      <name val="Arial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  <font>
      <sz val="8"/>
      <name val="Calibri"/>
      <family val="2"/>
      <scheme val="minor"/>
    </font>
    <font>
      <b/>
      <u/>
      <sz val="11"/>
      <color rgb="FF009999"/>
      <name val="Calibri"/>
      <family val="2"/>
      <scheme val="minor"/>
    </font>
    <font>
      <b/>
      <sz val="11"/>
      <name val="Calibri"/>
      <family val="2"/>
    </font>
    <font>
      <sz val="9"/>
      <color rgb="FF000000"/>
      <name val="Calibri"/>
      <family val="2"/>
    </font>
    <font>
      <b/>
      <sz val="9"/>
      <color theme="0"/>
      <name val="Calibri"/>
      <family val="2"/>
    </font>
    <font>
      <sz val="10"/>
      <color theme="1"/>
      <name val="Calibri"/>
      <family val="2"/>
      <scheme val="minor"/>
    </font>
    <font>
      <sz val="9"/>
      <color theme="0"/>
      <name val="Calibri"/>
      <family val="2"/>
    </font>
    <font>
      <sz val="10"/>
      <name val="Calibri"/>
      <family val="2"/>
      <scheme val="minor"/>
    </font>
    <font>
      <sz val="10"/>
      <color rgb="FFFFFFFF"/>
      <name val="Exo"/>
    </font>
    <font>
      <sz val="10"/>
      <color theme="0"/>
      <name val="Exo"/>
    </font>
    <font>
      <sz val="10"/>
      <color theme="1"/>
      <name val="Exo"/>
    </font>
    <font>
      <b/>
      <sz val="10"/>
      <color theme="1"/>
      <name val="Exo"/>
    </font>
    <font>
      <b/>
      <sz val="10"/>
      <color theme="0"/>
      <name val="Exo"/>
    </font>
    <font>
      <b/>
      <sz val="10"/>
      <color rgb="FFFFFFFF"/>
      <name val="Exo"/>
    </font>
    <font>
      <sz val="11"/>
      <color theme="0"/>
      <name val="Calibri"/>
      <family val="2"/>
      <scheme val="minor"/>
    </font>
  </fonts>
  <fills count="18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2" tint="-0.8999908444471571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161616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rgb="FF009999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9"/>
        <bgColor indexed="64"/>
      </patternFill>
    </fill>
  </fills>
  <borders count="4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/>
      <top style="thin">
        <color theme="0"/>
      </top>
      <bottom style="thin">
        <color theme="0"/>
      </bottom>
      <diagonal/>
    </border>
    <border>
      <left/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/>
      <top style="thin">
        <color theme="0"/>
      </top>
      <bottom/>
      <diagonal/>
    </border>
    <border>
      <left/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 style="thin">
        <color theme="0"/>
      </top>
      <bottom/>
      <diagonal/>
    </border>
    <border>
      <left style="medium">
        <color indexed="64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thin">
        <color theme="0"/>
      </left>
      <right style="thin">
        <color theme="0"/>
      </right>
      <top style="medium">
        <color indexed="64"/>
      </top>
      <bottom style="thin">
        <color theme="0"/>
      </bottom>
      <diagonal/>
    </border>
    <border>
      <left style="thin">
        <color theme="0"/>
      </left>
      <right style="medium">
        <color indexed="64"/>
      </right>
      <top style="medium">
        <color indexed="64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medium">
        <color indexed="64"/>
      </right>
      <top style="thin">
        <color theme="0"/>
      </top>
      <bottom style="thin">
        <color theme="0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/>
      <bottom style="medium">
        <color indexed="64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medium">
        <color indexed="64"/>
      </bottom>
      <diagonal/>
    </border>
    <border>
      <left style="thin">
        <color theme="0"/>
      </left>
      <right style="medium">
        <color indexed="64"/>
      </right>
      <top style="thin">
        <color theme="0"/>
      </top>
      <bottom style="medium">
        <color indexed="64"/>
      </bottom>
      <diagonal/>
    </border>
    <border>
      <left style="medium">
        <color indexed="64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medium">
        <color indexed="64"/>
      </right>
      <top/>
      <bottom style="thin">
        <color theme="0"/>
      </bottom>
      <diagonal/>
    </border>
    <border>
      <left style="medium">
        <color indexed="64"/>
      </left>
      <right style="thin">
        <color theme="0"/>
      </right>
      <top style="thin">
        <color theme="0"/>
      </top>
      <bottom/>
      <diagonal/>
    </border>
    <border>
      <left style="thin">
        <color theme="0"/>
      </left>
      <right style="medium">
        <color indexed="64"/>
      </right>
      <top style="thin">
        <color theme="0"/>
      </top>
      <bottom/>
      <diagonal/>
    </border>
    <border>
      <left style="thin">
        <color theme="0"/>
      </left>
      <right style="thin">
        <color theme="0"/>
      </right>
      <top/>
      <bottom/>
      <diagonal/>
    </border>
    <border>
      <left style="medium">
        <color indexed="64"/>
      </left>
      <right style="thin">
        <color theme="0"/>
      </right>
      <top/>
      <bottom/>
      <diagonal/>
    </border>
    <border>
      <left style="thin">
        <color theme="0"/>
      </left>
      <right style="medium">
        <color indexed="64"/>
      </right>
      <top/>
      <bottom/>
      <diagonal/>
    </border>
    <border>
      <left style="thin">
        <color theme="0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theme="0"/>
      </right>
      <top/>
      <bottom style="medium">
        <color indexed="64"/>
      </bottom>
      <diagonal/>
    </border>
    <border>
      <left style="thin">
        <color theme="0"/>
      </left>
      <right style="medium">
        <color indexed="64"/>
      </right>
      <top/>
      <bottom style="medium">
        <color indexed="64"/>
      </bottom>
      <diagonal/>
    </border>
  </borders>
  <cellStyleXfs count="17">
    <xf numFmtId="0" fontId="0" fillId="0" borderId="0"/>
    <xf numFmtId="0" fontId="1" fillId="0" borderId="0"/>
    <xf numFmtId="0" fontId="2" fillId="0" borderId="0"/>
    <xf numFmtId="0" fontId="3" fillId="0" borderId="0"/>
    <xf numFmtId="0" fontId="2" fillId="0" borderId="0"/>
    <xf numFmtId="0" fontId="2" fillId="0" borderId="0"/>
    <xf numFmtId="0" fontId="2" fillId="0" borderId="0"/>
    <xf numFmtId="9" fontId="2" fillId="0" borderId="0" applyFont="0" applyFill="0" applyBorder="0" applyAlignment="0" applyProtection="0"/>
    <xf numFmtId="0" fontId="2" fillId="0" borderId="0"/>
    <xf numFmtId="0" fontId="1" fillId="0" borderId="0"/>
    <xf numFmtId="9" fontId="1" fillId="0" borderId="0" applyFont="0" applyFill="0" applyBorder="0" applyAlignment="0" applyProtection="0"/>
    <xf numFmtId="166" fontId="2" fillId="0" borderId="0" applyFont="0" applyFill="0" applyBorder="0" applyAlignment="0" applyProtection="0"/>
    <xf numFmtId="165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2" fillId="0" borderId="0"/>
    <xf numFmtId="0" fontId="1" fillId="0" borderId="0"/>
    <xf numFmtId="164" fontId="1" fillId="0" borderId="0" applyFont="0" applyFill="0" applyBorder="0" applyAlignment="0" applyProtection="0"/>
  </cellStyleXfs>
  <cellXfs count="271">
    <xf numFmtId="0" fontId="0" fillId="0" borderId="0" xfId="0"/>
    <xf numFmtId="0" fontId="4" fillId="0" borderId="9" xfId="0" applyFont="1" applyBorder="1" applyAlignment="1">
      <alignment horizontal="center"/>
    </xf>
    <xf numFmtId="0" fontId="4" fillId="0" borderId="10" xfId="0" applyFont="1" applyBorder="1"/>
    <xf numFmtId="0" fontId="4" fillId="0" borderId="11" xfId="0" applyFont="1" applyBorder="1"/>
    <xf numFmtId="0" fontId="4" fillId="0" borderId="12" xfId="0" applyFont="1" applyBorder="1" applyAlignment="1">
      <alignment horizontal="center"/>
    </xf>
    <xf numFmtId="0" fontId="4" fillId="0" borderId="12" xfId="0" applyFont="1" applyBorder="1"/>
    <xf numFmtId="0" fontId="4" fillId="0" borderId="13" xfId="0" applyFont="1" applyBorder="1"/>
    <xf numFmtId="165" fontId="4" fillId="0" borderId="2" xfId="12" applyFont="1" applyBorder="1"/>
    <xf numFmtId="0" fontId="4" fillId="0" borderId="2" xfId="0" applyFont="1" applyBorder="1" applyAlignment="1">
      <alignment horizontal="center"/>
    </xf>
    <xf numFmtId="0" fontId="0" fillId="2" borderId="10" xfId="0" applyFill="1" applyBorder="1" applyAlignment="1">
      <alignment horizontal="center"/>
    </xf>
    <xf numFmtId="14" fontId="0" fillId="2" borderId="10" xfId="0" applyNumberFormat="1" applyFill="1" applyBorder="1"/>
    <xf numFmtId="0" fontId="0" fillId="2" borderId="10" xfId="0" applyFill="1" applyBorder="1"/>
    <xf numFmtId="0" fontId="0" fillId="3" borderId="15" xfId="0" applyFill="1" applyBorder="1" applyAlignment="1">
      <alignment horizontal="center"/>
    </xf>
    <xf numFmtId="14" fontId="0" fillId="3" borderId="16" xfId="0" applyNumberFormat="1" applyFill="1" applyBorder="1"/>
    <xf numFmtId="0" fontId="0" fillId="3" borderId="15" xfId="0" applyFill="1" applyBorder="1"/>
    <xf numFmtId="14" fontId="0" fillId="3" borderId="15" xfId="0" applyNumberFormat="1" applyFill="1" applyBorder="1"/>
    <xf numFmtId="0" fontId="0" fillId="3" borderId="5" xfId="0" applyFill="1" applyBorder="1" applyAlignment="1">
      <alignment horizontal="center"/>
    </xf>
    <xf numFmtId="14" fontId="0" fillId="3" borderId="4" xfId="0" applyNumberFormat="1" applyFill="1" applyBorder="1"/>
    <xf numFmtId="0" fontId="0" fillId="3" borderId="4" xfId="0" applyFill="1" applyBorder="1" applyAlignment="1">
      <alignment horizontal="center"/>
    </xf>
    <xf numFmtId="0" fontId="0" fillId="3" borderId="6" xfId="0" applyFill="1" applyBorder="1"/>
    <xf numFmtId="0" fontId="0" fillId="3" borderId="4" xfId="0" applyFill="1" applyBorder="1"/>
    <xf numFmtId="0" fontId="0" fillId="2" borderId="17" xfId="0" applyFill="1" applyBorder="1"/>
    <xf numFmtId="0" fontId="0" fillId="3" borderId="10" xfId="0" applyFill="1" applyBorder="1" applyAlignment="1">
      <alignment horizontal="center"/>
    </xf>
    <xf numFmtId="14" fontId="0" fillId="3" borderId="10" xfId="0" applyNumberFormat="1" applyFill="1" applyBorder="1"/>
    <xf numFmtId="0" fontId="0" fillId="3" borderId="10" xfId="0" applyFill="1" applyBorder="1"/>
    <xf numFmtId="0" fontId="0" fillId="2" borderId="15" xfId="0" applyFill="1" applyBorder="1" applyAlignment="1">
      <alignment horizontal="center"/>
    </xf>
    <xf numFmtId="14" fontId="0" fillId="2" borderId="15" xfId="0" applyNumberFormat="1" applyFill="1" applyBorder="1"/>
    <xf numFmtId="0" fontId="0" fillId="2" borderId="15" xfId="0" applyFill="1" applyBorder="1"/>
    <xf numFmtId="0" fontId="0" fillId="3" borderId="16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0" fontId="0" fillId="3" borderId="17" xfId="0" applyFill="1" applyBorder="1"/>
    <xf numFmtId="0" fontId="0" fillId="3" borderId="14" xfId="0" applyFill="1" applyBorder="1" applyAlignment="1">
      <alignment horizontal="center"/>
    </xf>
    <xf numFmtId="0" fontId="0" fillId="2" borderId="16" xfId="0" applyFill="1" applyBorder="1" applyAlignment="1">
      <alignment horizontal="center"/>
    </xf>
    <xf numFmtId="0" fontId="0" fillId="2" borderId="4" xfId="0" applyFill="1" applyBorder="1" applyAlignment="1">
      <alignment horizontal="center"/>
    </xf>
    <xf numFmtId="0" fontId="0" fillId="2" borderId="4" xfId="0" applyFill="1" applyBorder="1"/>
    <xf numFmtId="1" fontId="0" fillId="3" borderId="4" xfId="0" applyNumberFormat="1" applyFill="1" applyBorder="1" applyAlignment="1">
      <alignment horizontal="center"/>
    </xf>
    <xf numFmtId="1" fontId="0" fillId="3" borderId="4" xfId="0" applyNumberFormat="1" applyFill="1" applyBorder="1"/>
    <xf numFmtId="14" fontId="0" fillId="2" borderId="4" xfId="0" applyNumberFormat="1" applyFill="1" applyBorder="1"/>
    <xf numFmtId="49" fontId="0" fillId="2" borderId="15" xfId="0" applyNumberFormat="1" applyFill="1" applyBorder="1" applyAlignment="1">
      <alignment horizontal="center"/>
    </xf>
    <xf numFmtId="0" fontId="0" fillId="2" borderId="6" xfId="0" applyFill="1" applyBorder="1"/>
    <xf numFmtId="0" fontId="0" fillId="2" borderId="18" xfId="0" applyFill="1" applyBorder="1" applyAlignment="1">
      <alignment horizontal="center"/>
    </xf>
    <xf numFmtId="0" fontId="2" fillId="0" borderId="0" xfId="2" applyAlignment="1">
      <alignment horizontal="center" vertical="center" wrapText="1"/>
    </xf>
    <xf numFmtId="14" fontId="2" fillId="0" borderId="0" xfId="2" applyNumberFormat="1" applyAlignment="1">
      <alignment horizontal="center" vertical="center" wrapText="1"/>
    </xf>
    <xf numFmtId="0" fontId="0" fillId="0" borderId="0" xfId="0" applyAlignment="1">
      <alignment horizontal="center"/>
    </xf>
    <xf numFmtId="0" fontId="0" fillId="2" borderId="14" xfId="0" applyFill="1" applyBorder="1" applyAlignment="1">
      <alignment horizontal="center"/>
    </xf>
    <xf numFmtId="49" fontId="0" fillId="2" borderId="4" xfId="0" applyNumberFormat="1" applyFill="1" applyBorder="1"/>
    <xf numFmtId="49" fontId="0" fillId="3" borderId="15" xfId="0" applyNumberFormat="1" applyFill="1" applyBorder="1"/>
    <xf numFmtId="14" fontId="0" fillId="3" borderId="5" xfId="0" applyNumberFormat="1" applyFill="1" applyBorder="1" applyAlignment="1">
      <alignment horizontal="center"/>
    </xf>
    <xf numFmtId="0" fontId="0" fillId="3" borderId="18" xfId="0" applyFill="1" applyBorder="1" applyAlignment="1">
      <alignment horizontal="center"/>
    </xf>
    <xf numFmtId="168" fontId="2" fillId="0" borderId="1" xfId="1" applyNumberFormat="1" applyFont="1" applyBorder="1" applyAlignment="1">
      <alignment horizontal="center" vertical="center" wrapText="1"/>
    </xf>
    <xf numFmtId="0" fontId="2" fillId="0" borderId="1" xfId="1" applyFont="1" applyBorder="1" applyAlignment="1">
      <alignment horizontal="center" vertical="center" wrapText="1"/>
    </xf>
    <xf numFmtId="168" fontId="6" fillId="0" borderId="1" xfId="1" applyNumberFormat="1" applyFont="1" applyBorder="1" applyAlignment="1">
      <alignment horizontal="center" vertical="center" wrapText="1"/>
    </xf>
    <xf numFmtId="2" fontId="6" fillId="6" borderId="1" xfId="1" applyNumberFormat="1" applyFont="1" applyFill="1" applyBorder="1" applyAlignment="1">
      <alignment horizontal="center" vertical="center" wrapText="1"/>
    </xf>
    <xf numFmtId="3" fontId="2" fillId="0" borderId="1" xfId="1" applyNumberFormat="1" applyFont="1" applyBorder="1" applyAlignment="1">
      <alignment horizontal="center" vertical="center" wrapText="1"/>
    </xf>
    <xf numFmtId="2" fontId="2" fillId="0" borderId="0" xfId="2" applyNumberFormat="1" applyAlignment="1">
      <alignment horizontal="center" vertical="center" wrapText="1"/>
    </xf>
    <xf numFmtId="167" fontId="1" fillId="2" borderId="10" xfId="12" applyNumberFormat="1" applyFont="1" applyFill="1" applyBorder="1" applyAlignment="1">
      <alignment horizontal="right" vertical="center"/>
    </xf>
    <xf numFmtId="49" fontId="0" fillId="2" borderId="14" xfId="0" applyNumberFormat="1" applyFill="1" applyBorder="1" applyAlignment="1">
      <alignment horizontal="center" vertical="center"/>
    </xf>
    <xf numFmtId="14" fontId="0" fillId="2" borderId="0" xfId="0" applyNumberFormat="1" applyFill="1"/>
    <xf numFmtId="167" fontId="1" fillId="2" borderId="15" xfId="12" applyNumberFormat="1" applyFont="1" applyFill="1" applyBorder="1" applyAlignment="1">
      <alignment horizontal="right" vertical="center"/>
    </xf>
    <xf numFmtId="49" fontId="0" fillId="2" borderId="15" xfId="0" applyNumberFormat="1" applyFill="1" applyBorder="1" applyAlignment="1">
      <alignment horizontal="center" vertical="center"/>
    </xf>
    <xf numFmtId="167" fontId="1" fillId="2" borderId="5" xfId="12" applyNumberFormat="1" applyFont="1" applyFill="1" applyBorder="1" applyAlignment="1">
      <alignment horizontal="right" vertical="center"/>
    </xf>
    <xf numFmtId="49" fontId="0" fillId="2" borderId="4" xfId="0" applyNumberFormat="1" applyFill="1" applyBorder="1" applyAlignment="1">
      <alignment horizontal="center" vertical="center"/>
    </xf>
    <xf numFmtId="167" fontId="1" fillId="3" borderId="10" xfId="12" applyNumberFormat="1" applyFont="1" applyFill="1" applyBorder="1" applyAlignment="1">
      <alignment horizontal="right" vertical="center"/>
    </xf>
    <xf numFmtId="49" fontId="0" fillId="3" borderId="15" xfId="0" applyNumberFormat="1" applyFill="1" applyBorder="1" applyAlignment="1">
      <alignment horizontal="center" vertical="center"/>
    </xf>
    <xf numFmtId="0" fontId="0" fillId="3" borderId="0" xfId="0" applyFill="1"/>
    <xf numFmtId="167" fontId="1" fillId="3" borderId="16" xfId="12" applyNumberFormat="1" applyFont="1" applyFill="1" applyBorder="1" applyAlignment="1">
      <alignment horizontal="right" vertical="center"/>
    </xf>
    <xf numFmtId="49" fontId="0" fillId="3" borderId="16" xfId="0" applyNumberFormat="1" applyFill="1" applyBorder="1" applyAlignment="1">
      <alignment horizontal="center" vertical="center"/>
    </xf>
    <xf numFmtId="1" fontId="0" fillId="3" borderId="6" xfId="0" applyNumberFormat="1" applyFill="1" applyBorder="1"/>
    <xf numFmtId="167" fontId="1" fillId="3" borderId="4" xfId="12" applyNumberFormat="1" applyFont="1" applyFill="1" applyBorder="1" applyAlignment="1">
      <alignment horizontal="right" vertical="center"/>
    </xf>
    <xf numFmtId="49" fontId="0" fillId="3" borderId="4" xfId="0" applyNumberFormat="1" applyFill="1" applyBorder="1" applyAlignment="1">
      <alignment horizontal="center" vertical="center"/>
    </xf>
    <xf numFmtId="1" fontId="0" fillId="2" borderId="15" xfId="0" applyNumberFormat="1" applyFill="1" applyBorder="1" applyAlignment="1">
      <alignment horizontal="center"/>
    </xf>
    <xf numFmtId="1" fontId="0" fillId="2" borderId="10" xfId="0" applyNumberFormat="1" applyFill="1" applyBorder="1"/>
    <xf numFmtId="14" fontId="0" fillId="2" borderId="15" xfId="0" applyNumberFormat="1" applyFill="1" applyBorder="1" applyAlignment="1">
      <alignment horizontal="center"/>
    </xf>
    <xf numFmtId="1" fontId="0" fillId="2" borderId="15" xfId="0" applyNumberFormat="1" applyFill="1" applyBorder="1"/>
    <xf numFmtId="2" fontId="0" fillId="2" borderId="4" xfId="0" applyNumberFormat="1" applyFill="1" applyBorder="1" applyAlignment="1">
      <alignment horizontal="center"/>
    </xf>
    <xf numFmtId="167" fontId="1" fillId="2" borderId="4" xfId="12" applyNumberFormat="1" applyFont="1" applyFill="1" applyBorder="1" applyAlignment="1">
      <alignment horizontal="right" vertical="center"/>
    </xf>
    <xf numFmtId="0" fontId="0" fillId="6" borderId="0" xfId="0" applyFill="1"/>
    <xf numFmtId="49" fontId="0" fillId="3" borderId="10" xfId="0" applyNumberFormat="1" applyFill="1" applyBorder="1" applyAlignment="1">
      <alignment horizontal="center" vertical="center"/>
    </xf>
    <xf numFmtId="14" fontId="0" fillId="3" borderId="5" xfId="0" applyNumberFormat="1" applyFill="1" applyBorder="1"/>
    <xf numFmtId="167" fontId="1" fillId="3" borderId="5" xfId="12" applyNumberFormat="1" applyFont="1" applyFill="1" applyBorder="1" applyAlignment="1">
      <alignment horizontal="right" vertical="center"/>
    </xf>
    <xf numFmtId="49" fontId="0" fillId="3" borderId="5" xfId="0" applyNumberFormat="1" applyFill="1" applyBorder="1" applyAlignment="1">
      <alignment horizontal="center" vertical="center"/>
    </xf>
    <xf numFmtId="167" fontId="1" fillId="2" borderId="14" xfId="12" applyNumberFormat="1" applyFont="1" applyFill="1" applyBorder="1" applyAlignment="1">
      <alignment horizontal="right" vertical="center"/>
    </xf>
    <xf numFmtId="0" fontId="0" fillId="2" borderId="0" xfId="0" applyFill="1"/>
    <xf numFmtId="167" fontId="1" fillId="2" borderId="16" xfId="12" applyNumberFormat="1" applyFont="1" applyFill="1" applyBorder="1" applyAlignment="1">
      <alignment horizontal="right" vertical="center"/>
    </xf>
    <xf numFmtId="49" fontId="0" fillId="2" borderId="16" xfId="0" applyNumberFormat="1" applyFill="1" applyBorder="1" applyAlignment="1">
      <alignment horizontal="center" vertical="center"/>
    </xf>
    <xf numFmtId="0" fontId="0" fillId="2" borderId="5" xfId="0" applyFill="1" applyBorder="1" applyAlignment="1">
      <alignment horizontal="center"/>
    </xf>
    <xf numFmtId="49" fontId="0" fillId="2" borderId="5" xfId="0" applyNumberFormat="1" applyFill="1" applyBorder="1" applyAlignment="1">
      <alignment horizontal="center" vertical="center"/>
    </xf>
    <xf numFmtId="167" fontId="1" fillId="3" borderId="14" xfId="12" applyNumberFormat="1" applyFont="1" applyFill="1" applyBorder="1" applyAlignment="1">
      <alignment horizontal="right" vertical="center"/>
    </xf>
    <xf numFmtId="49" fontId="0" fillId="3" borderId="14" xfId="0" applyNumberFormat="1" applyFill="1" applyBorder="1" applyAlignment="1">
      <alignment horizontal="center" vertical="center"/>
    </xf>
    <xf numFmtId="167" fontId="1" fillId="3" borderId="15" xfId="12" applyNumberFormat="1" applyFont="1" applyFill="1" applyBorder="1" applyAlignment="1">
      <alignment horizontal="right" vertical="center"/>
    </xf>
    <xf numFmtId="0" fontId="0" fillId="3" borderId="19" xfId="0" applyFill="1" applyBorder="1" applyAlignment="1">
      <alignment horizontal="center"/>
    </xf>
    <xf numFmtId="0" fontId="0" fillId="3" borderId="0" xfId="0" applyFill="1" applyAlignment="1">
      <alignment horizontal="center"/>
    </xf>
    <xf numFmtId="14" fontId="0" fillId="2" borderId="16" xfId="0" applyNumberFormat="1" applyFill="1" applyBorder="1"/>
    <xf numFmtId="0" fontId="0" fillId="2" borderId="15" xfId="0" applyFill="1" applyBorder="1" applyAlignment="1">
      <alignment horizontal="center" vertical="center"/>
    </xf>
    <xf numFmtId="17" fontId="0" fillId="2" borderId="16" xfId="0" applyNumberFormat="1" applyFill="1" applyBorder="1" applyAlignment="1">
      <alignment horizontal="center" vertical="center"/>
    </xf>
    <xf numFmtId="17" fontId="0" fillId="2" borderId="15" xfId="0" applyNumberFormat="1" applyFill="1" applyBorder="1" applyAlignment="1">
      <alignment horizontal="center" vertical="center"/>
    </xf>
    <xf numFmtId="14" fontId="0" fillId="2" borderId="6" xfId="0" applyNumberFormat="1" applyFill="1" applyBorder="1"/>
    <xf numFmtId="14" fontId="0" fillId="2" borderId="4" xfId="0" applyNumberFormat="1" applyFill="1" applyBorder="1" applyAlignment="1">
      <alignment horizontal="center"/>
    </xf>
    <xf numFmtId="0" fontId="0" fillId="2" borderId="4" xfId="0" applyFill="1" applyBorder="1" applyAlignment="1">
      <alignment horizontal="center" vertical="center"/>
    </xf>
    <xf numFmtId="0" fontId="0" fillId="3" borderId="14" xfId="0" applyFill="1" applyBorder="1" applyAlignment="1">
      <alignment horizontal="center" vertical="center"/>
    </xf>
    <xf numFmtId="0" fontId="0" fillId="3" borderId="16" xfId="0" applyFill="1" applyBorder="1" applyAlignment="1">
      <alignment horizontal="center" vertical="center"/>
    </xf>
    <xf numFmtId="0" fontId="0" fillId="3" borderId="15" xfId="0" applyFill="1" applyBorder="1" applyAlignment="1">
      <alignment horizontal="center" vertical="center"/>
    </xf>
    <xf numFmtId="0" fontId="0" fillId="3" borderId="20" xfId="0" applyFill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16" xfId="0" applyFill="1" applyBorder="1" applyAlignment="1">
      <alignment horizontal="center" vertical="center"/>
    </xf>
    <xf numFmtId="16" fontId="0" fillId="2" borderId="4" xfId="0" applyNumberFormat="1" applyFill="1" applyBorder="1"/>
    <xf numFmtId="167" fontId="1" fillId="2" borderId="6" xfId="12" applyNumberFormat="1" applyFont="1" applyFill="1" applyBorder="1" applyAlignment="1">
      <alignment horizontal="right" vertical="center"/>
    </xf>
    <xf numFmtId="16" fontId="0" fillId="2" borderId="15" xfId="0" applyNumberFormat="1" applyFill="1" applyBorder="1" applyAlignment="1">
      <alignment horizontal="center"/>
    </xf>
    <xf numFmtId="16" fontId="0" fillId="2" borderId="4" xfId="0" applyNumberFormat="1" applyFill="1" applyBorder="1" applyAlignment="1">
      <alignment horizontal="center"/>
    </xf>
    <xf numFmtId="167" fontId="1" fillId="2" borderId="4" xfId="12" applyNumberFormat="1" applyFont="1" applyFill="1" applyBorder="1"/>
    <xf numFmtId="167" fontId="1" fillId="2" borderId="15" xfId="12" applyNumberFormat="1" applyFont="1" applyFill="1" applyBorder="1"/>
    <xf numFmtId="167" fontId="1" fillId="3" borderId="15" xfId="12" applyNumberFormat="1" applyFont="1" applyFill="1" applyBorder="1"/>
    <xf numFmtId="17" fontId="0" fillId="3" borderId="15" xfId="0" applyNumberFormat="1" applyFill="1" applyBorder="1"/>
    <xf numFmtId="14" fontId="0" fillId="3" borderId="9" xfId="0" applyNumberFormat="1" applyFill="1" applyBorder="1"/>
    <xf numFmtId="0" fontId="0" fillId="3" borderId="16" xfId="0" applyFill="1" applyBorder="1"/>
    <xf numFmtId="167" fontId="1" fillId="3" borderId="16" xfId="12" applyNumberFormat="1" applyFont="1" applyFill="1" applyBorder="1"/>
    <xf numFmtId="14" fontId="0" fillId="3" borderId="18" xfId="0" applyNumberFormat="1" applyFill="1" applyBorder="1"/>
    <xf numFmtId="0" fontId="0" fillId="3" borderId="5" xfId="0" applyFill="1" applyBorder="1"/>
    <xf numFmtId="167" fontId="1" fillId="3" borderId="5" xfId="12" applyNumberFormat="1" applyFont="1" applyFill="1" applyBorder="1"/>
    <xf numFmtId="0" fontId="0" fillId="6" borderId="0" xfId="0" applyFill="1" applyAlignment="1">
      <alignment horizontal="center"/>
    </xf>
    <xf numFmtId="14" fontId="0" fillId="6" borderId="0" xfId="0" applyNumberFormat="1" applyFill="1"/>
    <xf numFmtId="165" fontId="1" fillId="6" borderId="0" xfId="12" applyFont="1" applyFill="1" applyBorder="1"/>
    <xf numFmtId="14" fontId="0" fillId="0" borderId="0" xfId="0" applyNumberFormat="1"/>
    <xf numFmtId="165" fontId="1" fillId="0" borderId="0" xfId="12" applyFont="1" applyBorder="1"/>
    <xf numFmtId="165" fontId="1" fillId="0" borderId="0" xfId="12" applyFont="1"/>
    <xf numFmtId="0" fontId="7" fillId="0" borderId="1" xfId="0" applyFont="1" applyBorder="1" applyAlignment="1">
      <alignment horizontal="center" vertical="center" wrapText="1"/>
    </xf>
    <xf numFmtId="0" fontId="2" fillId="0" borderId="1" xfId="2" applyBorder="1" applyAlignment="1">
      <alignment horizontal="center" vertical="center" wrapText="1"/>
    </xf>
    <xf numFmtId="168" fontId="2" fillId="0" borderId="1" xfId="2" applyNumberFormat="1" applyBorder="1" applyAlignment="1">
      <alignment horizontal="center" vertical="center" wrapText="1"/>
    </xf>
    <xf numFmtId="0" fontId="5" fillId="4" borderId="21" xfId="1" applyFont="1" applyFill="1" applyBorder="1" applyAlignment="1">
      <alignment horizontal="center" vertical="center" wrapText="1"/>
    </xf>
    <xf numFmtId="167" fontId="0" fillId="0" borderId="0" xfId="0" applyNumberFormat="1"/>
    <xf numFmtId="2" fontId="2" fillId="0" borderId="1" xfId="1" applyNumberFormat="1" applyFont="1" applyBorder="1" applyAlignment="1">
      <alignment horizontal="center" vertical="center" wrapText="1"/>
    </xf>
    <xf numFmtId="0" fontId="9" fillId="0" borderId="0" xfId="0" applyFont="1" applyAlignment="1">
      <alignment vertical="center"/>
    </xf>
    <xf numFmtId="0" fontId="8" fillId="0" borderId="0" xfId="0" applyFont="1" applyAlignment="1">
      <alignment horizontal="center" vertical="center"/>
    </xf>
    <xf numFmtId="0" fontId="11" fillId="0" borderId="0" xfId="0" applyFont="1"/>
    <xf numFmtId="0" fontId="12" fillId="0" borderId="0" xfId="0" applyFont="1"/>
    <xf numFmtId="0" fontId="13" fillId="0" borderId="0" xfId="0" applyFont="1"/>
    <xf numFmtId="0" fontId="13" fillId="0" borderId="0" xfId="0" applyFont="1" applyAlignment="1">
      <alignment horizontal="center"/>
    </xf>
    <xf numFmtId="0" fontId="15" fillId="0" borderId="1" xfId="0" applyFont="1" applyBorder="1" applyAlignment="1">
      <alignment horizontal="center" vertical="center"/>
    </xf>
    <xf numFmtId="0" fontId="13" fillId="0" borderId="1" xfId="0" applyFont="1" applyBorder="1" applyAlignment="1">
      <alignment horizontal="center"/>
    </xf>
    <xf numFmtId="0" fontId="16" fillId="14" borderId="1" xfId="0" applyFont="1" applyFill="1" applyBorder="1" applyAlignment="1">
      <alignment horizontal="center"/>
    </xf>
    <xf numFmtId="0" fontId="15" fillId="6" borderId="1" xfId="0" applyFont="1" applyFill="1" applyBorder="1" applyAlignment="1">
      <alignment horizontal="center" vertical="center"/>
    </xf>
    <xf numFmtId="0" fontId="15" fillId="6" borderId="1" xfId="0" applyFont="1" applyFill="1" applyBorder="1" applyAlignment="1">
      <alignment horizontal="center"/>
    </xf>
    <xf numFmtId="0" fontId="15" fillId="6" borderId="1" xfId="0" applyFont="1" applyFill="1" applyBorder="1"/>
    <xf numFmtId="0" fontId="13" fillId="0" borderId="1" xfId="0" applyFont="1" applyBorder="1"/>
    <xf numFmtId="0" fontId="17" fillId="0" borderId="1" xfId="0" applyFont="1" applyBorder="1" applyAlignment="1">
      <alignment horizontal="center"/>
    </xf>
    <xf numFmtId="2" fontId="13" fillId="0" borderId="1" xfId="0" applyNumberFormat="1" applyFont="1" applyBorder="1" applyAlignment="1">
      <alignment horizontal="center"/>
    </xf>
    <xf numFmtId="0" fontId="18" fillId="7" borderId="40" xfId="0" applyFont="1" applyFill="1" applyBorder="1" applyAlignment="1">
      <alignment horizontal="center" vertical="center" wrapText="1"/>
    </xf>
    <xf numFmtId="0" fontId="18" fillId="7" borderId="28" xfId="0" applyFont="1" applyFill="1" applyBorder="1" applyAlignment="1">
      <alignment horizontal="center" vertical="center" wrapText="1"/>
    </xf>
    <xf numFmtId="0" fontId="19" fillId="5" borderId="28" xfId="3" applyFont="1" applyFill="1" applyBorder="1" applyAlignment="1">
      <alignment horizontal="center" vertical="center" wrapText="1"/>
    </xf>
    <xf numFmtId="0" fontId="19" fillId="5" borderId="41" xfId="3" applyFont="1" applyFill="1" applyBorder="1" applyAlignment="1">
      <alignment horizontal="center" vertical="center" wrapText="1"/>
    </xf>
    <xf numFmtId="0" fontId="20" fillId="9" borderId="30" xfId="0" applyFont="1" applyFill="1" applyBorder="1" applyAlignment="1">
      <alignment horizontal="center" vertical="center" wrapText="1"/>
    </xf>
    <xf numFmtId="0" fontId="21" fillId="9" borderId="23" xfId="0" applyFont="1" applyFill="1" applyBorder="1" applyAlignment="1">
      <alignment horizontal="center" vertical="center" wrapText="1"/>
    </xf>
    <xf numFmtId="0" fontId="20" fillId="9" borderId="23" xfId="0" applyFont="1" applyFill="1" applyBorder="1" applyAlignment="1">
      <alignment horizontal="center" vertical="center" wrapText="1"/>
    </xf>
    <xf numFmtId="0" fontId="20" fillId="9" borderId="35" xfId="0" applyFont="1" applyFill="1" applyBorder="1" applyAlignment="1">
      <alignment horizontal="center" vertical="center" wrapText="1"/>
    </xf>
    <xf numFmtId="0" fontId="20" fillId="10" borderId="0" xfId="0" applyFont="1" applyFill="1"/>
    <xf numFmtId="14" fontId="20" fillId="10" borderId="0" xfId="0" applyNumberFormat="1" applyFont="1" applyFill="1"/>
    <xf numFmtId="0" fontId="20" fillId="0" borderId="0" xfId="0" applyFont="1"/>
    <xf numFmtId="0" fontId="21" fillId="9" borderId="29" xfId="0" applyFont="1" applyFill="1" applyBorder="1" applyAlignment="1">
      <alignment horizontal="center" vertical="center" wrapText="1"/>
    </xf>
    <xf numFmtId="4" fontId="20" fillId="9" borderId="30" xfId="0" applyNumberFormat="1" applyFont="1" applyFill="1" applyBorder="1" applyAlignment="1">
      <alignment horizontal="center" vertical="center"/>
    </xf>
    <xf numFmtId="3" fontId="20" fillId="9" borderId="30" xfId="0" applyNumberFormat="1" applyFont="1" applyFill="1" applyBorder="1" applyAlignment="1">
      <alignment horizontal="center" vertical="center"/>
    </xf>
    <xf numFmtId="2" fontId="20" fillId="9" borderId="30" xfId="0" applyNumberFormat="1" applyFont="1" applyFill="1" applyBorder="1" applyAlignment="1">
      <alignment horizontal="center" vertical="center"/>
    </xf>
    <xf numFmtId="2" fontId="21" fillId="9" borderId="30" xfId="0" applyNumberFormat="1" applyFont="1" applyFill="1" applyBorder="1" applyAlignment="1">
      <alignment horizontal="center" vertical="center"/>
    </xf>
    <xf numFmtId="0" fontId="21" fillId="9" borderId="38" xfId="0" applyFont="1" applyFill="1" applyBorder="1" applyAlignment="1">
      <alignment horizontal="center" vertical="center" wrapText="1"/>
    </xf>
    <xf numFmtId="4" fontId="20" fillId="9" borderId="23" xfId="0" applyNumberFormat="1" applyFont="1" applyFill="1" applyBorder="1" applyAlignment="1">
      <alignment horizontal="center" vertical="center"/>
    </xf>
    <xf numFmtId="3" fontId="20" fillId="9" borderId="23" xfId="0" applyNumberFormat="1" applyFont="1" applyFill="1" applyBorder="1" applyAlignment="1">
      <alignment horizontal="center" vertical="center"/>
    </xf>
    <xf numFmtId="2" fontId="20" fillId="9" borderId="23" xfId="0" applyNumberFormat="1" applyFont="1" applyFill="1" applyBorder="1" applyAlignment="1">
      <alignment horizontal="center" vertical="center"/>
    </xf>
    <xf numFmtId="2" fontId="21" fillId="9" borderId="23" xfId="0" applyNumberFormat="1" applyFont="1" applyFill="1" applyBorder="1" applyAlignment="1">
      <alignment horizontal="center" vertical="center"/>
    </xf>
    <xf numFmtId="2" fontId="21" fillId="10" borderId="23" xfId="0" applyNumberFormat="1" applyFont="1" applyFill="1" applyBorder="1" applyAlignment="1">
      <alignment horizontal="center" vertical="center"/>
    </xf>
    <xf numFmtId="2" fontId="21" fillId="13" borderId="35" xfId="0" applyNumberFormat="1" applyFont="1" applyFill="1" applyBorder="1" applyAlignment="1">
      <alignment horizontal="center" vertical="center"/>
    </xf>
    <xf numFmtId="3" fontId="20" fillId="9" borderId="8" xfId="0" applyNumberFormat="1" applyFont="1" applyFill="1" applyBorder="1" applyAlignment="1">
      <alignment horizontal="center" vertical="center"/>
    </xf>
    <xf numFmtId="2" fontId="21" fillId="0" borderId="0" xfId="0" applyNumberFormat="1" applyFont="1"/>
    <xf numFmtId="0" fontId="20" fillId="6" borderId="0" xfId="0" applyFont="1" applyFill="1"/>
    <xf numFmtId="9" fontId="21" fillId="6" borderId="0" xfId="13" applyFont="1" applyFill="1"/>
    <xf numFmtId="1" fontId="21" fillId="9" borderId="30" xfId="0" applyNumberFormat="1" applyFont="1" applyFill="1" applyBorder="1" applyAlignment="1">
      <alignment horizontal="center" vertical="center"/>
    </xf>
    <xf numFmtId="3" fontId="20" fillId="9" borderId="31" xfId="0" applyNumberFormat="1" applyFont="1" applyFill="1" applyBorder="1" applyAlignment="1">
      <alignment horizontal="center" vertical="center"/>
    </xf>
    <xf numFmtId="0" fontId="21" fillId="9" borderId="32" xfId="0" applyFont="1" applyFill="1" applyBorder="1" applyAlignment="1">
      <alignment horizontal="center" vertical="center" wrapText="1"/>
    </xf>
    <xf numFmtId="4" fontId="20" fillId="9" borderId="22" xfId="0" applyNumberFormat="1" applyFont="1" applyFill="1" applyBorder="1" applyAlignment="1">
      <alignment horizontal="center" vertical="center"/>
    </xf>
    <xf numFmtId="1" fontId="21" fillId="9" borderId="22" xfId="0" applyNumberFormat="1" applyFont="1" applyFill="1" applyBorder="1" applyAlignment="1">
      <alignment horizontal="center" vertical="center"/>
    </xf>
    <xf numFmtId="2" fontId="20" fillId="9" borderId="22" xfId="0" applyNumberFormat="1" applyFont="1" applyFill="1" applyBorder="1" applyAlignment="1">
      <alignment horizontal="center" vertical="center"/>
    </xf>
    <xf numFmtId="2" fontId="21" fillId="9" borderId="22" xfId="0" applyNumberFormat="1" applyFont="1" applyFill="1" applyBorder="1" applyAlignment="1">
      <alignment horizontal="center" vertical="center"/>
    </xf>
    <xf numFmtId="3" fontId="20" fillId="9" borderId="22" xfId="0" applyNumberFormat="1" applyFont="1" applyFill="1" applyBorder="1" applyAlignment="1">
      <alignment horizontal="center" vertical="center"/>
    </xf>
    <xf numFmtId="3" fontId="20" fillId="9" borderId="33" xfId="0" applyNumberFormat="1" applyFont="1" applyFill="1" applyBorder="1" applyAlignment="1">
      <alignment horizontal="center" vertical="center"/>
    </xf>
    <xf numFmtId="0" fontId="21" fillId="9" borderId="34" xfId="0" applyFont="1" applyFill="1" applyBorder="1" applyAlignment="1">
      <alignment horizontal="center" vertical="center" wrapText="1"/>
    </xf>
    <xf numFmtId="4" fontId="20" fillId="9" borderId="36" xfId="0" applyNumberFormat="1" applyFont="1" applyFill="1" applyBorder="1" applyAlignment="1">
      <alignment horizontal="center" vertical="center"/>
    </xf>
    <xf numFmtId="1" fontId="21" fillId="9" borderId="36" xfId="0" applyNumberFormat="1" applyFont="1" applyFill="1" applyBorder="1" applyAlignment="1">
      <alignment horizontal="center" vertical="center"/>
    </xf>
    <xf numFmtId="2" fontId="20" fillId="9" borderId="36" xfId="0" applyNumberFormat="1" applyFont="1" applyFill="1" applyBorder="1" applyAlignment="1">
      <alignment horizontal="center" vertical="center"/>
    </xf>
    <xf numFmtId="2" fontId="21" fillId="9" borderId="36" xfId="0" applyNumberFormat="1" applyFont="1" applyFill="1" applyBorder="1" applyAlignment="1">
      <alignment horizontal="center" vertical="center"/>
    </xf>
    <xf numFmtId="3" fontId="20" fillId="9" borderId="36" xfId="0" applyNumberFormat="1" applyFont="1" applyFill="1" applyBorder="1" applyAlignment="1">
      <alignment horizontal="center" vertical="center"/>
    </xf>
    <xf numFmtId="3" fontId="20" fillId="9" borderId="37" xfId="0" applyNumberFormat="1" applyFont="1" applyFill="1" applyBorder="1" applyAlignment="1">
      <alignment horizontal="center" vertical="center"/>
    </xf>
    <xf numFmtId="0" fontId="20" fillId="0" borderId="0" xfId="0" applyFont="1" applyAlignment="1">
      <alignment horizontal="left" vertical="center" indent="1"/>
    </xf>
    <xf numFmtId="4" fontId="20" fillId="0" borderId="0" xfId="16" applyNumberFormat="1" applyFont="1" applyFill="1" applyBorder="1" applyAlignment="1">
      <alignment horizontal="right" vertical="center"/>
    </xf>
    <xf numFmtId="3" fontId="21" fillId="9" borderId="7" xfId="0" applyNumberFormat="1" applyFont="1" applyFill="1" applyBorder="1" applyAlignment="1">
      <alignment vertical="center" wrapText="1"/>
    </xf>
    <xf numFmtId="0" fontId="21" fillId="9" borderId="8" xfId="0" applyFont="1" applyFill="1" applyBorder="1" applyAlignment="1">
      <alignment vertical="center" wrapText="1"/>
    </xf>
    <xf numFmtId="3" fontId="21" fillId="9" borderId="8" xfId="0" applyNumberFormat="1" applyFont="1" applyFill="1" applyBorder="1" applyAlignment="1">
      <alignment horizontal="center" vertical="center"/>
    </xf>
    <xf numFmtId="9" fontId="20" fillId="9" borderId="39" xfId="13" applyFont="1" applyFill="1" applyBorder="1" applyAlignment="1">
      <alignment horizontal="center" vertical="center"/>
    </xf>
    <xf numFmtId="9" fontId="21" fillId="9" borderId="3" xfId="13" applyFont="1" applyFill="1" applyBorder="1" applyAlignment="1">
      <alignment horizontal="center" vertical="center"/>
    </xf>
    <xf numFmtId="9" fontId="20" fillId="0" borderId="2" xfId="13" applyFont="1" applyBorder="1" applyAlignment="1">
      <alignment horizontal="center" vertical="center"/>
    </xf>
    <xf numFmtId="3" fontId="21" fillId="0" borderId="4" xfId="13" applyNumberFormat="1" applyFont="1" applyBorder="1" applyAlignment="1">
      <alignment horizontal="center" vertical="center"/>
    </xf>
    <xf numFmtId="3" fontId="21" fillId="12" borderId="8" xfId="0" applyNumberFormat="1" applyFont="1" applyFill="1" applyBorder="1" applyAlignment="1">
      <alignment horizontal="center" vertical="center" wrapText="1"/>
    </xf>
    <xf numFmtId="0" fontId="20" fillId="0" borderId="8" xfId="0" applyFont="1" applyBorder="1"/>
    <xf numFmtId="0" fontId="21" fillId="0" borderId="7" xfId="0" applyFont="1" applyBorder="1" applyAlignment="1">
      <alignment vertical="center"/>
    </xf>
    <xf numFmtId="0" fontId="20" fillId="0" borderId="8" xfId="0" applyFont="1" applyBorder="1" applyAlignment="1">
      <alignment vertical="center"/>
    </xf>
    <xf numFmtId="4" fontId="21" fillId="0" borderId="2" xfId="0" applyNumberFormat="1" applyFont="1" applyBorder="1" applyAlignment="1">
      <alignment horizontal="center" vertical="center"/>
    </xf>
    <xf numFmtId="2" fontId="21" fillId="0" borderId="2" xfId="0" applyNumberFormat="1" applyFont="1" applyBorder="1" applyAlignment="1">
      <alignment horizontal="center" vertical="center"/>
    </xf>
    <xf numFmtId="0" fontId="23" fillId="7" borderId="40" xfId="0" applyFont="1" applyFill="1" applyBorder="1" applyAlignment="1">
      <alignment horizontal="center" vertical="center" wrapText="1"/>
    </xf>
    <xf numFmtId="0" fontId="23" fillId="7" borderId="28" xfId="0" applyFont="1" applyFill="1" applyBorder="1" applyAlignment="1">
      <alignment horizontal="center" vertical="center" wrapText="1"/>
    </xf>
    <xf numFmtId="0" fontId="22" fillId="5" borderId="28" xfId="3" applyFont="1" applyFill="1" applyBorder="1" applyAlignment="1">
      <alignment horizontal="center" vertical="center" wrapText="1"/>
    </xf>
    <xf numFmtId="0" fontId="22" fillId="5" borderId="41" xfId="3" applyFont="1" applyFill="1" applyBorder="1" applyAlignment="1">
      <alignment horizontal="center" vertical="center" wrapText="1"/>
    </xf>
    <xf numFmtId="0" fontId="23" fillId="7" borderId="43" xfId="0" applyFont="1" applyFill="1" applyBorder="1" applyAlignment="1">
      <alignment horizontal="center" vertical="center" wrapText="1"/>
    </xf>
    <xf numFmtId="0" fontId="23" fillId="7" borderId="42" xfId="0" applyFont="1" applyFill="1" applyBorder="1" applyAlignment="1">
      <alignment horizontal="center" vertical="center" wrapText="1"/>
    </xf>
    <xf numFmtId="0" fontId="22" fillId="5" borderId="42" xfId="3" applyFont="1" applyFill="1" applyBorder="1" applyAlignment="1">
      <alignment horizontal="center" vertical="center" wrapText="1"/>
    </xf>
    <xf numFmtId="0" fontId="22" fillId="5" borderId="44" xfId="3" applyFont="1" applyFill="1" applyBorder="1" applyAlignment="1">
      <alignment horizontal="center" vertical="center" wrapText="1"/>
    </xf>
    <xf numFmtId="0" fontId="20" fillId="10" borderId="7" xfId="0" applyFont="1" applyFill="1" applyBorder="1" applyAlignment="1">
      <alignment vertical="center"/>
    </xf>
    <xf numFmtId="0" fontId="20" fillId="10" borderId="8" xfId="0" applyFont="1" applyFill="1" applyBorder="1" applyAlignment="1">
      <alignment horizontal="center" vertical="center"/>
    </xf>
    <xf numFmtId="14" fontId="20" fillId="10" borderId="8" xfId="0" applyNumberFormat="1" applyFont="1" applyFill="1" applyBorder="1" applyAlignment="1">
      <alignment vertical="center"/>
    </xf>
    <xf numFmtId="0" fontId="20" fillId="10" borderId="8" xfId="0" applyFont="1" applyFill="1" applyBorder="1" applyAlignment="1">
      <alignment vertical="center"/>
    </xf>
    <xf numFmtId="0" fontId="20" fillId="10" borderId="3" xfId="0" applyFont="1" applyFill="1" applyBorder="1" applyAlignment="1">
      <alignment vertical="center"/>
    </xf>
    <xf numFmtId="9" fontId="20" fillId="0" borderId="0" xfId="13" applyFont="1"/>
    <xf numFmtId="0" fontId="21" fillId="9" borderId="7" xfId="0" applyFont="1" applyFill="1" applyBorder="1" applyAlignment="1">
      <alignment vertical="center" wrapText="1"/>
    </xf>
    <xf numFmtId="0" fontId="0" fillId="0" borderId="1" xfId="0" applyBorder="1" applyAlignment="1">
      <alignment horizontal="center"/>
    </xf>
    <xf numFmtId="2" fontId="0" fillId="0" borderId="1" xfId="0" applyNumberFormat="1" applyBorder="1" applyAlignment="1">
      <alignment horizontal="center"/>
    </xf>
    <xf numFmtId="4" fontId="20" fillId="16" borderId="23" xfId="0" applyNumberFormat="1" applyFont="1" applyFill="1" applyBorder="1" applyAlignment="1">
      <alignment horizontal="center" vertical="center"/>
    </xf>
    <xf numFmtId="0" fontId="21" fillId="17" borderId="23" xfId="0" applyFont="1" applyFill="1" applyBorder="1" applyAlignment="1">
      <alignment horizontal="center" vertical="center" wrapText="1"/>
    </xf>
    <xf numFmtId="0" fontId="21" fillId="0" borderId="0" xfId="0" applyFont="1" applyAlignment="1">
      <alignment vertical="center"/>
    </xf>
    <xf numFmtId="0" fontId="20" fillId="0" borderId="0" xfId="0" applyFont="1" applyAlignment="1">
      <alignment vertical="center"/>
    </xf>
    <xf numFmtId="2" fontId="21" fillId="0" borderId="0" xfId="0" applyNumberFormat="1" applyFont="1" applyAlignment="1">
      <alignment horizontal="center" vertical="center"/>
    </xf>
    <xf numFmtId="4" fontId="21" fillId="0" borderId="0" xfId="0" applyNumberFormat="1" applyFont="1" applyAlignment="1">
      <alignment horizontal="center" vertical="center"/>
    </xf>
    <xf numFmtId="2" fontId="20" fillId="0" borderId="0" xfId="0" applyNumberFormat="1" applyFont="1"/>
    <xf numFmtId="9" fontId="21" fillId="9" borderId="36" xfId="13" applyFont="1" applyFill="1" applyBorder="1" applyAlignment="1">
      <alignment horizontal="center" vertical="center"/>
    </xf>
    <xf numFmtId="169" fontId="21" fillId="9" borderId="23" xfId="13" applyNumberFormat="1" applyFont="1" applyFill="1" applyBorder="1" applyAlignment="1">
      <alignment horizontal="center" vertical="center"/>
    </xf>
    <xf numFmtId="2" fontId="21" fillId="10" borderId="30" xfId="0" applyNumberFormat="1" applyFont="1" applyFill="1" applyBorder="1" applyAlignment="1">
      <alignment horizontal="center" vertical="center"/>
    </xf>
    <xf numFmtId="9" fontId="21" fillId="9" borderId="30" xfId="13" applyFont="1" applyFill="1" applyBorder="1" applyAlignment="1">
      <alignment horizontal="center" vertical="center"/>
    </xf>
    <xf numFmtId="2" fontId="21" fillId="9" borderId="30" xfId="0" applyNumberFormat="1" applyFont="1" applyFill="1" applyBorder="1" applyAlignment="1">
      <alignment horizontal="left" vertical="center"/>
    </xf>
    <xf numFmtId="2" fontId="21" fillId="9" borderId="36" xfId="0" applyNumberFormat="1" applyFont="1" applyFill="1" applyBorder="1" applyAlignment="1">
      <alignment horizontal="left" vertical="center"/>
    </xf>
    <xf numFmtId="3" fontId="20" fillId="9" borderId="7" xfId="0" applyNumberFormat="1" applyFont="1" applyFill="1" applyBorder="1" applyAlignment="1">
      <alignment horizontal="center" vertical="center"/>
    </xf>
    <xf numFmtId="169" fontId="21" fillId="9" borderId="45" xfId="13" applyNumberFormat="1" applyFont="1" applyFill="1" applyBorder="1" applyAlignment="1">
      <alignment horizontal="center" vertical="center"/>
    </xf>
    <xf numFmtId="169" fontId="21" fillId="9" borderId="39" xfId="13" applyNumberFormat="1" applyFont="1" applyFill="1" applyBorder="1" applyAlignment="1">
      <alignment horizontal="center" vertical="center"/>
    </xf>
    <xf numFmtId="0" fontId="21" fillId="9" borderId="46" xfId="0" applyFont="1" applyFill="1" applyBorder="1" applyAlignment="1">
      <alignment horizontal="center" vertical="center" wrapText="1"/>
    </xf>
    <xf numFmtId="0" fontId="21" fillId="9" borderId="35" xfId="0" applyFont="1" applyFill="1" applyBorder="1" applyAlignment="1">
      <alignment horizontal="center" vertical="center" wrapText="1"/>
    </xf>
    <xf numFmtId="4" fontId="20" fillId="9" borderId="35" xfId="0" applyNumberFormat="1" applyFont="1" applyFill="1" applyBorder="1" applyAlignment="1">
      <alignment horizontal="center" vertical="center"/>
    </xf>
    <xf numFmtId="3" fontId="20" fillId="9" borderId="35" xfId="0" applyNumberFormat="1" applyFont="1" applyFill="1" applyBorder="1" applyAlignment="1">
      <alignment horizontal="center" vertical="center"/>
    </xf>
    <xf numFmtId="2" fontId="20" fillId="9" borderId="35" xfId="0" applyNumberFormat="1" applyFont="1" applyFill="1" applyBorder="1" applyAlignment="1">
      <alignment horizontal="center" vertical="center"/>
    </xf>
    <xf numFmtId="2" fontId="21" fillId="9" borderId="35" xfId="0" applyNumberFormat="1" applyFont="1" applyFill="1" applyBorder="1" applyAlignment="1">
      <alignment horizontal="center" vertical="center"/>
    </xf>
    <xf numFmtId="9" fontId="21" fillId="9" borderId="35" xfId="13" applyFont="1" applyFill="1" applyBorder="1" applyAlignment="1">
      <alignment horizontal="center" vertical="center"/>
    </xf>
    <xf numFmtId="169" fontId="21" fillId="9" borderId="47" xfId="13" applyNumberFormat="1" applyFont="1" applyFill="1" applyBorder="1" applyAlignment="1">
      <alignment horizontal="center" vertical="center"/>
    </xf>
    <xf numFmtId="0" fontId="14" fillId="14" borderId="1" xfId="0" applyFont="1" applyFill="1" applyBorder="1" applyAlignment="1">
      <alignment horizontal="center"/>
    </xf>
    <xf numFmtId="0" fontId="22" fillId="11" borderId="19" xfId="0" applyFont="1" applyFill="1" applyBorder="1" applyAlignment="1">
      <alignment horizontal="center" vertical="center"/>
    </xf>
    <xf numFmtId="0" fontId="22" fillId="11" borderId="17" xfId="0" applyFont="1" applyFill="1" applyBorder="1" applyAlignment="1">
      <alignment horizontal="center" vertical="center"/>
    </xf>
    <xf numFmtId="0" fontId="22" fillId="11" borderId="14" xfId="0" applyFont="1" applyFill="1" applyBorder="1" applyAlignment="1">
      <alignment horizontal="center" vertical="center"/>
    </xf>
    <xf numFmtId="0" fontId="21" fillId="8" borderId="24" xfId="0" applyFont="1" applyFill="1" applyBorder="1" applyAlignment="1">
      <alignment horizontal="center" vertical="center" wrapText="1"/>
    </xf>
    <xf numFmtId="0" fontId="21" fillId="8" borderId="25" xfId="0" applyFont="1" applyFill="1" applyBorder="1" applyAlignment="1">
      <alignment horizontal="center" vertical="center" wrapText="1"/>
    </xf>
    <xf numFmtId="10" fontId="21" fillId="8" borderId="26" xfId="0" applyNumberFormat="1" applyFont="1" applyFill="1" applyBorder="1" applyAlignment="1">
      <alignment horizontal="center" vertical="center" wrapText="1"/>
    </xf>
    <xf numFmtId="10" fontId="21" fillId="8" borderId="27" xfId="0" applyNumberFormat="1" applyFont="1" applyFill="1" applyBorder="1" applyAlignment="1">
      <alignment horizontal="center" vertical="center" wrapText="1"/>
    </xf>
    <xf numFmtId="0" fontId="20" fillId="12" borderId="19" xfId="0" applyFont="1" applyFill="1" applyBorder="1" applyAlignment="1">
      <alignment horizontal="center" vertical="center" wrapText="1"/>
    </xf>
    <xf numFmtId="0" fontId="20" fillId="12" borderId="17" xfId="0" applyFont="1" applyFill="1" applyBorder="1" applyAlignment="1">
      <alignment horizontal="center" vertical="center" wrapText="1"/>
    </xf>
    <xf numFmtId="0" fontId="20" fillId="12" borderId="18" xfId="0" applyFont="1" applyFill="1" applyBorder="1" applyAlignment="1">
      <alignment horizontal="center" vertical="center" wrapText="1"/>
    </xf>
    <xf numFmtId="0" fontId="20" fillId="12" borderId="6" xfId="0" applyFont="1" applyFill="1" applyBorder="1" applyAlignment="1">
      <alignment horizontal="center" vertical="center" wrapText="1"/>
    </xf>
    <xf numFmtId="0" fontId="21" fillId="8" borderId="7" xfId="0" applyFont="1" applyFill="1" applyBorder="1" applyAlignment="1">
      <alignment horizontal="center" vertical="center" wrapText="1"/>
    </xf>
    <xf numFmtId="0" fontId="21" fillId="8" borderId="8" xfId="0" applyFont="1" applyFill="1" applyBorder="1" applyAlignment="1">
      <alignment horizontal="center" vertical="center" wrapText="1"/>
    </xf>
    <xf numFmtId="10" fontId="21" fillId="8" borderId="8" xfId="0" applyNumberFormat="1" applyFont="1" applyFill="1" applyBorder="1" applyAlignment="1">
      <alignment horizontal="center" vertical="center" wrapText="1"/>
    </xf>
    <xf numFmtId="10" fontId="21" fillId="8" borderId="3" xfId="0" applyNumberFormat="1" applyFont="1" applyFill="1" applyBorder="1" applyAlignment="1">
      <alignment horizontal="center" vertical="center" wrapText="1"/>
    </xf>
    <xf numFmtId="0" fontId="22" fillId="11" borderId="7" xfId="0" applyFont="1" applyFill="1" applyBorder="1" applyAlignment="1">
      <alignment horizontal="center" vertical="center"/>
    </xf>
    <xf numFmtId="0" fontId="22" fillId="11" borderId="8" xfId="0" applyFont="1" applyFill="1" applyBorder="1" applyAlignment="1">
      <alignment horizontal="center" vertical="center"/>
    </xf>
    <xf numFmtId="0" fontId="22" fillId="11" borderId="3" xfId="0" applyFont="1" applyFill="1" applyBorder="1" applyAlignment="1">
      <alignment horizontal="center" vertical="center"/>
    </xf>
    <xf numFmtId="0" fontId="8" fillId="0" borderId="0" xfId="0" applyFont="1" applyAlignment="1">
      <alignment vertical="center" wrapText="1"/>
    </xf>
    <xf numFmtId="0" fontId="9" fillId="0" borderId="0" xfId="0" applyFont="1" applyAlignment="1">
      <alignment horizontal="center" vertical="center" wrapText="1"/>
    </xf>
    <xf numFmtId="0" fontId="4" fillId="0" borderId="7" xfId="0" applyFont="1" applyBorder="1" applyAlignment="1">
      <alignment horizontal="center"/>
    </xf>
    <xf numFmtId="0" fontId="4" fillId="0" borderId="8" xfId="0" applyFont="1" applyBorder="1" applyAlignment="1">
      <alignment horizontal="center"/>
    </xf>
    <xf numFmtId="0" fontId="4" fillId="0" borderId="3" xfId="0" applyFont="1" applyBorder="1" applyAlignment="1">
      <alignment horizontal="center"/>
    </xf>
    <xf numFmtId="0" fontId="0" fillId="0" borderId="0" xfId="0" applyAlignment="1">
      <alignment vertical="center" wrapText="1"/>
    </xf>
    <xf numFmtId="0" fontId="24" fillId="15" borderId="1" xfId="0" applyFont="1" applyFill="1" applyBorder="1" applyAlignment="1">
      <alignment horizontal="center" vertical="center" wrapText="1"/>
    </xf>
  </cellXfs>
  <cellStyles count="17">
    <cellStyle name="Millares" xfId="16" builtinId="3"/>
    <cellStyle name="Millares 2" xfId="11" xr:uid="{00000000-0005-0000-0000-000001000000}"/>
    <cellStyle name="Moneda 3" xfId="12" xr:uid="{00000000-0005-0000-0000-000002000000}"/>
    <cellStyle name="Normal" xfId="0" builtinId="0"/>
    <cellStyle name="Normal 100" xfId="2" xr:uid="{00000000-0005-0000-0000-000004000000}"/>
    <cellStyle name="Normal 12" xfId="15" xr:uid="{00000000-0005-0000-0000-000005000000}"/>
    <cellStyle name="Normal 14 2" xfId="14" xr:uid="{00000000-0005-0000-0000-000006000000}"/>
    <cellStyle name="Normal 17" xfId="6" xr:uid="{00000000-0005-0000-0000-000007000000}"/>
    <cellStyle name="Normal 2" xfId="3" xr:uid="{00000000-0005-0000-0000-000008000000}"/>
    <cellStyle name="Normal 2 2" xfId="4" xr:uid="{00000000-0005-0000-0000-000009000000}"/>
    <cellStyle name="Normal 2 2 3" xfId="5" xr:uid="{00000000-0005-0000-0000-00000A000000}"/>
    <cellStyle name="Normal 2 7" xfId="8" xr:uid="{00000000-0005-0000-0000-00000B000000}"/>
    <cellStyle name="Normal 250 2" xfId="1" xr:uid="{00000000-0005-0000-0000-00000C000000}"/>
    <cellStyle name="Normal 4 5" xfId="9" xr:uid="{00000000-0005-0000-0000-00000D000000}"/>
    <cellStyle name="Porcentaje" xfId="13" builtinId="5"/>
    <cellStyle name="Porcentaje 2" xfId="7" xr:uid="{00000000-0005-0000-0000-00000F000000}"/>
    <cellStyle name="Porcentaje 3 2" xfId="10" xr:uid="{00000000-0005-0000-0000-000010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externalLink" Target="externalLinks/externalLink4.xml"/><Relationship Id="rId18" Type="http://schemas.openxmlformats.org/officeDocument/2006/relationships/externalLink" Target="externalLinks/externalLink9.xml"/><Relationship Id="rId26" Type="http://schemas.openxmlformats.org/officeDocument/2006/relationships/externalLink" Target="externalLinks/externalLink17.xml"/><Relationship Id="rId39" Type="http://schemas.openxmlformats.org/officeDocument/2006/relationships/externalLink" Target="externalLinks/externalLink30.xml"/><Relationship Id="rId21" Type="http://schemas.openxmlformats.org/officeDocument/2006/relationships/externalLink" Target="externalLinks/externalLink12.xml"/><Relationship Id="rId34" Type="http://schemas.openxmlformats.org/officeDocument/2006/relationships/externalLink" Target="externalLinks/externalLink25.xml"/><Relationship Id="rId42" Type="http://schemas.openxmlformats.org/officeDocument/2006/relationships/externalLink" Target="externalLinks/externalLink33.xml"/><Relationship Id="rId47" Type="http://schemas.openxmlformats.org/officeDocument/2006/relationships/externalLink" Target="externalLinks/externalLink38.xml"/><Relationship Id="rId50" Type="http://schemas.openxmlformats.org/officeDocument/2006/relationships/externalLink" Target="externalLinks/externalLink41.xml"/><Relationship Id="rId55" Type="http://schemas.openxmlformats.org/officeDocument/2006/relationships/styles" Target="styles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7.xml"/><Relationship Id="rId29" Type="http://schemas.openxmlformats.org/officeDocument/2006/relationships/externalLink" Target="externalLinks/externalLink20.xml"/><Relationship Id="rId11" Type="http://schemas.openxmlformats.org/officeDocument/2006/relationships/externalLink" Target="externalLinks/externalLink2.xml"/><Relationship Id="rId24" Type="http://schemas.openxmlformats.org/officeDocument/2006/relationships/externalLink" Target="externalLinks/externalLink15.xml"/><Relationship Id="rId32" Type="http://schemas.openxmlformats.org/officeDocument/2006/relationships/externalLink" Target="externalLinks/externalLink23.xml"/><Relationship Id="rId37" Type="http://schemas.openxmlformats.org/officeDocument/2006/relationships/externalLink" Target="externalLinks/externalLink28.xml"/><Relationship Id="rId40" Type="http://schemas.openxmlformats.org/officeDocument/2006/relationships/externalLink" Target="externalLinks/externalLink31.xml"/><Relationship Id="rId45" Type="http://schemas.openxmlformats.org/officeDocument/2006/relationships/externalLink" Target="externalLinks/externalLink36.xml"/><Relationship Id="rId53" Type="http://schemas.openxmlformats.org/officeDocument/2006/relationships/externalLink" Target="externalLinks/externalLink44.xml"/><Relationship Id="rId58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9" Type="http://schemas.openxmlformats.org/officeDocument/2006/relationships/externalLink" Target="externalLinks/externalLink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5.xml"/><Relationship Id="rId22" Type="http://schemas.openxmlformats.org/officeDocument/2006/relationships/externalLink" Target="externalLinks/externalLink13.xml"/><Relationship Id="rId27" Type="http://schemas.openxmlformats.org/officeDocument/2006/relationships/externalLink" Target="externalLinks/externalLink18.xml"/><Relationship Id="rId30" Type="http://schemas.openxmlformats.org/officeDocument/2006/relationships/externalLink" Target="externalLinks/externalLink21.xml"/><Relationship Id="rId35" Type="http://schemas.openxmlformats.org/officeDocument/2006/relationships/externalLink" Target="externalLinks/externalLink26.xml"/><Relationship Id="rId43" Type="http://schemas.openxmlformats.org/officeDocument/2006/relationships/externalLink" Target="externalLinks/externalLink34.xml"/><Relationship Id="rId48" Type="http://schemas.openxmlformats.org/officeDocument/2006/relationships/externalLink" Target="externalLinks/externalLink39.xml"/><Relationship Id="rId56" Type="http://schemas.openxmlformats.org/officeDocument/2006/relationships/sharedStrings" Target="sharedStrings.xml"/><Relationship Id="rId8" Type="http://schemas.openxmlformats.org/officeDocument/2006/relationships/worksheet" Target="worksheets/sheet8.xml"/><Relationship Id="rId51" Type="http://schemas.openxmlformats.org/officeDocument/2006/relationships/externalLink" Target="externalLinks/externalLink42.xml"/><Relationship Id="rId3" Type="http://schemas.openxmlformats.org/officeDocument/2006/relationships/worksheet" Target="worksheets/sheet3.xml"/><Relationship Id="rId12" Type="http://schemas.openxmlformats.org/officeDocument/2006/relationships/externalLink" Target="externalLinks/externalLink3.xml"/><Relationship Id="rId17" Type="http://schemas.openxmlformats.org/officeDocument/2006/relationships/externalLink" Target="externalLinks/externalLink8.xml"/><Relationship Id="rId25" Type="http://schemas.openxmlformats.org/officeDocument/2006/relationships/externalLink" Target="externalLinks/externalLink16.xml"/><Relationship Id="rId33" Type="http://schemas.openxmlformats.org/officeDocument/2006/relationships/externalLink" Target="externalLinks/externalLink24.xml"/><Relationship Id="rId38" Type="http://schemas.openxmlformats.org/officeDocument/2006/relationships/externalLink" Target="externalLinks/externalLink29.xml"/><Relationship Id="rId46" Type="http://schemas.openxmlformats.org/officeDocument/2006/relationships/externalLink" Target="externalLinks/externalLink37.xml"/><Relationship Id="rId59" Type="http://schemas.openxmlformats.org/officeDocument/2006/relationships/customXml" Target="../customXml/item2.xml"/><Relationship Id="rId20" Type="http://schemas.openxmlformats.org/officeDocument/2006/relationships/externalLink" Target="externalLinks/externalLink11.xml"/><Relationship Id="rId41" Type="http://schemas.openxmlformats.org/officeDocument/2006/relationships/externalLink" Target="externalLinks/externalLink32.xml"/><Relationship Id="rId54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5" Type="http://schemas.openxmlformats.org/officeDocument/2006/relationships/externalLink" Target="externalLinks/externalLink6.xml"/><Relationship Id="rId23" Type="http://schemas.openxmlformats.org/officeDocument/2006/relationships/externalLink" Target="externalLinks/externalLink14.xml"/><Relationship Id="rId28" Type="http://schemas.openxmlformats.org/officeDocument/2006/relationships/externalLink" Target="externalLinks/externalLink19.xml"/><Relationship Id="rId36" Type="http://schemas.openxmlformats.org/officeDocument/2006/relationships/externalLink" Target="externalLinks/externalLink27.xml"/><Relationship Id="rId49" Type="http://schemas.openxmlformats.org/officeDocument/2006/relationships/externalLink" Target="externalLinks/externalLink40.xml"/><Relationship Id="rId57" Type="http://schemas.openxmlformats.org/officeDocument/2006/relationships/calcChain" Target="calcChain.xml"/><Relationship Id="rId10" Type="http://schemas.openxmlformats.org/officeDocument/2006/relationships/externalLink" Target="externalLinks/externalLink1.xml"/><Relationship Id="rId31" Type="http://schemas.openxmlformats.org/officeDocument/2006/relationships/externalLink" Target="externalLinks/externalLink22.xml"/><Relationship Id="rId44" Type="http://schemas.openxmlformats.org/officeDocument/2006/relationships/externalLink" Target="externalLinks/externalLink35.xml"/><Relationship Id="rId52" Type="http://schemas.openxmlformats.org/officeDocument/2006/relationships/externalLink" Target="externalLinks/externalLink43.xml"/><Relationship Id="rId60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image" Target="../media/image7.png"/><Relationship Id="rId1" Type="http://schemas.openxmlformats.org/officeDocument/2006/relationships/image" Target="../media/image6.png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image" Target="../media/image9.png"/><Relationship Id="rId1" Type="http://schemas.openxmlformats.org/officeDocument/2006/relationships/image" Target="../media/image8.pn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0.png"/></Relationships>
</file>

<file path=xl/drawings/_rels/drawing7.xml.rels><?xml version="1.0" encoding="UTF-8" standalone="yes"?>
<Relationships xmlns="http://schemas.openxmlformats.org/package/2006/relationships"><Relationship Id="rId2" Type="http://schemas.openxmlformats.org/officeDocument/2006/relationships/image" Target="../media/image12.png"/><Relationship Id="rId1" Type="http://schemas.openxmlformats.org/officeDocument/2006/relationships/image" Target="../media/image1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870197</xdr:colOff>
      <xdr:row>14</xdr:row>
      <xdr:rowOff>127001</xdr:rowOff>
    </xdr:from>
    <xdr:to>
      <xdr:col>9</xdr:col>
      <xdr:colOff>326913</xdr:colOff>
      <xdr:row>23</xdr:row>
      <xdr:rowOff>19372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708A9FB9-FB8F-45C1-C402-5DCADE6F88E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124447" y="5154084"/>
          <a:ext cx="5288133" cy="1797371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1714500</xdr:colOff>
      <xdr:row>21</xdr:row>
      <xdr:rowOff>74084</xdr:rowOff>
    </xdr:from>
    <xdr:to>
      <xdr:col>12</xdr:col>
      <xdr:colOff>499657</xdr:colOff>
      <xdr:row>44</xdr:row>
      <xdr:rowOff>16547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DE5351C2-E374-C539-0608-4A8764CDF28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772833" y="6953251"/>
          <a:ext cx="8468907" cy="4810796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76200</xdr:colOff>
      <xdr:row>0</xdr:row>
      <xdr:rowOff>133730</xdr:rowOff>
    </xdr:from>
    <xdr:to>
      <xdr:col>7</xdr:col>
      <xdr:colOff>308570</xdr:colOff>
      <xdr:row>18</xdr:row>
      <xdr:rowOff>133350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75F6541B-9FC1-3CAF-003D-1885D4F8EDB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76200" y="133730"/>
          <a:ext cx="5566370" cy="3428620"/>
        </a:xfrm>
        <a:prstGeom prst="rect">
          <a:avLst/>
        </a:prstGeom>
      </xdr:spPr>
    </xdr:pic>
    <xdr:clientData/>
  </xdr:twoCellAnchor>
  <xdr:twoCellAnchor editAs="oneCell">
    <xdr:from>
      <xdr:col>7</xdr:col>
      <xdr:colOff>238124</xdr:colOff>
      <xdr:row>0</xdr:row>
      <xdr:rowOff>47625</xdr:rowOff>
    </xdr:from>
    <xdr:to>
      <xdr:col>15</xdr:col>
      <xdr:colOff>619125</xdr:colOff>
      <xdr:row>18</xdr:row>
      <xdr:rowOff>117282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DF68B675-A863-E415-855B-C8067D26B3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572124" y="47625"/>
          <a:ext cx="6477001" cy="3498657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400050</xdr:colOff>
      <xdr:row>0</xdr:row>
      <xdr:rowOff>0</xdr:rowOff>
    </xdr:from>
    <xdr:to>
      <xdr:col>6</xdr:col>
      <xdr:colOff>561975</xdr:colOff>
      <xdr:row>13</xdr:row>
      <xdr:rowOff>146628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C3464761-30B4-09DB-7EC7-A907D3593A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00050" y="0"/>
          <a:ext cx="4733925" cy="2623128"/>
        </a:xfrm>
        <a:prstGeom prst="rect">
          <a:avLst/>
        </a:prstGeom>
      </xdr:spPr>
    </xdr:pic>
    <xdr:clientData/>
  </xdr:twoCellAnchor>
  <xdr:twoCellAnchor editAs="oneCell">
    <xdr:from>
      <xdr:col>6</xdr:col>
      <xdr:colOff>733392</xdr:colOff>
      <xdr:row>0</xdr:row>
      <xdr:rowOff>0</xdr:rowOff>
    </xdr:from>
    <xdr:to>
      <xdr:col>13</xdr:col>
      <xdr:colOff>267644</xdr:colOff>
      <xdr:row>10</xdr:row>
      <xdr:rowOff>76584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9B8783CA-5836-9648-C7D3-80E86B781AA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5305392" y="0"/>
          <a:ext cx="4868252" cy="1981584"/>
        </a:xfrm>
        <a:prstGeom prst="rect">
          <a:avLst/>
        </a:prstGeom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370578</xdr:colOff>
      <xdr:row>1</xdr:row>
      <xdr:rowOff>0</xdr:rowOff>
    </xdr:from>
    <xdr:to>
      <xdr:col>15</xdr:col>
      <xdr:colOff>679717</xdr:colOff>
      <xdr:row>19</xdr:row>
      <xdr:rowOff>47625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E32D340-9C60-C3C4-E009-771F7734F0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370578" y="190500"/>
          <a:ext cx="11739139" cy="3476625"/>
        </a:xfrm>
        <a:prstGeom prst="rect">
          <a:avLst/>
        </a:prstGeom>
      </xdr:spPr>
    </xdr:pic>
    <xdr:clientData/>
  </xdr:twoCellAnchor>
  <xdr:twoCellAnchor editAs="oneCell">
    <xdr:from>
      <xdr:col>5</xdr:col>
      <xdr:colOff>523875</xdr:colOff>
      <xdr:row>1</xdr:row>
      <xdr:rowOff>142874</xdr:rowOff>
    </xdr:from>
    <xdr:to>
      <xdr:col>12</xdr:col>
      <xdr:colOff>276225</xdr:colOff>
      <xdr:row>17</xdr:row>
      <xdr:rowOff>64449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B5CE43D2-E449-2904-3D62-634CBA6E1D8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333875" y="333374"/>
          <a:ext cx="5086350" cy="2969575"/>
        </a:xfrm>
        <a:prstGeom prst="rect">
          <a:avLst/>
        </a:prstGeom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410137</xdr:colOff>
      <xdr:row>1</xdr:row>
      <xdr:rowOff>104775</xdr:rowOff>
    </xdr:from>
    <xdr:to>
      <xdr:col>8</xdr:col>
      <xdr:colOff>353456</xdr:colOff>
      <xdr:row>20</xdr:row>
      <xdr:rowOff>28575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BF01ED80-E104-16AA-1B1E-E0B5C17DE92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410137" y="295275"/>
          <a:ext cx="6039319" cy="3543300"/>
        </a:xfrm>
        <a:prstGeom prst="rect">
          <a:avLst/>
        </a:prstGeom>
      </xdr:spPr>
    </xdr:pic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345281</xdr:colOff>
      <xdr:row>11</xdr:row>
      <xdr:rowOff>142874</xdr:rowOff>
    </xdr:from>
    <xdr:to>
      <xdr:col>16</xdr:col>
      <xdr:colOff>206368</xdr:colOff>
      <xdr:row>22</xdr:row>
      <xdr:rowOff>114064</xdr:rowOff>
    </xdr:to>
    <xdr:pic>
      <xdr:nvPicPr>
        <xdr:cNvPr id="2" name="Imagen 1">
          <a:extLst>
            <a:ext uri="{FF2B5EF4-FFF2-40B4-BE49-F238E27FC236}">
              <a16:creationId xmlns:a16="http://schemas.microsoft.com/office/drawing/2014/main" id="{033AAE0B-D40A-4F70-A6E8-900FF2C11AA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8060531" y="3274218"/>
          <a:ext cx="6409524" cy="1876190"/>
        </a:xfrm>
        <a:prstGeom prst="rect">
          <a:avLst/>
        </a:prstGeom>
      </xdr:spPr>
    </xdr:pic>
    <xdr:clientData/>
  </xdr:twoCellAnchor>
  <xdr:twoCellAnchor editAs="oneCell">
    <xdr:from>
      <xdr:col>0</xdr:col>
      <xdr:colOff>345281</xdr:colOff>
      <xdr:row>9</xdr:row>
      <xdr:rowOff>23811</xdr:rowOff>
    </xdr:from>
    <xdr:to>
      <xdr:col>8</xdr:col>
      <xdr:colOff>761113</xdr:colOff>
      <xdr:row>26</xdr:row>
      <xdr:rowOff>118686</xdr:rowOff>
    </xdr:to>
    <xdr:pic>
      <xdr:nvPicPr>
        <xdr:cNvPr id="3" name="Imagen 2">
          <a:extLst>
            <a:ext uri="{FF2B5EF4-FFF2-40B4-BE49-F238E27FC236}">
              <a16:creationId xmlns:a16="http://schemas.microsoft.com/office/drawing/2014/main" id="{C59DD6F2-89C4-4A67-9C59-FC07649AE1B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345281" y="2821780"/>
          <a:ext cx="7095238" cy="3000000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INGEN\Secundaria\Porvenir\C&#225;lculo%20Qi.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dirocco/AppData/Local/Microsoft/Windows/Temporary%20Internet%20Files/Content.Outlook/8ZMJZ5EL/BNDAL-18150-YPFAR%20-%20Montaje%20Controladores%20de%20Pozo%20(rev.A)%20SANTA%20CRUZ%20(003)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ADM-PLANILLA%20COMEDOR-AFES%20ACTUALIZADOS\AFES\Afes%20Centenario%202008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InfoProd%202.0\Porvenir\Mensual\2002\Mensual%20del%20%202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microsoft.com/office/2006/relationships/xlExternalLinkPath/xlPathMissing" Target="API1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Bill\Configuraci&#243;n%20local\Archivos%20temporales%20de%20Internet\Content.IE5\1R4XPPCF\Planta%20de%20Inyeccion%20-%20Cerro%20Dragon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NEUQUEN\Contabilidad\Budget\2004\Versi&#243;n%2023-01-04%20Con%203%20Perfora%20Gas%20Centenario\Produc%20Vtas%20Precios%20Budget%202004%20(NP).xls" TargetMode="External"/></Relationships>
</file>

<file path=xl/externalLinks/_rels/externalLink1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INGEN\CENTENARIO\PETROLEO\Ce.-%20Evaluaciones%20Econ&#243;micas\2009\EE_AFES\WO&amp;CONV\EE_Ce-1038.xls" TargetMode="External"/></Relationships>
</file>

<file path=xl/externalLinks/_rels/externalLink1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~1\cmontiel\LOCALS~1\Temp\notes8DDD21\CE1052.XLS" TargetMode="External"/></Relationships>
</file>

<file path=xl/externalLinks/_rels/externalLink1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buearntmulti5\general$\Ingenieria\Tratamiento%20Qu&#237;mico\EL%20TRAPIAL\NALCO\Tratamiento%20Quimico\Inhibidor%20de%20Incrustaciones\Pozos%20criticos\Copia%20de%20SPEF-ETm.xls" TargetMode="External"/></Relationships>
</file>

<file path=xl/externalLinks/_rels/externalLink1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pmiculi\Mis%20documentos\Miculian%20Pablo\Bolland%20&amp;%20Cia\Costeo%20preliminar%203.xlsm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Hba7933\Cementaci&#243;n\Hern&#225;n\Trabajos%20de%20Campo\Informes%20de%20Operaciones\Chevron%20San%20Jorge%20SRL\ET-598\Aislaci&#243;n\aisl%20ET-598.xls" TargetMode="External"/></Relationships>
</file>

<file path=xl/externalLinks/_rels/externalLink20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WINDOWS\TEMP\~0052671.xls" TargetMode="External"/></Relationships>
</file>

<file path=xl/externalLinks/_rels/externalLink2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intraprod.pan-energy.com/Documents%20and%20Settings/usuario/Mis%20documentos/AA%20Cutover/PEPS/PEPS%20PLANTAS%20TODAS%20LAS%20AREAS.XLS" TargetMode="External"/></Relationships>
</file>

<file path=xl/externalLinks/_rels/externalLink2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~1\ecoronad\LOCALS~1\Temp\notes8DDD21\AFE%20&amp;%20WO\AFE-2004\EPO\AFE&amp;WO%20NA-18\AFE%20WO&amp;PEM%20NA-18.xls" TargetMode="External"/></Relationships>
</file>

<file path=xl/externalLinks/_rels/externalLink2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NEUQUEN\Contabilidad\Budget\2000\Definitivo\BUDGET%202000%20(Definitivo%2001.02.00).xls" TargetMode="External"/></Relationships>
</file>

<file path=xl/externalLinks/_rels/externalLink2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TOTAUSTR\INS\BASICA\INSTRUM\PSV'S\CALCULO\10D110.XLS" TargetMode="External"/></Relationships>
</file>

<file path=xl/externalLinks/_rels/externalLink2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NEUQUEN\Contabilidad\Budget\2007\Budget%202007%20Inversiones%20501.xls" TargetMode="External"/></Relationships>
</file>

<file path=xl/externalLinks/_rels/externalLink26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gmsanch/Mis%20documentos/Ventas/Pendientes%20NQN%202012%2006.xlsx" TargetMode="External"/></Relationships>
</file>

<file path=xl/externalLinks/_rels/externalLink27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ecorder/Mis%20documentos/evangelina/Yacimiento/YPF/Informe%20varios/Informes%20T&#233;cnicos/Intervenci&#243;n-fotos-tendencia-croma-bsr.xlsx" TargetMode="External"/></Relationships>
</file>

<file path=xl/externalLinks/_rels/externalLink2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dirocco/Documents/BND%20-%20Gesti&#243;n%20de%20Personas%20MZA/Cotizaciones/TRAZADORES/201801%20Pablo%20Mu&#241;oz/Cotizaci&#243;n%20MO%20201801%20rev.A.xlsx" TargetMode="External"/></Relationships>
</file>

<file path=xl/externalLinks/_rels/externalLink29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A:\WTPO0197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windows\TEMP\AFES\PTER1101.XLS" TargetMode="External"/></Relationships>
</file>

<file path=xl/externalLinks/_rels/externalLink30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pcostan/Configuraci&#243;n%20local/Temp/CATRIEL_JUL13.xlsx" TargetMode="External"/></Relationships>
</file>

<file path=xl/externalLinks/_rels/externalLink31.xml.rels><?xml version="1.0" encoding="UTF-8" standalone="yes"?>
<Relationships xmlns="http://schemas.openxmlformats.org/package/2006/relationships"><Relationship Id="rId1" Type="http://schemas.openxmlformats.org/officeDocument/2006/relationships/externalLinkPath" Target="/Documents%20and%20Settings/mhuench/Mis%20documentos/PQB%20NEUQUEN/CUENTAS/DISCRIMINACION%20DE%20PRECIOS%20Y%20RECURSOS%20YPF/FINAL%20FINAL/ANEXO%20III%204944903%20u$s_912$_%20%20Ajustada.xls" TargetMode="External"/></Relationships>
</file>

<file path=xl/externalLinks/_rels/externalLink3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miculi.ARGENTINA/AppData/Local/Microsoft/Windows/Temporary%20Internet%20Files/Content.Outlook/PEZDPPGF/Cotizaci&#243;n%20PM-FS.xlsx" TargetMode="External"/></Relationships>
</file>

<file path=xl/externalLinks/_rels/externalLink3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Modelo%20Unificado%20V2.8.xls" TargetMode="External"/></Relationships>
</file>

<file path=xl/externalLinks/_rels/externalLink3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Ploter\ARCHI\UGA%20S%20A\906\PIPING\Computo\BASEDAT.xls" TargetMode="External"/></Relationships>
</file>

<file path=xl/externalLinks/_rels/externalLink3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WINDOWS\TEMP\Mis%20documentos\Econ&#243;micos\Evaluaci&#243;n%20perf_rep-aceler_A.B..xls" TargetMode="External"/></Relationships>
</file>

<file path=xl/externalLinks/_rels/externalLink3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Users\NogueraL\AppData\Roaming\Microsoft\Excel\OXYPOARG_R_Service_Order_Contract_Details%20(cancel)%20(version%201).xls" TargetMode="External"/></Relationships>
</file>

<file path=xl/externalLinks/_rels/externalLink3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INGEN\CENTENARIO\PETROLEO\Ce.-%20Evaluaciones%20Econ&#243;micas\2010\Conversiones\EE_Ce-1015.xls" TargetMode="External"/></Relationships>
</file>

<file path=xl/externalLinks/_rels/externalLink38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nts%20and%20Settings\svera\Local%20Settings\Temporary%20Internet%20Files\Content.Outlook\RTB1BOIN\EQUIPOS\Cinco%20Saltos\PRo.x-1\Programa\Coversion%20Programas%20Finales%20Ce\CE23.XLS" TargetMode="External"/></Relationships>
</file>

<file path=xl/externalLinks/_rels/externalLink3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elizon/AppData/Local/Temp/Temp9_Archivos%20adjuntos%20comprimidos%20de%20WinZip%20(2).zip/Planilla%20Certificaci&#243;n%20Enero%202016-Catriel-Zona%20I%20II%20y%20VAM-.xlsm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QN2MIS001\Users\VictorErnesto\Propuesta\Soportes\Estadisticas%20Perf%2097%2098%2099%2000%2001%207.xls" TargetMode="External"/></Relationships>
</file>

<file path=xl/externalLinks/_rels/externalLink40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selizon/AppData/Local/Temp/Temp12_Archivos%20adjuntos%20comprimidos%20de%20WinZip%20(2).zip/Planilla%20Certificaci&#243;n%20Abril%202016-Catriel-Zona%20I%20II%20y%20VAM.xlsm" TargetMode="External"/></Relationships>
</file>

<file path=xl/externalLinks/_rels/externalLink4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D:\Documents%20and%20Settings\mhuench\Configuraci&#243;n%20local\Temp\Copia%20de%20NUEVO%20ANEXO%20III%20V7%2049_%20AJ_CCT%2053-6346-12%20mh.xls" TargetMode="External"/></Relationships>
</file>

<file path=xl/externalLinks/_rels/externalLink4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pmiculi/AppData/Local/Microsoft/Windows/Temporary%20Internet%20Files/Content.Outlook/07PSDZ8O/COTIZACION%20TQ%20CATRIEL.xlsx" TargetMode="External"/></Relationships>
</file>

<file path=xl/externalLinks/_rels/externalLink43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corder/AppData/Local/Microsoft/Windows/Temporary%20Internet%20Files/Content.Outlook/VE5FP8OR/CENTENO%20-%20CASTA&#209;EDA%20TQ.xlsx" TargetMode="External"/></Relationships>
</file>

<file path=xl/externalLinks/_rels/externalLink4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WINDOWS\TEMP\Mis%20documentos\Econ&#243;micos\Evaluaci&#243;n%20perf_rep-aceler(3)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F:\DOCUME~1\rguevara\LOCALS~1\Temp\notes8DDD21\CE1134.XLS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NQN_FS01\VOL1\NEUQUEN\Contabilidad\Budget\1999\Definitivo\BUDGET%201999%20(Definitivo%2015-3-99)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Ws102378\C\access\LOYOLA\basic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serem/Documents/PAE/Licitaci&#243;n%20Capilares%20Dic17/Econ&#243;mico/Apertura%20de%20Costos%20Tipo%20PAE%20-%20vfinal%201.0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fserem/Documents/Total/Licitacion%20Capilares%202018/Econ&#243;mico/BNDTQ-%20180164-CAPILLARY%20STRING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  <sheetName val="Sheet4"/>
      <sheetName val="Sheet5"/>
      <sheetName val="Sheet6"/>
      <sheetName val="Sheet7"/>
      <sheetName val="Sheet8"/>
      <sheetName val="Sheet9"/>
      <sheetName val="Sheet10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iagrama de trabajo"/>
      <sheetName val="MO - Petrolero Privado"/>
      <sheetName val="MO - Personal Jerárquico"/>
      <sheetName val="BD-FCONVENIO"/>
      <sheetName val="Hoja2"/>
      <sheetName val="IVA"/>
      <sheetName val="Costo MO 2017 - RESUMEN"/>
      <sheetName val="Q POZOS"/>
      <sheetName val="BD_ESCALAS"/>
      <sheetName val="BD_ADICIONALES"/>
      <sheetName val="CCT"/>
    </sheetNames>
    <sheetDataSet>
      <sheetData sheetId="0" refreshError="1"/>
      <sheetData sheetId="1">
        <row r="8">
          <cell r="E8" t="str">
            <v>SANTA CRUZ</v>
          </cell>
        </row>
        <row r="10">
          <cell r="E10" t="str">
            <v>643/12</v>
          </cell>
        </row>
      </sheetData>
      <sheetData sheetId="2"/>
      <sheetData sheetId="3"/>
      <sheetData sheetId="4"/>
      <sheetData sheetId="5"/>
      <sheetData sheetId="6"/>
      <sheetData sheetId="7"/>
      <sheetData sheetId="8">
        <row r="7">
          <cell r="C7" t="str">
            <v>CHUBUT</v>
          </cell>
        </row>
      </sheetData>
      <sheetData sheetId="9">
        <row r="6">
          <cell r="D6" t="str">
            <v>ASIG. VIANDA COMP. NO REM.</v>
          </cell>
        </row>
        <row r="8">
          <cell r="B8" t="str">
            <v>NEUQUEN</v>
          </cell>
        </row>
        <row r="9">
          <cell r="B9" t="str">
            <v>MENDOZA</v>
          </cell>
        </row>
        <row r="10">
          <cell r="B10" t="str">
            <v>SALTA</v>
          </cell>
        </row>
        <row r="11">
          <cell r="B11" t="str">
            <v>SANTA CRUZ</v>
          </cell>
        </row>
        <row r="12">
          <cell r="B12" t="str">
            <v>CHUBUT</v>
          </cell>
        </row>
        <row r="13">
          <cell r="B13" t="str">
            <v>NEUQUEN</v>
          </cell>
        </row>
        <row r="14">
          <cell r="B14" t="str">
            <v>MENDOZA</v>
          </cell>
        </row>
        <row r="15">
          <cell r="B15" t="str">
            <v>PAT. AUSTRAL</v>
          </cell>
        </row>
        <row r="16">
          <cell r="B16" t="str">
            <v>SALTA Y JUJUY</v>
          </cell>
        </row>
      </sheetData>
      <sheetData sheetId="10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DG"/>
      <sheetName val="Cotizaciones"/>
      <sheetName val="Afes"/>
      <sheetName val="Datos Generales"/>
      <sheetName val="Budget"/>
      <sheetName val="Base"/>
      <sheetName val="Resumen"/>
      <sheetName val="Drilling"/>
      <sheetName val="Completion"/>
      <sheetName val="Production Well Equipment"/>
      <sheetName val="Workover Oil-Gas"/>
      <sheetName val="Conversions &amp; Sel. Injection"/>
      <sheetName val="Plants"/>
      <sheetName val="Pipeline Oil-Gas"/>
      <sheetName val="Hardware &amp; Software"/>
      <sheetName val="Studies"/>
      <sheetName val="Testing"/>
      <sheetName val="Enviroment"/>
      <sheetName val="Water Disposal"/>
      <sheetName val="Infraestructure"/>
      <sheetName val="Oil &amp; Gas Line Repair"/>
      <sheetName val="Studies(2)"/>
      <sheetName val="ANALISIS DE CORONAS"/>
      <sheetName val="MEDIOAMBIENTE"/>
      <sheetName val="OLEOD-GASO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umen mensual de producción"/>
      <sheetName val="entregas de petróleo y gas"/>
      <sheetName val="recuperación secundaria"/>
      <sheetName val="planta de gas"/>
      <sheetName val="producción por yac-bloques"/>
      <sheetName val="prod. de fluidos-oil"/>
      <sheetName val="prod. de fluidos-gas"/>
      <sheetName val="estadistica de est. de pozos"/>
      <sheetName val="estados de pozos"/>
      <sheetName val="estadistica de inyección"/>
      <sheetName val="estadistica de iny. sumideros"/>
      <sheetName val="estado de pozos secundaria"/>
      <sheetName val="Resumen 1"/>
      <sheetName val="Resumen 2"/>
      <sheetName val="Resumen 3"/>
    </sheetNames>
    <sheetDataSet>
      <sheetData sheetId="0" refreshError="1">
        <row r="6">
          <cell r="C6" t="str">
            <v>PORVENIR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a"/>
      <sheetName val="Report"/>
      <sheetName val="API"/>
      <sheetName val="UIB"/>
    </sheetNames>
    <sheetDataSet>
      <sheetData sheetId="0" refreshError="1">
        <row r="3">
          <cell r="R3" t="str">
            <v>1 1/8"</v>
          </cell>
          <cell r="S3">
            <v>1.125</v>
          </cell>
          <cell r="T3">
            <v>0.99401955054989544</v>
          </cell>
          <cell r="U3">
            <v>3.72</v>
          </cell>
          <cell r="AF3">
            <v>3.2808398950100002</v>
          </cell>
        </row>
        <row r="4">
          <cell r="R4" t="str">
            <v>1"</v>
          </cell>
          <cell r="S4">
            <v>1</v>
          </cell>
          <cell r="T4">
            <v>0.78539816339744828</v>
          </cell>
          <cell r="U4">
            <v>2.89</v>
          </cell>
          <cell r="AF4">
            <v>3.6127291999999998E-2</v>
          </cell>
        </row>
        <row r="5">
          <cell r="H5" t="str">
            <v>M-912D-305-192</v>
          </cell>
          <cell r="J5" t="str">
            <v>192</v>
          </cell>
          <cell r="K5" t="str">
            <v>8 1/2</v>
          </cell>
          <cell r="L5">
            <v>8.5</v>
          </cell>
          <cell r="R5" t="str">
            <v>7/8"</v>
          </cell>
          <cell r="S5">
            <v>0.875</v>
          </cell>
          <cell r="T5">
            <v>0.6013204688511713</v>
          </cell>
          <cell r="U5">
            <v>2.1907999999999999</v>
          </cell>
          <cell r="AF5">
            <v>2.2046226199999999</v>
          </cell>
        </row>
        <row r="6">
          <cell r="R6" t="str">
            <v>3/4"</v>
          </cell>
          <cell r="S6">
            <v>0.75</v>
          </cell>
          <cell r="T6">
            <v>0.44178646691106466</v>
          </cell>
          <cell r="U6">
            <v>1.6255999999999999</v>
          </cell>
        </row>
        <row r="7">
          <cell r="D7" t="str">
            <v>2 1/2"</v>
          </cell>
          <cell r="E7">
            <v>250</v>
          </cell>
          <cell r="H7">
            <v>50</v>
          </cell>
        </row>
        <row r="9">
          <cell r="D9">
            <v>600</v>
          </cell>
          <cell r="H9">
            <v>28.8</v>
          </cell>
          <cell r="K9">
            <v>1400</v>
          </cell>
        </row>
        <row r="11">
          <cell r="D11">
            <v>600</v>
          </cell>
        </row>
        <row r="13">
          <cell r="D13">
            <v>120</v>
          </cell>
          <cell r="I13" t="str">
            <v>86-250</v>
          </cell>
          <cell r="J13" t="str">
            <v>condición 2</v>
          </cell>
          <cell r="K13" t="str">
            <v>D</v>
          </cell>
        </row>
        <row r="14">
          <cell r="J14">
            <v>0.8</v>
          </cell>
          <cell r="K14">
            <v>115000</v>
          </cell>
        </row>
        <row r="15">
          <cell r="D15">
            <v>0.9</v>
          </cell>
        </row>
        <row r="16">
          <cell r="H16">
            <v>10</v>
          </cell>
          <cell r="K16">
            <v>25</v>
          </cell>
        </row>
        <row r="17">
          <cell r="D17">
            <v>0.85</v>
          </cell>
        </row>
        <row r="19">
          <cell r="D19">
            <v>1.1499999999999999</v>
          </cell>
        </row>
      </sheetData>
      <sheetData sheetId="1" refreshError="1"/>
      <sheetData sheetId="2" refreshError="1">
        <row r="2">
          <cell r="A2" t="str">
            <v>86-100</v>
          </cell>
          <cell r="B2">
            <v>1</v>
          </cell>
          <cell r="C2">
            <v>2.0579999999999998</v>
          </cell>
          <cell r="D2">
            <v>7.4199999999999995E-7</v>
          </cell>
          <cell r="E2">
            <v>1.151</v>
          </cell>
          <cell r="F2" t="str">
            <v>1"</v>
          </cell>
          <cell r="G2" t="str">
            <v>7/8"</v>
          </cell>
          <cell r="H2" t="str">
            <v>3/4"</v>
          </cell>
          <cell r="J2">
            <v>0.22599999606609344</v>
          </cell>
          <cell r="K2">
            <v>0.23000000417232513</v>
          </cell>
          <cell r="L2">
            <v>0.5429999828338623</v>
          </cell>
          <cell r="M2">
            <v>0</v>
          </cell>
        </row>
        <row r="3">
          <cell r="A3" t="str">
            <v>86-125</v>
          </cell>
          <cell r="B3">
            <v>1.25</v>
          </cell>
          <cell r="C3">
            <v>2.0870000000000002</v>
          </cell>
          <cell r="D3">
            <v>7.3200000000000004E-7</v>
          </cell>
          <cell r="E3">
            <v>1.1559999999999999</v>
          </cell>
          <cell r="F3" t="str">
            <v>1"</v>
          </cell>
          <cell r="G3" t="str">
            <v>7/8"</v>
          </cell>
          <cell r="H3" t="str">
            <v>3/4"</v>
          </cell>
          <cell r="J3">
            <v>0.24300000071525574</v>
          </cell>
          <cell r="K3">
            <v>0.24500000476837158</v>
          </cell>
          <cell r="L3">
            <v>0.51200002431869507</v>
          </cell>
          <cell r="M3">
            <v>0</v>
          </cell>
        </row>
        <row r="4">
          <cell r="A4" t="str">
            <v>86-150</v>
          </cell>
          <cell r="B4">
            <v>1.5</v>
          </cell>
          <cell r="C4">
            <v>2.133</v>
          </cell>
          <cell r="D4">
            <v>7.1699999999999997E-7</v>
          </cell>
          <cell r="E4">
            <v>1.1619999999999999</v>
          </cell>
          <cell r="F4" t="str">
            <v>1"</v>
          </cell>
          <cell r="G4" t="str">
            <v>7/8"</v>
          </cell>
          <cell r="H4" t="str">
            <v>3/4"</v>
          </cell>
          <cell r="J4">
            <v>0.26800000667572021</v>
          </cell>
          <cell r="K4">
            <v>0.27000001072883606</v>
          </cell>
          <cell r="L4">
            <v>0.46299999952316284</v>
          </cell>
          <cell r="M4">
            <v>0</v>
          </cell>
        </row>
        <row r="5">
          <cell r="A5" t="str">
            <v>86-175</v>
          </cell>
          <cell r="B5">
            <v>1.75</v>
          </cell>
          <cell r="C5">
            <v>2.1850000000000001</v>
          </cell>
          <cell r="D5">
            <v>6.6899999999999997E-7</v>
          </cell>
          <cell r="E5">
            <v>1.1639999999999999</v>
          </cell>
          <cell r="F5" t="str">
            <v>1"</v>
          </cell>
          <cell r="G5" t="str">
            <v>7/8"</v>
          </cell>
          <cell r="H5" t="str">
            <v>3/4"</v>
          </cell>
          <cell r="J5">
            <v>0.29399999976158142</v>
          </cell>
          <cell r="K5">
            <v>0.30000001192092896</v>
          </cell>
          <cell r="L5">
            <v>0.40599998831748962</v>
          </cell>
          <cell r="M5">
            <v>0</v>
          </cell>
        </row>
        <row r="6">
          <cell r="A6" t="str">
            <v>86-200</v>
          </cell>
          <cell r="B6">
            <v>2</v>
          </cell>
          <cell r="C6">
            <v>2.2469999999999999</v>
          </cell>
          <cell r="D6">
            <v>6.7899999999999998E-7</v>
          </cell>
          <cell r="E6">
            <v>1.161</v>
          </cell>
          <cell r="F6" t="str">
            <v>1"</v>
          </cell>
          <cell r="G6" t="str">
            <v>7/8"</v>
          </cell>
          <cell r="H6" t="str">
            <v>3/4"</v>
          </cell>
          <cell r="J6">
            <v>0.32800000905990601</v>
          </cell>
          <cell r="K6">
            <v>0.33199998736381531</v>
          </cell>
          <cell r="L6">
            <v>0.33899998664855957</v>
          </cell>
          <cell r="M6">
            <v>0</v>
          </cell>
        </row>
        <row r="7">
          <cell r="A7" t="str">
            <v>86-225</v>
          </cell>
          <cell r="B7">
            <v>2.25</v>
          </cell>
          <cell r="C7">
            <v>2.3149999999999999</v>
          </cell>
          <cell r="D7">
            <v>6.5600000000000005E-7</v>
          </cell>
          <cell r="E7">
            <v>1.153</v>
          </cell>
          <cell r="F7" t="str">
            <v>1"</v>
          </cell>
          <cell r="G7" t="str">
            <v>7/8"</v>
          </cell>
          <cell r="H7" t="str">
            <v>3/4"</v>
          </cell>
          <cell r="J7">
            <v>0.36899998784065247</v>
          </cell>
          <cell r="K7">
            <v>0.36000001430511475</v>
          </cell>
          <cell r="L7">
            <v>0.27099999785423279</v>
          </cell>
          <cell r="M7">
            <v>0</v>
          </cell>
        </row>
        <row r="8">
          <cell r="A8" t="str">
            <v>86-250</v>
          </cell>
          <cell r="B8">
            <v>2.5</v>
          </cell>
          <cell r="C8">
            <v>2.3849999999999998</v>
          </cell>
          <cell r="D8">
            <v>6.3300000000000002E-7</v>
          </cell>
          <cell r="E8">
            <v>1.1379999999999999</v>
          </cell>
          <cell r="F8" t="str">
            <v>1"</v>
          </cell>
          <cell r="G8" t="str">
            <v>7/8"</v>
          </cell>
          <cell r="H8" t="str">
            <v>3/4"</v>
          </cell>
          <cell r="J8">
            <v>0.40599998831748962</v>
          </cell>
          <cell r="K8">
            <v>0.3970000147819519</v>
          </cell>
          <cell r="L8">
            <v>0.19699999690055847</v>
          </cell>
          <cell r="M8">
            <v>0</v>
          </cell>
        </row>
        <row r="9">
          <cell r="A9" t="str">
            <v>86-275</v>
          </cell>
          <cell r="B9">
            <v>2.75</v>
          </cell>
          <cell r="C9">
            <v>2.4550000000000001</v>
          </cell>
          <cell r="D9">
            <v>6.0999999999999998E-7</v>
          </cell>
          <cell r="E9">
            <v>1.119</v>
          </cell>
          <cell r="F9" t="str">
            <v>1"</v>
          </cell>
          <cell r="G9" t="str">
            <v>7/8"</v>
          </cell>
          <cell r="H9" t="str">
            <v>3/4"</v>
          </cell>
          <cell r="J9">
            <v>0.44499999284744263</v>
          </cell>
          <cell r="K9">
            <v>0.43299999833106995</v>
          </cell>
          <cell r="L9">
            <v>0.12200000137090683</v>
          </cell>
          <cell r="M9">
            <v>0</v>
          </cell>
        </row>
        <row r="10">
          <cell r="A10" t="str">
            <v>87-100</v>
          </cell>
          <cell r="B10">
            <v>1</v>
          </cell>
          <cell r="C10">
            <v>2.39</v>
          </cell>
          <cell r="D10">
            <v>6.1200000000000003E-7</v>
          </cell>
          <cell r="E10">
            <v>1.0549999999999999</v>
          </cell>
          <cell r="F10" t="str">
            <v>1"</v>
          </cell>
          <cell r="G10" t="str">
            <v>7/8"</v>
          </cell>
          <cell r="J10">
            <v>0.24300000071525574</v>
          </cell>
          <cell r="K10">
            <v>0.75700002908706665</v>
          </cell>
          <cell r="L10">
            <v>0</v>
          </cell>
          <cell r="M10">
            <v>0</v>
          </cell>
        </row>
        <row r="11">
          <cell r="A11" t="str">
            <v>87-125</v>
          </cell>
          <cell r="B11">
            <v>1.25</v>
          </cell>
          <cell r="C11">
            <v>2.399</v>
          </cell>
          <cell r="D11">
            <v>6.0999999999999998E-7</v>
          </cell>
          <cell r="E11">
            <v>1.0580000000000001</v>
          </cell>
          <cell r="F11" t="str">
            <v>1"</v>
          </cell>
          <cell r="G11" t="str">
            <v>7/8"</v>
          </cell>
          <cell r="J11">
            <v>0.25699999928474426</v>
          </cell>
          <cell r="K11">
            <v>0.74299997091293335</v>
          </cell>
          <cell r="L11">
            <v>0</v>
          </cell>
          <cell r="M11">
            <v>0</v>
          </cell>
        </row>
        <row r="12">
          <cell r="A12" t="str">
            <v>87-150</v>
          </cell>
          <cell r="B12">
            <v>1.5</v>
          </cell>
          <cell r="C12">
            <v>2.4129999999999998</v>
          </cell>
          <cell r="D12">
            <v>6.0699999999999997E-7</v>
          </cell>
          <cell r="E12">
            <v>1.0620000000000001</v>
          </cell>
          <cell r="F12" t="str">
            <v>1"</v>
          </cell>
          <cell r="G12" t="str">
            <v>7/8"</v>
          </cell>
          <cell r="J12">
            <v>0.27700001001358032</v>
          </cell>
          <cell r="K12">
            <v>0.72299998998641968</v>
          </cell>
          <cell r="L12">
            <v>0</v>
          </cell>
          <cell r="M12">
            <v>0</v>
          </cell>
        </row>
        <row r="13">
          <cell r="A13" t="str">
            <v>87-175</v>
          </cell>
          <cell r="B13">
            <v>1.75</v>
          </cell>
          <cell r="C13">
            <v>2.4300000000000002</v>
          </cell>
          <cell r="D13">
            <v>6.0299999999999999E-7</v>
          </cell>
          <cell r="E13">
            <v>1.0660000000000001</v>
          </cell>
          <cell r="F13" t="str">
            <v>1"</v>
          </cell>
          <cell r="G13" t="str">
            <v>7/8"</v>
          </cell>
          <cell r="J13">
            <v>0.30300000309944153</v>
          </cell>
          <cell r="K13">
            <v>0.69700002670288086</v>
          </cell>
          <cell r="L13">
            <v>0</v>
          </cell>
          <cell r="M13">
            <v>0</v>
          </cell>
        </row>
        <row r="14">
          <cell r="A14" t="str">
            <v>87-200</v>
          </cell>
          <cell r="B14">
            <v>2</v>
          </cell>
          <cell r="C14">
            <v>2.4500000000000002</v>
          </cell>
          <cell r="D14">
            <v>5.0800000000000005E-7</v>
          </cell>
          <cell r="E14">
            <v>1.071</v>
          </cell>
          <cell r="F14" t="str">
            <v>1"</v>
          </cell>
          <cell r="G14" t="str">
            <v>7/8"</v>
          </cell>
          <cell r="J14">
            <v>0.33199998736381531</v>
          </cell>
          <cell r="K14">
            <v>0.6679999828338623</v>
          </cell>
          <cell r="L14">
            <v>0</v>
          </cell>
          <cell r="M14">
            <v>0</v>
          </cell>
        </row>
        <row r="15">
          <cell r="A15" t="str">
            <v>87-225</v>
          </cell>
          <cell r="B15">
            <v>2.25</v>
          </cell>
          <cell r="C15">
            <v>2.472</v>
          </cell>
          <cell r="D15">
            <v>5.9400000000000005E-7</v>
          </cell>
          <cell r="E15">
            <v>1.075</v>
          </cell>
          <cell r="F15" t="str">
            <v>1"</v>
          </cell>
          <cell r="G15" t="str">
            <v>7/8"</v>
          </cell>
          <cell r="J15">
            <v>0.36399999260902405</v>
          </cell>
          <cell r="K15">
            <v>0.63599997758865356</v>
          </cell>
          <cell r="L15">
            <v>0</v>
          </cell>
          <cell r="M15">
            <v>0</v>
          </cell>
        </row>
        <row r="16">
          <cell r="A16" t="str">
            <v>87-250</v>
          </cell>
          <cell r="B16">
            <v>2.5</v>
          </cell>
          <cell r="C16">
            <v>2.496</v>
          </cell>
          <cell r="D16">
            <v>5.8800000000000002E-7</v>
          </cell>
          <cell r="E16">
            <v>1.079</v>
          </cell>
          <cell r="F16" t="str">
            <v>1"</v>
          </cell>
          <cell r="G16" t="str">
            <v>7/8"</v>
          </cell>
          <cell r="J16">
            <v>0.39899998903274536</v>
          </cell>
          <cell r="K16">
            <v>0.60100001096725464</v>
          </cell>
          <cell r="L16">
            <v>0</v>
          </cell>
          <cell r="M16">
            <v>0</v>
          </cell>
        </row>
        <row r="17">
          <cell r="A17" t="str">
            <v>87-275</v>
          </cell>
          <cell r="B17">
            <v>2.75</v>
          </cell>
          <cell r="C17">
            <v>2.5230000000000001</v>
          </cell>
          <cell r="D17">
            <v>5.82E-7</v>
          </cell>
          <cell r="E17">
            <v>1.0820000000000001</v>
          </cell>
          <cell r="F17" t="str">
            <v>1"</v>
          </cell>
          <cell r="G17" t="str">
            <v>7/8"</v>
          </cell>
          <cell r="J17">
            <v>0.43900001049041748</v>
          </cell>
          <cell r="K17">
            <v>0.56099998950958252</v>
          </cell>
          <cell r="L17">
            <v>0</v>
          </cell>
          <cell r="M17">
            <v>0</v>
          </cell>
        </row>
        <row r="18">
          <cell r="A18" t="str">
            <v>87-325</v>
          </cell>
          <cell r="B18">
            <v>3.25</v>
          </cell>
          <cell r="C18">
            <v>2.5750000000000002</v>
          </cell>
          <cell r="D18">
            <v>5.7000000000000005E-7</v>
          </cell>
          <cell r="E18">
            <v>1.0840000000000001</v>
          </cell>
          <cell r="F18" t="str">
            <v>1"</v>
          </cell>
          <cell r="G18" t="str">
            <v>7/8"</v>
          </cell>
          <cell r="J18">
            <v>0.51599997282028198</v>
          </cell>
          <cell r="K18">
            <v>0.48399999737739563</v>
          </cell>
          <cell r="L18">
            <v>0</v>
          </cell>
          <cell r="M18">
            <v>0</v>
          </cell>
        </row>
        <row r="19">
          <cell r="A19" t="str">
            <v>87-375</v>
          </cell>
          <cell r="B19">
            <v>3.75</v>
          </cell>
          <cell r="C19">
            <v>2.641</v>
          </cell>
          <cell r="D19">
            <v>5.5599999999999995E-7</v>
          </cell>
          <cell r="E19">
            <v>1.0780000000000001</v>
          </cell>
          <cell r="F19" t="str">
            <v>1"</v>
          </cell>
          <cell r="G19" t="str">
            <v>7/8"</v>
          </cell>
          <cell r="J19">
            <v>0.6119999885559082</v>
          </cell>
          <cell r="K19">
            <v>0.3880000114440918</v>
          </cell>
          <cell r="L19">
            <v>0</v>
          </cell>
          <cell r="M19">
            <v>0</v>
          </cell>
        </row>
        <row r="20">
          <cell r="A20" t="str">
            <v>87-475</v>
          </cell>
          <cell r="B20">
            <v>4.75</v>
          </cell>
          <cell r="C20">
            <v>2.7930000000000001</v>
          </cell>
          <cell r="D20">
            <v>5.2200000000000004E-7</v>
          </cell>
          <cell r="E20">
            <v>1.038</v>
          </cell>
          <cell r="F20" t="str">
            <v>1"</v>
          </cell>
          <cell r="G20" t="str">
            <v>7/8"</v>
          </cell>
          <cell r="J20">
            <v>0.83600002527236938</v>
          </cell>
          <cell r="K20">
            <v>0.164000004529953</v>
          </cell>
          <cell r="L20">
            <v>0</v>
          </cell>
          <cell r="M20">
            <v>0</v>
          </cell>
        </row>
        <row r="21">
          <cell r="A21" t="str">
            <v>88-xxx</v>
          </cell>
          <cell r="C21">
            <v>2.9039999999999999</v>
          </cell>
          <cell r="D21">
            <v>4.9699999999999996E-7</v>
          </cell>
          <cell r="E21">
            <v>1</v>
          </cell>
          <cell r="F21" t="str">
            <v>1"</v>
          </cell>
          <cell r="J21">
            <v>1</v>
          </cell>
          <cell r="K21">
            <v>0</v>
          </cell>
          <cell r="L21">
            <v>0</v>
          </cell>
          <cell r="M21">
            <v>0</v>
          </cell>
        </row>
        <row r="22">
          <cell r="A22" t="str">
            <v>96-100</v>
          </cell>
          <cell r="B22">
            <v>1</v>
          </cell>
          <cell r="C22">
            <v>2.3820000000000001</v>
          </cell>
          <cell r="D22">
            <v>6.7000000000000004E-7</v>
          </cell>
          <cell r="E22">
            <v>1.222</v>
          </cell>
          <cell r="F22" t="str">
            <v>1 1/8"</v>
          </cell>
          <cell r="G22" t="str">
            <v>1"</v>
          </cell>
          <cell r="H22" t="str">
            <v>7/8"</v>
          </cell>
          <cell r="I22" t="str">
            <v>3/4"</v>
          </cell>
          <cell r="J22">
            <v>0.19099999964237213</v>
          </cell>
          <cell r="K22">
            <v>0.19200000166893005</v>
          </cell>
          <cell r="L22">
            <v>0.19499999284744263</v>
          </cell>
          <cell r="M22">
            <v>0.42300000786781311</v>
          </cell>
        </row>
        <row r="23">
          <cell r="A23" t="str">
            <v>96-125</v>
          </cell>
          <cell r="B23">
            <v>1.25</v>
          </cell>
          <cell r="C23">
            <v>2.4350000000000001</v>
          </cell>
          <cell r="D23">
            <v>6.5499999999999998E-7</v>
          </cell>
          <cell r="E23">
            <v>1.224</v>
          </cell>
          <cell r="F23" t="str">
            <v>1 1/8"</v>
          </cell>
          <cell r="G23" t="str">
            <v>1"</v>
          </cell>
          <cell r="H23" t="str">
            <v>7/8"</v>
          </cell>
          <cell r="I23" t="str">
            <v>3/4"</v>
          </cell>
          <cell r="J23">
            <v>0.20499999821186066</v>
          </cell>
          <cell r="K23">
            <v>0.20499999821186066</v>
          </cell>
          <cell r="L23">
            <v>0.2070000022649765</v>
          </cell>
          <cell r="M23">
            <v>0.38299998641014099</v>
          </cell>
        </row>
        <row r="24">
          <cell r="A24" t="str">
            <v>96-150</v>
          </cell>
          <cell r="B24">
            <v>1.5</v>
          </cell>
          <cell r="C24">
            <v>2.5110000000000001</v>
          </cell>
          <cell r="D24">
            <v>6.3300000000000002E-7</v>
          </cell>
          <cell r="E24">
            <v>1.2230000000000001</v>
          </cell>
          <cell r="F24" t="str">
            <v>1 1/8"</v>
          </cell>
          <cell r="G24" t="str">
            <v>1"</v>
          </cell>
          <cell r="H24" t="str">
            <v>7/8"</v>
          </cell>
          <cell r="I24" t="str">
            <v>3/4"</v>
          </cell>
          <cell r="J24">
            <v>0.22400000691413879</v>
          </cell>
          <cell r="K24">
            <v>0.22499999403953552</v>
          </cell>
          <cell r="L24">
            <v>0.22800000011920929</v>
          </cell>
          <cell r="M24">
            <v>0.32300001382827759</v>
          </cell>
        </row>
        <row r="25">
          <cell r="A25" t="str">
            <v>96-175</v>
          </cell>
          <cell r="B25">
            <v>1.75</v>
          </cell>
          <cell r="C25">
            <v>2.6070000000000002</v>
          </cell>
          <cell r="D25">
            <v>6.06E-7</v>
          </cell>
          <cell r="E25">
            <v>1.2130000000000001</v>
          </cell>
          <cell r="F25" t="str">
            <v>1 1/8"</v>
          </cell>
          <cell r="G25" t="str">
            <v>1"</v>
          </cell>
          <cell r="H25" t="str">
            <v>7/8"</v>
          </cell>
          <cell r="I25" t="str">
            <v>3/4"</v>
          </cell>
          <cell r="J25">
            <v>0.24799999594688416</v>
          </cell>
          <cell r="K25">
            <v>0.25</v>
          </cell>
          <cell r="L25">
            <v>0.25099998712539673</v>
          </cell>
          <cell r="M25">
            <v>0.25099998712539673</v>
          </cell>
        </row>
        <row r="26">
          <cell r="A26" t="str">
            <v>96-200</v>
          </cell>
          <cell r="B26">
            <v>2</v>
          </cell>
          <cell r="C26">
            <v>2.7029999999999998</v>
          </cell>
          <cell r="D26">
            <v>5.7800000000000001E-7</v>
          </cell>
          <cell r="E26">
            <v>1.196</v>
          </cell>
          <cell r="F26" t="str">
            <v>1 1/8"</v>
          </cell>
          <cell r="G26" t="str">
            <v>1"</v>
          </cell>
          <cell r="H26" t="str">
            <v>7/8"</v>
          </cell>
          <cell r="I26" t="str">
            <v>3/4"</v>
          </cell>
          <cell r="J26">
            <v>0.27099999785423279</v>
          </cell>
          <cell r="K26">
            <v>0.27900001406669617</v>
          </cell>
          <cell r="L26">
            <v>0.27399998903274536</v>
          </cell>
          <cell r="M26">
            <v>0.17599999904632568</v>
          </cell>
        </row>
        <row r="27">
          <cell r="A27" t="str">
            <v>96-225</v>
          </cell>
          <cell r="B27">
            <v>2.25</v>
          </cell>
          <cell r="C27">
            <v>2.8</v>
          </cell>
          <cell r="D27">
            <v>5.4899999999999995E-7</v>
          </cell>
          <cell r="E27">
            <v>1.1719999999999999</v>
          </cell>
          <cell r="F27" t="str">
            <v>1 1/8"</v>
          </cell>
          <cell r="G27" t="str">
            <v>1"</v>
          </cell>
          <cell r="H27" t="str">
            <v>7/8"</v>
          </cell>
          <cell r="I27" t="str">
            <v>3/4"</v>
          </cell>
          <cell r="J27">
            <v>0.29600000381469727</v>
          </cell>
          <cell r="K27">
            <v>0.30700001120567322</v>
          </cell>
          <cell r="L27">
            <v>0.29800000786781311</v>
          </cell>
          <cell r="M27">
            <v>9.7999997437000275E-2</v>
          </cell>
        </row>
        <row r="28">
          <cell r="A28" t="str">
            <v>97-100</v>
          </cell>
          <cell r="B28">
            <v>1</v>
          </cell>
          <cell r="C28">
            <v>2.645</v>
          </cell>
          <cell r="D28">
            <v>5.68E-7</v>
          </cell>
          <cell r="E28">
            <v>1.1200000000000001</v>
          </cell>
          <cell r="F28" t="str">
            <v>1 1/8"</v>
          </cell>
          <cell r="G28" t="str">
            <v>1"</v>
          </cell>
          <cell r="H28" t="str">
            <v>7/8"</v>
          </cell>
          <cell r="J28">
            <v>0.19699999690055847</v>
          </cell>
          <cell r="K28">
            <v>0.20000000298023224</v>
          </cell>
          <cell r="L28">
            <v>0.6029999852180481</v>
          </cell>
          <cell r="M28">
            <v>0</v>
          </cell>
        </row>
        <row r="29">
          <cell r="A29" t="str">
            <v>97-125</v>
          </cell>
          <cell r="B29">
            <v>1.25</v>
          </cell>
          <cell r="C29">
            <v>2.67</v>
          </cell>
          <cell r="D29">
            <v>5.6300000000000005E-7</v>
          </cell>
          <cell r="E29">
            <v>1.1240000000000001</v>
          </cell>
          <cell r="F29" t="str">
            <v>1 1/8"</v>
          </cell>
          <cell r="G29" t="str">
            <v>1"</v>
          </cell>
          <cell r="H29" t="str">
            <v>7/8"</v>
          </cell>
          <cell r="J29">
            <v>0.20800000429153442</v>
          </cell>
          <cell r="K29">
            <v>0.21199999749660492</v>
          </cell>
          <cell r="L29">
            <v>0.57999998331069946</v>
          </cell>
          <cell r="M29">
            <v>0</v>
          </cell>
        </row>
        <row r="30">
          <cell r="A30" t="str">
            <v>97-150</v>
          </cell>
          <cell r="B30">
            <v>1.5</v>
          </cell>
          <cell r="C30">
            <v>2.7069999999999999</v>
          </cell>
          <cell r="D30">
            <v>5.5599999999999995E-7</v>
          </cell>
          <cell r="E30">
            <v>1.131</v>
          </cell>
          <cell r="F30" t="str">
            <v>1 1/8"</v>
          </cell>
          <cell r="G30" t="str">
            <v>1"</v>
          </cell>
          <cell r="H30" t="str">
            <v>7/8"</v>
          </cell>
          <cell r="J30">
            <v>0.22499999403953552</v>
          </cell>
          <cell r="K30">
            <v>0.23000000417232513</v>
          </cell>
          <cell r="L30">
            <v>0.54500001668930054</v>
          </cell>
          <cell r="M30">
            <v>0</v>
          </cell>
        </row>
        <row r="31">
          <cell r="A31" t="str">
            <v>97-175</v>
          </cell>
          <cell r="B31">
            <v>1.75</v>
          </cell>
          <cell r="C31">
            <v>2.7509999999999999</v>
          </cell>
          <cell r="D31">
            <v>5.4799999999999998E-7</v>
          </cell>
          <cell r="E31">
            <v>1.137</v>
          </cell>
          <cell r="F31" t="str">
            <v>1 1/8"</v>
          </cell>
          <cell r="G31" t="str">
            <v>1"</v>
          </cell>
          <cell r="H31" t="str">
            <v>7/8"</v>
          </cell>
          <cell r="J31">
            <v>0.24500000476837158</v>
          </cell>
          <cell r="K31">
            <v>0.25</v>
          </cell>
          <cell r="L31">
            <v>0.50599998235702515</v>
          </cell>
          <cell r="M31">
            <v>0</v>
          </cell>
        </row>
        <row r="32">
          <cell r="A32" t="str">
            <v>97-200</v>
          </cell>
          <cell r="B32">
            <v>2</v>
          </cell>
          <cell r="C32">
            <v>2.8010000000000002</v>
          </cell>
          <cell r="D32">
            <v>5.3799999999999997E-7</v>
          </cell>
          <cell r="E32">
            <v>1.141</v>
          </cell>
          <cell r="F32" t="str">
            <v>1 1/8"</v>
          </cell>
          <cell r="G32" t="str">
            <v>1"</v>
          </cell>
          <cell r="H32" t="str">
            <v>7/8"</v>
          </cell>
          <cell r="J32">
            <v>0.26800000667572021</v>
          </cell>
          <cell r="K32">
            <v>0.27399998903274536</v>
          </cell>
          <cell r="L32">
            <v>0.45800000429153442</v>
          </cell>
          <cell r="M32">
            <v>0</v>
          </cell>
        </row>
        <row r="33">
          <cell r="A33" t="str">
            <v>97-225</v>
          </cell>
          <cell r="B33">
            <v>2.25</v>
          </cell>
          <cell r="C33">
            <v>2.8559999999999999</v>
          </cell>
          <cell r="D33">
            <v>5.2799999999999996E-7</v>
          </cell>
          <cell r="E33">
            <v>1.143</v>
          </cell>
          <cell r="F33" t="str">
            <v>1 1/8"</v>
          </cell>
          <cell r="G33" t="str">
            <v>1"</v>
          </cell>
          <cell r="H33" t="str">
            <v>7/8"</v>
          </cell>
          <cell r="J33">
            <v>0.29399999976158142</v>
          </cell>
          <cell r="K33">
            <v>0.30199998617172241</v>
          </cell>
          <cell r="L33">
            <v>0.40400001406669617</v>
          </cell>
          <cell r="M33">
            <v>0</v>
          </cell>
        </row>
        <row r="34">
          <cell r="A34" t="str">
            <v>97-250</v>
          </cell>
          <cell r="B34">
            <v>2.5</v>
          </cell>
          <cell r="C34">
            <v>2.9209999999999998</v>
          </cell>
          <cell r="D34">
            <v>5.1500000000000005E-7</v>
          </cell>
          <cell r="E34">
            <v>1.141</v>
          </cell>
          <cell r="F34" t="str">
            <v>1 1/8"</v>
          </cell>
          <cell r="G34" t="str">
            <v>1"</v>
          </cell>
          <cell r="H34" t="str">
            <v>7/8"</v>
          </cell>
          <cell r="J34">
            <v>0.32499998807907104</v>
          </cell>
          <cell r="K34">
            <v>0.33100000023841858</v>
          </cell>
          <cell r="L34">
            <v>0.34400001168251038</v>
          </cell>
          <cell r="M34">
            <v>0</v>
          </cell>
        </row>
        <row r="35">
          <cell r="A35" t="str">
            <v>97-275</v>
          </cell>
          <cell r="B35">
            <v>2.75</v>
          </cell>
          <cell r="C35">
            <v>2.9889999999999999</v>
          </cell>
          <cell r="D35">
            <v>5.0299999999999999E-7</v>
          </cell>
          <cell r="E35">
            <v>1.135</v>
          </cell>
          <cell r="F35" t="str">
            <v>1 1/8"</v>
          </cell>
          <cell r="G35" t="str">
            <v>1"</v>
          </cell>
          <cell r="H35" t="str">
            <v>7/8"</v>
          </cell>
          <cell r="J35">
            <v>0.36100000143051147</v>
          </cell>
          <cell r="K35">
            <v>0.3529999852180481</v>
          </cell>
          <cell r="L35">
            <v>0.28600001335144043</v>
          </cell>
          <cell r="M35">
            <v>0</v>
          </cell>
        </row>
        <row r="36">
          <cell r="A36" t="str">
            <v>97-325</v>
          </cell>
          <cell r="B36">
            <v>3.25</v>
          </cell>
          <cell r="C36">
            <v>3.1320000000000001</v>
          </cell>
          <cell r="D36">
            <v>4.75E-7</v>
          </cell>
          <cell r="E36">
            <v>1.111</v>
          </cell>
          <cell r="F36" t="str">
            <v>1 1/8"</v>
          </cell>
          <cell r="G36" t="str">
            <v>1"</v>
          </cell>
          <cell r="H36" t="str">
            <v>7/8"</v>
          </cell>
          <cell r="J36">
            <v>0.42899999022483826</v>
          </cell>
          <cell r="K36">
            <v>0.41899999976158142</v>
          </cell>
          <cell r="L36">
            <v>0.15199999511241913</v>
          </cell>
          <cell r="M36">
            <v>0</v>
          </cell>
        </row>
        <row r="37">
          <cell r="A37" t="str">
            <v>98-100</v>
          </cell>
          <cell r="B37">
            <v>1</v>
          </cell>
          <cell r="C37">
            <v>3.0680000000000001</v>
          </cell>
          <cell r="D37">
            <v>4.75E-7</v>
          </cell>
          <cell r="E37">
            <v>1.0429999999999999</v>
          </cell>
          <cell r="F37" t="str">
            <v>1 1/8"</v>
          </cell>
          <cell r="G37" t="str">
            <v>1"</v>
          </cell>
          <cell r="J37">
            <v>0.21199999749660492</v>
          </cell>
          <cell r="K37">
            <v>0.78799998760223389</v>
          </cell>
          <cell r="L37">
            <v>0</v>
          </cell>
          <cell r="M37">
            <v>0</v>
          </cell>
        </row>
        <row r="38">
          <cell r="A38" t="str">
            <v>98-125</v>
          </cell>
          <cell r="B38">
            <v>1.25</v>
          </cell>
          <cell r="C38">
            <v>3.0760000000000001</v>
          </cell>
          <cell r="D38">
            <v>4.7399999999999998E-7</v>
          </cell>
          <cell r="E38">
            <v>1.0449999999999999</v>
          </cell>
          <cell r="F38" t="str">
            <v>1 1/8"</v>
          </cell>
          <cell r="G38" t="str">
            <v>1"</v>
          </cell>
          <cell r="J38">
            <v>0.22200000286102295</v>
          </cell>
          <cell r="K38">
            <v>0.77799999713897705</v>
          </cell>
          <cell r="L38">
            <v>0</v>
          </cell>
          <cell r="M38">
            <v>0</v>
          </cell>
        </row>
        <row r="39">
          <cell r="A39" t="str">
            <v>98-150</v>
          </cell>
          <cell r="B39">
            <v>1.5</v>
          </cell>
          <cell r="C39">
            <v>3.089</v>
          </cell>
          <cell r="D39">
            <v>4.7199999999999999E-7</v>
          </cell>
          <cell r="E39">
            <v>1.048</v>
          </cell>
          <cell r="F39" t="str">
            <v>1 1/8"</v>
          </cell>
          <cell r="G39" t="str">
            <v>1"</v>
          </cell>
          <cell r="J39">
            <v>0.23800000548362732</v>
          </cell>
          <cell r="K39">
            <v>0.76200002431869507</v>
          </cell>
          <cell r="L39">
            <v>0</v>
          </cell>
          <cell r="M39">
            <v>0</v>
          </cell>
        </row>
        <row r="40">
          <cell r="A40" t="str">
            <v>98-175</v>
          </cell>
          <cell r="B40">
            <v>1.75</v>
          </cell>
          <cell r="C40">
            <v>3.1030000000000002</v>
          </cell>
          <cell r="D40">
            <v>4.7E-7</v>
          </cell>
          <cell r="E40">
            <v>1.0509999999999999</v>
          </cell>
          <cell r="F40" t="str">
            <v>1 1/8"</v>
          </cell>
          <cell r="G40" t="str">
            <v>1"</v>
          </cell>
          <cell r="J40">
            <v>0.25699999928474426</v>
          </cell>
          <cell r="K40">
            <v>0.74299997091293335</v>
          </cell>
          <cell r="L40">
            <v>0</v>
          </cell>
          <cell r="M40">
            <v>0</v>
          </cell>
        </row>
        <row r="41">
          <cell r="A41" t="str">
            <v>98-200</v>
          </cell>
          <cell r="B41">
            <v>2</v>
          </cell>
          <cell r="C41">
            <v>3.1179999999999999</v>
          </cell>
          <cell r="D41">
            <v>4.6800000000000001E-7</v>
          </cell>
          <cell r="E41">
            <v>1.0549999999999999</v>
          </cell>
          <cell r="F41" t="str">
            <v>1 1/8"</v>
          </cell>
          <cell r="G41" t="str">
            <v>1"</v>
          </cell>
          <cell r="J41">
            <v>0.27700001001358032</v>
          </cell>
          <cell r="K41">
            <v>0.72299998998641968</v>
          </cell>
          <cell r="L41">
            <v>0</v>
          </cell>
          <cell r="M41">
            <v>0</v>
          </cell>
        </row>
        <row r="42">
          <cell r="A42" t="str">
            <v>98-225</v>
          </cell>
          <cell r="B42">
            <v>2.25</v>
          </cell>
          <cell r="C42">
            <v>3.137</v>
          </cell>
          <cell r="D42">
            <v>4.6499999999999999E-7</v>
          </cell>
          <cell r="E42">
            <v>1.0580000000000001</v>
          </cell>
          <cell r="F42" t="str">
            <v>1 1/8"</v>
          </cell>
          <cell r="G42" t="str">
            <v>1"</v>
          </cell>
          <cell r="J42">
            <v>0.30099999904632568</v>
          </cell>
          <cell r="K42">
            <v>0.69900000095367432</v>
          </cell>
          <cell r="L42">
            <v>0</v>
          </cell>
          <cell r="M42">
            <v>0</v>
          </cell>
        </row>
        <row r="43">
          <cell r="A43" t="str">
            <v>98-250</v>
          </cell>
          <cell r="B43">
            <v>2.5</v>
          </cell>
          <cell r="C43">
            <v>3.157</v>
          </cell>
          <cell r="D43">
            <v>4.63E-7</v>
          </cell>
          <cell r="E43">
            <v>1.0620000000000001</v>
          </cell>
          <cell r="F43" t="str">
            <v>1 1/8"</v>
          </cell>
          <cell r="G43" t="str">
            <v>1"</v>
          </cell>
          <cell r="J43">
            <v>0.32699999213218689</v>
          </cell>
          <cell r="K43">
            <v>0.67299997806549072</v>
          </cell>
          <cell r="L43">
            <v>0</v>
          </cell>
          <cell r="M43">
            <v>0</v>
          </cell>
        </row>
        <row r="44">
          <cell r="A44" t="str">
            <v>98-275</v>
          </cell>
          <cell r="B44">
            <v>2.75</v>
          </cell>
          <cell r="C44">
            <v>3.18</v>
          </cell>
          <cell r="D44">
            <v>4.5999999999999999E-7</v>
          </cell>
          <cell r="E44">
            <v>1.0660000000000001</v>
          </cell>
          <cell r="F44" t="str">
            <v>1 1/8"</v>
          </cell>
          <cell r="G44" t="str">
            <v>1"</v>
          </cell>
          <cell r="J44">
            <v>0.35600000619888306</v>
          </cell>
          <cell r="K44">
            <v>0.64399999380111694</v>
          </cell>
          <cell r="L44">
            <v>0</v>
          </cell>
          <cell r="M44">
            <v>0</v>
          </cell>
        </row>
        <row r="45">
          <cell r="A45" t="str">
            <v>98-325</v>
          </cell>
          <cell r="B45">
            <v>3.25</v>
          </cell>
          <cell r="C45">
            <v>3.2309999999999999</v>
          </cell>
          <cell r="D45">
            <v>4.5299999999999999E-7</v>
          </cell>
          <cell r="E45">
            <v>1.071</v>
          </cell>
          <cell r="F45" t="str">
            <v>1 1/8"</v>
          </cell>
          <cell r="G45" t="str">
            <v>1"</v>
          </cell>
          <cell r="J45">
            <v>0.42199999094009399</v>
          </cell>
          <cell r="K45">
            <v>0.57800000905990601</v>
          </cell>
          <cell r="L45">
            <v>0</v>
          </cell>
          <cell r="M45">
            <v>0</v>
          </cell>
        </row>
        <row r="46">
          <cell r="A46" t="str">
            <v>98-375</v>
          </cell>
          <cell r="B46">
            <v>3.75</v>
          </cell>
          <cell r="C46">
            <v>3.2890000000000001</v>
          </cell>
          <cell r="D46">
            <v>4.4499999999999997E-7</v>
          </cell>
          <cell r="E46">
            <v>1.0740000000000001</v>
          </cell>
          <cell r="F46" t="str">
            <v>1 1/8"</v>
          </cell>
          <cell r="G46" t="str">
            <v>1"</v>
          </cell>
          <cell r="J46">
            <v>0.49700000882148743</v>
          </cell>
          <cell r="K46">
            <v>0.50300002098083496</v>
          </cell>
          <cell r="L46">
            <v>0</v>
          </cell>
          <cell r="M46">
            <v>0</v>
          </cell>
        </row>
        <row r="47">
          <cell r="A47" t="str">
            <v>98-475</v>
          </cell>
          <cell r="B47">
            <v>4.75</v>
          </cell>
          <cell r="C47">
            <v>3.4119999999999999</v>
          </cell>
          <cell r="D47">
            <v>4.2800000000000002E-7</v>
          </cell>
          <cell r="E47">
            <v>1.0640000000000001</v>
          </cell>
          <cell r="F47" t="str">
            <v>1 1/8"</v>
          </cell>
          <cell r="G47" t="str">
            <v>1"</v>
          </cell>
          <cell r="J47">
            <v>0.65700000524520874</v>
          </cell>
          <cell r="K47">
            <v>0.34299999475479126</v>
          </cell>
          <cell r="L47">
            <v>0</v>
          </cell>
          <cell r="M47">
            <v>0</v>
          </cell>
        </row>
        <row r="48">
          <cell r="A48" t="str">
            <v>99-xxx</v>
          </cell>
          <cell r="C48">
            <v>3.6760000000000002</v>
          </cell>
          <cell r="D48">
            <v>3.9299999999999999E-7</v>
          </cell>
          <cell r="E48">
            <v>1</v>
          </cell>
          <cell r="F48" t="str">
            <v>1 1/8"</v>
          </cell>
          <cell r="J48">
            <v>1</v>
          </cell>
          <cell r="K48">
            <v>0</v>
          </cell>
          <cell r="L48">
            <v>0</v>
          </cell>
          <cell r="M48">
            <v>0</v>
          </cell>
        </row>
      </sheetData>
      <sheetData sheetId="3" refreshError="1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Ultima Medicion"/>
      <sheetName val="Sda. F.W.( Pta. Nueva) "/>
      <sheetName val="Sda. API (Pta. Nueva)B.C. "/>
      <sheetName val="Eda API Planta Vieja  "/>
      <sheetName val="Sda API Planta Vieja"/>
      <sheetName val="Metas"/>
      <sheetName val="Pileta Revestida"/>
      <sheetName val="Entrada Tk Bafle"/>
      <sheetName val="Salida Tk Bafle"/>
      <sheetName val="Impulsion Bomba Inyectora"/>
      <sheetName val="Datos Graficos"/>
      <sheetName val="Plano"/>
      <sheetName val="Graficos Bba Inyeccion"/>
      <sheetName val="Historico"/>
      <sheetName val="Costos"/>
      <sheetName val="Sda. API (Pta. Nueva) "/>
      <sheetName val="Entrada API"/>
      <sheetName val="Salida API"/>
      <sheetName val="Planta de Inyeccion - Cerro Dra"/>
    </sheetNames>
    <sheetDataSet>
      <sheetData sheetId="0">
        <row r="2">
          <cell r="V2">
            <v>10</v>
          </cell>
          <cell r="W2">
            <v>1</v>
          </cell>
        </row>
        <row r="3">
          <cell r="V3">
            <v>100</v>
          </cell>
          <cell r="W3">
            <v>2</v>
          </cell>
        </row>
        <row r="4">
          <cell r="V4">
            <v>1000</v>
          </cell>
          <cell r="W4">
            <v>3</v>
          </cell>
        </row>
        <row r="5">
          <cell r="V5">
            <v>10000</v>
          </cell>
          <cell r="W5">
            <v>4</v>
          </cell>
        </row>
      </sheetData>
      <sheetData sheetId="1"/>
      <sheetData sheetId="2"/>
      <sheetData sheetId="3"/>
      <sheetData sheetId="4"/>
      <sheetData sheetId="5"/>
      <sheetData sheetId="6">
        <row r="7">
          <cell r="A7">
            <v>36854</v>
          </cell>
          <cell r="B7">
            <v>19</v>
          </cell>
          <cell r="C7">
            <v>0.9</v>
          </cell>
          <cell r="D7">
            <v>3</v>
          </cell>
          <cell r="E7">
            <v>13</v>
          </cell>
          <cell r="F7">
            <v>100</v>
          </cell>
          <cell r="G7">
            <v>2.2805017103762828</v>
          </cell>
          <cell r="H7">
            <v>7.58</v>
          </cell>
          <cell r="I7">
            <v>50</v>
          </cell>
          <cell r="J7">
            <v>1000</v>
          </cell>
          <cell r="O7">
            <v>30</v>
          </cell>
        </row>
        <row r="8">
          <cell r="A8">
            <v>36871</v>
          </cell>
          <cell r="B8">
            <v>21</v>
          </cell>
          <cell r="C8">
            <v>1.79</v>
          </cell>
          <cell r="D8">
            <v>4.9000000000000004</v>
          </cell>
          <cell r="E8">
            <v>11</v>
          </cell>
          <cell r="F8">
            <v>150</v>
          </cell>
          <cell r="G8">
            <v>2.2271714922048997</v>
          </cell>
          <cell r="H8">
            <v>7.66</v>
          </cell>
          <cell r="I8">
            <v>55</v>
          </cell>
          <cell r="J8">
            <v>1000</v>
          </cell>
          <cell r="O8">
            <v>40</v>
          </cell>
        </row>
        <row r="9">
          <cell r="A9">
            <v>36879</v>
          </cell>
          <cell r="B9">
            <v>16</v>
          </cell>
          <cell r="C9">
            <v>1.2</v>
          </cell>
          <cell r="D9">
            <v>3.6</v>
          </cell>
          <cell r="E9">
            <v>13</v>
          </cell>
          <cell r="F9">
            <v>150</v>
          </cell>
          <cell r="G9">
            <v>2.3142791020597082</v>
          </cell>
          <cell r="H9">
            <v>7.73</v>
          </cell>
          <cell r="I9">
            <v>54</v>
          </cell>
          <cell r="J9">
            <v>1000</v>
          </cell>
          <cell r="O9">
            <v>45</v>
          </cell>
        </row>
        <row r="10">
          <cell r="A10">
            <v>36887</v>
          </cell>
          <cell r="B10">
            <v>36</v>
          </cell>
          <cell r="C10">
            <v>0.57999999999999996</v>
          </cell>
          <cell r="D10">
            <v>5.2</v>
          </cell>
          <cell r="E10">
            <v>10</v>
          </cell>
          <cell r="F10">
            <v>100</v>
          </cell>
          <cell r="G10">
            <v>2.2522522522522523</v>
          </cell>
          <cell r="H10">
            <v>7.71</v>
          </cell>
          <cell r="I10">
            <v>55</v>
          </cell>
          <cell r="J10">
            <v>1000</v>
          </cell>
          <cell r="O10">
            <v>54</v>
          </cell>
        </row>
        <row r="11">
          <cell r="A11">
            <v>36907</v>
          </cell>
          <cell r="B11">
            <v>24</v>
          </cell>
          <cell r="C11">
            <v>0.25</v>
          </cell>
          <cell r="D11">
            <v>5</v>
          </cell>
          <cell r="E11">
            <v>12</v>
          </cell>
          <cell r="F11">
            <v>100</v>
          </cell>
          <cell r="G11">
            <v>2.197802197802198</v>
          </cell>
          <cell r="H11">
            <v>7.79</v>
          </cell>
          <cell r="I11">
            <v>58</v>
          </cell>
          <cell r="J11">
            <v>100</v>
          </cell>
          <cell r="O11">
            <v>2430</v>
          </cell>
        </row>
        <row r="12">
          <cell r="A12">
            <v>36958</v>
          </cell>
          <cell r="C12">
            <v>0.63</v>
          </cell>
          <cell r="D12">
            <v>5.3</v>
          </cell>
          <cell r="E12">
            <v>12</v>
          </cell>
          <cell r="F12">
            <v>200</v>
          </cell>
          <cell r="I12">
            <v>58</v>
          </cell>
          <cell r="J12">
            <v>100</v>
          </cell>
          <cell r="O12">
            <v>75</v>
          </cell>
        </row>
        <row r="13">
          <cell r="A13">
            <v>36984</v>
          </cell>
          <cell r="C13">
            <v>0.65</v>
          </cell>
          <cell r="D13">
            <v>2.5</v>
          </cell>
          <cell r="E13">
            <v>14</v>
          </cell>
          <cell r="F13">
            <v>150</v>
          </cell>
          <cell r="G13">
            <v>2.2271714922048997</v>
          </cell>
          <cell r="H13">
            <v>7.53</v>
          </cell>
          <cell r="I13">
            <v>58</v>
          </cell>
          <cell r="J13">
            <v>100</v>
          </cell>
          <cell r="O13">
            <v>13834</v>
          </cell>
          <cell r="P13" t="str">
            <v xml:space="preserve">se tiró oil a pileta de tierra, </v>
          </cell>
        </row>
        <row r="14">
          <cell r="A14">
            <v>37006</v>
          </cell>
          <cell r="B14">
            <v>30</v>
          </cell>
          <cell r="C14">
            <v>0.22</v>
          </cell>
          <cell r="D14">
            <v>0.6</v>
          </cell>
          <cell r="E14">
            <v>22</v>
          </cell>
          <cell r="F14">
            <v>80</v>
          </cell>
          <cell r="H14">
            <v>7.26</v>
          </cell>
          <cell r="I14">
            <v>50</v>
          </cell>
          <cell r="J14">
            <v>10</v>
          </cell>
          <cell r="O14">
            <v>86</v>
          </cell>
        </row>
        <row r="15">
          <cell r="A15">
            <v>37033</v>
          </cell>
          <cell r="B15">
            <v>22</v>
          </cell>
          <cell r="C15">
            <v>0.15</v>
          </cell>
          <cell r="D15">
            <v>2</v>
          </cell>
          <cell r="E15">
            <v>6</v>
          </cell>
          <cell r="F15">
            <v>25</v>
          </cell>
          <cell r="G15">
            <v>2.3310023310023311</v>
          </cell>
          <cell r="H15">
            <v>7.86</v>
          </cell>
          <cell r="I15">
            <v>55</v>
          </cell>
          <cell r="J15">
            <v>100</v>
          </cell>
          <cell r="O15">
            <v>74</v>
          </cell>
          <cell r="P15" t="str">
            <v xml:space="preserve">pileta con Petroleo </v>
          </cell>
        </row>
        <row r="16">
          <cell r="A16">
            <v>37062</v>
          </cell>
          <cell r="B16">
            <v>28</v>
          </cell>
          <cell r="C16">
            <v>0.15</v>
          </cell>
          <cell r="D16">
            <v>2</v>
          </cell>
          <cell r="E16">
            <v>16</v>
          </cell>
          <cell r="F16">
            <v>10</v>
          </cell>
          <cell r="G16">
            <v>2.169</v>
          </cell>
          <cell r="H16">
            <v>7.55</v>
          </cell>
          <cell r="I16">
            <v>53</v>
          </cell>
          <cell r="J16">
            <v>100</v>
          </cell>
          <cell r="O16">
            <v>179</v>
          </cell>
          <cell r="P16" t="str">
            <v xml:space="preserve">pileta con Petroleo </v>
          </cell>
        </row>
        <row r="17">
          <cell r="A17">
            <v>37089</v>
          </cell>
          <cell r="B17">
            <v>5</v>
          </cell>
          <cell r="C17">
            <v>0.1</v>
          </cell>
          <cell r="D17">
            <v>4</v>
          </cell>
          <cell r="E17">
            <v>26</v>
          </cell>
          <cell r="F17">
            <v>20</v>
          </cell>
          <cell r="G17">
            <v>2.2669999999999999</v>
          </cell>
          <cell r="H17">
            <v>7.63</v>
          </cell>
          <cell r="I17">
            <v>48</v>
          </cell>
          <cell r="J17">
            <v>100</v>
          </cell>
          <cell r="O17">
            <v>360</v>
          </cell>
          <cell r="P17" t="str">
            <v xml:space="preserve">pileta con Petroleo </v>
          </cell>
        </row>
        <row r="18">
          <cell r="A18">
            <v>37144</v>
          </cell>
          <cell r="B18">
            <v>17</v>
          </cell>
          <cell r="C18">
            <v>0.2</v>
          </cell>
          <cell r="D18">
            <v>2</v>
          </cell>
          <cell r="E18">
            <v>11</v>
          </cell>
          <cell r="F18">
            <v>10</v>
          </cell>
          <cell r="G18">
            <v>2.2719999999999998</v>
          </cell>
          <cell r="H18">
            <v>7.82</v>
          </cell>
          <cell r="I18">
            <v>51</v>
          </cell>
          <cell r="J18">
            <v>100</v>
          </cell>
          <cell r="O18">
            <v>126</v>
          </cell>
          <cell r="P18" t="str">
            <v>Fecha de lect.Bact. 27/08/2001</v>
          </cell>
        </row>
        <row r="19">
          <cell r="A19">
            <v>37173</v>
          </cell>
          <cell r="B19">
            <v>22</v>
          </cell>
          <cell r="C19">
            <v>0.3</v>
          </cell>
          <cell r="D19">
            <v>3.5</v>
          </cell>
          <cell r="E19">
            <v>11</v>
          </cell>
          <cell r="F19">
            <v>8</v>
          </cell>
          <cell r="G19">
            <v>2.347</v>
          </cell>
          <cell r="H19">
            <v>8.3699999999999992</v>
          </cell>
          <cell r="I19">
            <v>53</v>
          </cell>
          <cell r="J19">
            <v>100</v>
          </cell>
          <cell r="O19">
            <v>83</v>
          </cell>
        </row>
        <row r="20">
          <cell r="A20">
            <v>37203</v>
          </cell>
          <cell r="B20">
            <v>27</v>
          </cell>
          <cell r="C20">
            <v>0.3</v>
          </cell>
          <cell r="D20">
            <v>2.5</v>
          </cell>
          <cell r="E20">
            <v>13</v>
          </cell>
          <cell r="F20">
            <v>150</v>
          </cell>
          <cell r="G20">
            <v>2.2883</v>
          </cell>
          <cell r="H20">
            <v>7.7</v>
          </cell>
          <cell r="I20">
            <v>58</v>
          </cell>
          <cell r="J20">
            <v>100</v>
          </cell>
          <cell r="O20">
            <v>99</v>
          </cell>
          <cell r="P20" t="str">
            <v xml:space="preserve">se tiró oil a pileta de tierra, </v>
          </cell>
        </row>
        <row r="21">
          <cell r="A21">
            <v>37229</v>
          </cell>
          <cell r="B21">
            <v>21</v>
          </cell>
          <cell r="C21">
            <v>0.1</v>
          </cell>
          <cell r="D21">
            <v>3</v>
          </cell>
          <cell r="E21">
            <v>12</v>
          </cell>
          <cell r="F21">
            <v>800</v>
          </cell>
          <cell r="G21">
            <v>2.415</v>
          </cell>
          <cell r="H21">
            <v>6.5</v>
          </cell>
          <cell r="I21">
            <v>56</v>
          </cell>
          <cell r="J21">
            <v>100</v>
          </cell>
          <cell r="O21">
            <v>73</v>
          </cell>
          <cell r="P21" t="str">
            <v>Lect.Bact.8/11/01</v>
          </cell>
        </row>
        <row r="22">
          <cell r="A22">
            <v>37265</v>
          </cell>
          <cell r="B22">
            <v>27</v>
          </cell>
          <cell r="C22">
            <v>0.35</v>
          </cell>
          <cell r="D22">
            <v>1.5</v>
          </cell>
          <cell r="E22">
            <v>5</v>
          </cell>
          <cell r="F22">
            <v>400</v>
          </cell>
          <cell r="G22">
            <v>2.3363999999999998</v>
          </cell>
          <cell r="H22">
            <v>7.1</v>
          </cell>
          <cell r="I22">
            <v>43</v>
          </cell>
          <cell r="J22">
            <v>100</v>
          </cell>
          <cell r="O22">
            <v>44</v>
          </cell>
          <cell r="P22" t="str">
            <v>Lect.Bact.8/11/01</v>
          </cell>
        </row>
        <row r="23">
          <cell r="A23">
            <v>37288</v>
          </cell>
          <cell r="B23">
            <v>13</v>
          </cell>
          <cell r="C23">
            <v>0.15</v>
          </cell>
          <cell r="D23">
            <v>0.1</v>
          </cell>
          <cell r="E23">
            <v>10</v>
          </cell>
          <cell r="F23">
            <v>100</v>
          </cell>
          <cell r="G23">
            <v>2.4049999999999998</v>
          </cell>
          <cell r="H23">
            <v>7.2</v>
          </cell>
          <cell r="I23">
            <v>74</v>
          </cell>
          <cell r="J23">
            <v>100</v>
          </cell>
          <cell r="O23">
            <v>94</v>
          </cell>
        </row>
        <row r="24">
          <cell r="A24">
            <v>37328</v>
          </cell>
          <cell r="B24">
            <v>9</v>
          </cell>
          <cell r="C24">
            <v>0.1</v>
          </cell>
          <cell r="D24">
            <v>3</v>
          </cell>
          <cell r="E24">
            <v>10</v>
          </cell>
          <cell r="F24">
            <v>10</v>
          </cell>
          <cell r="G24">
            <v>2.3363999999999998</v>
          </cell>
          <cell r="H24">
            <v>7.3</v>
          </cell>
          <cell r="I24">
            <v>54</v>
          </cell>
          <cell r="J24">
            <v>100</v>
          </cell>
          <cell r="O24">
            <v>51</v>
          </cell>
        </row>
        <row r="25">
          <cell r="A25">
            <v>37361</v>
          </cell>
          <cell r="B25">
            <v>12</v>
          </cell>
          <cell r="C25">
            <v>0.1</v>
          </cell>
          <cell r="D25">
            <v>3.5</v>
          </cell>
          <cell r="E25">
            <v>10</v>
          </cell>
          <cell r="F25">
            <v>8</v>
          </cell>
          <cell r="G25">
            <v>2.4508999999999999</v>
          </cell>
          <cell r="H25">
            <v>7.4</v>
          </cell>
          <cell r="I25">
            <v>53</v>
          </cell>
          <cell r="J25">
            <v>1000</v>
          </cell>
          <cell r="O25">
            <v>158</v>
          </cell>
        </row>
        <row r="26">
          <cell r="A26">
            <v>37410</v>
          </cell>
          <cell r="B26">
            <v>13</v>
          </cell>
          <cell r="C26">
            <v>0.15</v>
          </cell>
          <cell r="D26">
            <v>3.5</v>
          </cell>
          <cell r="E26">
            <v>10</v>
          </cell>
          <cell r="F26">
            <v>80</v>
          </cell>
          <cell r="G26">
            <v>2.4937</v>
          </cell>
          <cell r="H26">
            <v>7.1</v>
          </cell>
          <cell r="I26">
            <v>41</v>
          </cell>
          <cell r="J26">
            <v>1000</v>
          </cell>
          <cell r="O26">
            <v>272</v>
          </cell>
        </row>
        <row r="27">
          <cell r="A27">
            <v>37440</v>
          </cell>
          <cell r="B27">
            <v>18</v>
          </cell>
          <cell r="C27">
            <v>0.6</v>
          </cell>
          <cell r="D27">
            <v>1</v>
          </cell>
          <cell r="E27">
            <v>11</v>
          </cell>
          <cell r="F27">
            <v>8</v>
          </cell>
          <cell r="G27">
            <v>2.6315</v>
          </cell>
          <cell r="H27">
            <v>7.1</v>
          </cell>
          <cell r="I27">
            <v>52</v>
          </cell>
          <cell r="J27">
            <v>100</v>
          </cell>
          <cell r="O27">
            <v>106</v>
          </cell>
        </row>
        <row r="28">
          <cell r="A28">
            <v>37470</v>
          </cell>
          <cell r="B28">
            <v>16</v>
          </cell>
          <cell r="C28">
            <v>0.4</v>
          </cell>
          <cell r="D28">
            <v>1</v>
          </cell>
          <cell r="E28">
            <v>14</v>
          </cell>
          <cell r="F28">
            <v>100</v>
          </cell>
          <cell r="G28">
            <v>2.5906699999999998</v>
          </cell>
          <cell r="H28">
            <v>7.3</v>
          </cell>
          <cell r="I28">
            <v>54</v>
          </cell>
          <cell r="J28">
            <v>10000</v>
          </cell>
          <cell r="O28">
            <v>214</v>
          </cell>
        </row>
        <row r="29">
          <cell r="A29">
            <v>37505</v>
          </cell>
          <cell r="B29">
            <v>9</v>
          </cell>
          <cell r="C29">
            <v>0.4</v>
          </cell>
          <cell r="D29">
            <v>2</v>
          </cell>
          <cell r="E29">
            <v>12</v>
          </cell>
          <cell r="F29">
            <v>40</v>
          </cell>
          <cell r="G29">
            <v>2.6595569999999999</v>
          </cell>
          <cell r="H29">
            <v>7</v>
          </cell>
          <cell r="I29">
            <v>50</v>
          </cell>
          <cell r="J29">
            <v>100</v>
          </cell>
          <cell r="O29">
            <v>128</v>
          </cell>
        </row>
        <row r="30">
          <cell r="A30">
            <v>37538</v>
          </cell>
          <cell r="B30">
            <v>7</v>
          </cell>
          <cell r="C30">
            <v>0.4</v>
          </cell>
          <cell r="D30">
            <v>3</v>
          </cell>
          <cell r="E30">
            <v>13</v>
          </cell>
          <cell r="F30">
            <v>150</v>
          </cell>
          <cell r="G30">
            <v>2.7776999999999998</v>
          </cell>
          <cell r="H30">
            <v>7</v>
          </cell>
          <cell r="I30">
            <v>54</v>
          </cell>
          <cell r="J30">
            <v>1000</v>
          </cell>
          <cell r="O30">
            <v>80</v>
          </cell>
        </row>
        <row r="31">
          <cell r="A31">
            <v>37572</v>
          </cell>
          <cell r="B31">
            <v>5</v>
          </cell>
          <cell r="C31">
            <v>0.12</v>
          </cell>
          <cell r="D31">
            <v>1</v>
          </cell>
          <cell r="E31">
            <v>10</v>
          </cell>
          <cell r="F31">
            <v>30</v>
          </cell>
          <cell r="G31">
            <v>2.7855099999999999</v>
          </cell>
          <cell r="H31">
            <v>6.7</v>
          </cell>
          <cell r="I31">
            <v>56</v>
          </cell>
          <cell r="J31">
            <v>100</v>
          </cell>
          <cell r="O31">
            <v>74</v>
          </cell>
        </row>
        <row r="32">
          <cell r="A32">
            <v>37595</v>
          </cell>
          <cell r="B32">
            <v>19</v>
          </cell>
          <cell r="C32">
            <v>1.6</v>
          </cell>
          <cell r="D32">
            <v>1</v>
          </cell>
          <cell r="E32">
            <v>10</v>
          </cell>
          <cell r="F32">
            <v>60</v>
          </cell>
          <cell r="G32">
            <v>2.8248500000000001</v>
          </cell>
          <cell r="H32">
            <v>7</v>
          </cell>
          <cell r="I32">
            <v>57</v>
          </cell>
          <cell r="J32">
            <v>1000</v>
          </cell>
        </row>
        <row r="33">
          <cell r="A33">
            <v>37635</v>
          </cell>
          <cell r="B33">
            <v>14</v>
          </cell>
          <cell r="C33">
            <v>0.19</v>
          </cell>
          <cell r="D33">
            <v>4</v>
          </cell>
          <cell r="E33">
            <v>9</v>
          </cell>
          <cell r="F33">
            <v>80</v>
          </cell>
          <cell r="G33">
            <v>2.5640999999999998</v>
          </cell>
          <cell r="H33">
            <v>7.81</v>
          </cell>
          <cell r="I33">
            <v>57</v>
          </cell>
          <cell r="J33">
            <v>1000</v>
          </cell>
          <cell r="O33">
            <v>208</v>
          </cell>
        </row>
        <row r="34">
          <cell r="A34">
            <v>37658</v>
          </cell>
          <cell r="B34">
            <v>10</v>
          </cell>
          <cell r="C34">
            <v>0.24</v>
          </cell>
          <cell r="D34">
            <v>3</v>
          </cell>
          <cell r="E34">
            <v>10</v>
          </cell>
          <cell r="F34">
            <v>4</v>
          </cell>
          <cell r="G34">
            <v>2.5838999999999999</v>
          </cell>
          <cell r="H34">
            <v>7.6</v>
          </cell>
          <cell r="I34">
            <v>52</v>
          </cell>
          <cell r="J34">
            <v>100</v>
          </cell>
          <cell r="O34">
            <v>60</v>
          </cell>
        </row>
        <row r="35">
          <cell r="A35">
            <v>37705</v>
          </cell>
          <cell r="B35">
            <v>10</v>
          </cell>
          <cell r="C35">
            <v>0.2</v>
          </cell>
          <cell r="D35">
            <v>3</v>
          </cell>
          <cell r="E35">
            <v>9</v>
          </cell>
          <cell r="F35">
            <v>4</v>
          </cell>
          <cell r="G35">
            <v>2.7100200000000001</v>
          </cell>
          <cell r="H35">
            <v>7.4</v>
          </cell>
          <cell r="I35">
            <v>57</v>
          </cell>
          <cell r="J35">
            <v>1000</v>
          </cell>
          <cell r="O35">
            <v>34</v>
          </cell>
        </row>
        <row r="36">
          <cell r="A36">
            <v>37763</v>
          </cell>
          <cell r="B36">
            <v>10</v>
          </cell>
          <cell r="C36">
            <v>0.79</v>
          </cell>
          <cell r="D36">
            <v>3</v>
          </cell>
          <cell r="E36">
            <v>8</v>
          </cell>
          <cell r="F36">
            <v>60</v>
          </cell>
          <cell r="G36">
            <v>3.2258</v>
          </cell>
          <cell r="H36">
            <v>7.79</v>
          </cell>
          <cell r="I36">
            <v>54</v>
          </cell>
          <cell r="J36">
            <v>100</v>
          </cell>
          <cell r="O36">
            <v>407</v>
          </cell>
        </row>
        <row r="37">
          <cell r="A37">
            <v>37805</v>
          </cell>
          <cell r="B37">
            <v>23</v>
          </cell>
          <cell r="C37">
            <v>0.32</v>
          </cell>
          <cell r="D37">
            <v>1.5</v>
          </cell>
          <cell r="E37">
            <v>11</v>
          </cell>
          <cell r="F37">
            <v>6</v>
          </cell>
          <cell r="G37">
            <v>3.3333333333333335</v>
          </cell>
          <cell r="H37">
            <v>7.42</v>
          </cell>
          <cell r="I37">
            <v>52</v>
          </cell>
          <cell r="J37">
            <v>100</v>
          </cell>
          <cell r="O37">
            <v>176</v>
          </cell>
        </row>
        <row r="38">
          <cell r="A38">
            <v>37845</v>
          </cell>
          <cell r="B38">
            <v>17</v>
          </cell>
          <cell r="C38">
            <v>0.16</v>
          </cell>
          <cell r="D38">
            <v>3</v>
          </cell>
          <cell r="E38">
            <v>25</v>
          </cell>
          <cell r="F38">
            <v>2</v>
          </cell>
          <cell r="G38">
            <v>3.1539999999999999</v>
          </cell>
          <cell r="H38">
            <v>7.26</v>
          </cell>
          <cell r="I38">
            <v>67</v>
          </cell>
          <cell r="J38">
            <v>10</v>
          </cell>
          <cell r="O38">
            <v>14</v>
          </cell>
        </row>
        <row r="39">
          <cell r="A39">
            <v>37917</v>
          </cell>
          <cell r="B39">
            <v>14</v>
          </cell>
          <cell r="C39">
            <v>0.1</v>
          </cell>
          <cell r="D39">
            <v>3</v>
          </cell>
          <cell r="E39">
            <v>6</v>
          </cell>
          <cell r="F39">
            <v>8</v>
          </cell>
          <cell r="G39">
            <v>2.4649999999999999</v>
          </cell>
          <cell r="H39">
            <v>7.4</v>
          </cell>
          <cell r="I39">
            <v>55</v>
          </cell>
          <cell r="J39">
            <v>100</v>
          </cell>
          <cell r="O39">
            <v>172</v>
          </cell>
        </row>
        <row r="40">
          <cell r="A40">
            <v>38044</v>
          </cell>
          <cell r="J40">
            <v>100</v>
          </cell>
        </row>
        <row r="41">
          <cell r="A41">
            <v>38083</v>
          </cell>
          <cell r="J41">
            <v>100</v>
          </cell>
        </row>
        <row r="42">
          <cell r="A42">
            <v>38089</v>
          </cell>
          <cell r="J42">
            <v>100</v>
          </cell>
        </row>
        <row r="43">
          <cell r="A43">
            <v>38094</v>
          </cell>
          <cell r="B43">
            <v>15</v>
          </cell>
          <cell r="C43">
            <v>0.41</v>
          </cell>
          <cell r="D43">
            <v>8.4</v>
          </cell>
          <cell r="E43">
            <v>6</v>
          </cell>
          <cell r="F43">
            <v>200</v>
          </cell>
          <cell r="G43">
            <v>2.0750000000000002</v>
          </cell>
          <cell r="H43">
            <v>7.6</v>
          </cell>
          <cell r="I43">
            <v>54</v>
          </cell>
          <cell r="J43">
            <v>10</v>
          </cell>
          <cell r="O43">
            <v>30</v>
          </cell>
        </row>
        <row r="44">
          <cell r="A44">
            <v>38111</v>
          </cell>
          <cell r="J44">
            <v>100</v>
          </cell>
        </row>
        <row r="45">
          <cell r="A45">
            <v>38127</v>
          </cell>
          <cell r="B45">
            <v>12</v>
          </cell>
          <cell r="C45">
            <v>0.57999999999999996</v>
          </cell>
          <cell r="D45">
            <v>5</v>
          </cell>
          <cell r="E45">
            <v>8</v>
          </cell>
          <cell r="F45">
            <v>100</v>
          </cell>
          <cell r="G45">
            <v>2.0569999999999999</v>
          </cell>
          <cell r="H45">
            <v>7.7</v>
          </cell>
          <cell r="I45">
            <v>58</v>
          </cell>
          <cell r="J45">
            <v>100</v>
          </cell>
          <cell r="O45">
            <v>304</v>
          </cell>
        </row>
        <row r="46">
          <cell r="A46">
            <v>38218</v>
          </cell>
          <cell r="B46">
            <v>13</v>
          </cell>
          <cell r="C46">
            <v>0.7</v>
          </cell>
          <cell r="D46">
            <v>3</v>
          </cell>
          <cell r="E46">
            <v>11</v>
          </cell>
          <cell r="F46">
            <v>50</v>
          </cell>
          <cell r="G46">
            <v>2.1644999999999999</v>
          </cell>
          <cell r="H46">
            <v>7.2</v>
          </cell>
          <cell r="I46">
            <v>58</v>
          </cell>
          <cell r="J46">
            <v>10000</v>
          </cell>
          <cell r="O46">
            <v>51</v>
          </cell>
        </row>
        <row r="47">
          <cell r="A47">
            <v>38267</v>
          </cell>
          <cell r="D47">
            <v>4</v>
          </cell>
          <cell r="E47">
            <v>11</v>
          </cell>
          <cell r="F47">
            <v>10</v>
          </cell>
          <cell r="H47">
            <v>7.3</v>
          </cell>
          <cell r="I47">
            <v>52</v>
          </cell>
          <cell r="J47">
            <v>100</v>
          </cell>
          <cell r="O47">
            <v>36</v>
          </cell>
        </row>
        <row r="48">
          <cell r="A48">
            <v>38280</v>
          </cell>
          <cell r="J48">
            <v>1000</v>
          </cell>
        </row>
        <row r="49">
          <cell r="A49">
            <v>38301</v>
          </cell>
          <cell r="D49">
            <v>3</v>
          </cell>
          <cell r="E49">
            <v>8</v>
          </cell>
          <cell r="F49">
            <v>40</v>
          </cell>
          <cell r="H49">
            <v>7.74</v>
          </cell>
          <cell r="I49">
            <v>58</v>
          </cell>
          <cell r="J49">
            <v>100</v>
          </cell>
          <cell r="O49">
            <v>50</v>
          </cell>
        </row>
        <row r="50">
          <cell r="A50">
            <v>38331</v>
          </cell>
          <cell r="D50">
            <v>4</v>
          </cell>
          <cell r="E50">
            <v>5</v>
          </cell>
          <cell r="F50">
            <v>10</v>
          </cell>
          <cell r="H50">
            <v>7.56</v>
          </cell>
          <cell r="I50">
            <v>59</v>
          </cell>
          <cell r="J50">
            <v>10</v>
          </cell>
          <cell r="O50">
            <v>126</v>
          </cell>
        </row>
        <row r="51">
          <cell r="A51">
            <v>38376</v>
          </cell>
          <cell r="B51">
            <v>19</v>
          </cell>
          <cell r="C51">
            <v>0.35</v>
          </cell>
          <cell r="D51">
            <v>4</v>
          </cell>
          <cell r="E51">
            <v>8</v>
          </cell>
          <cell r="F51">
            <v>60</v>
          </cell>
          <cell r="G51">
            <v>2.6522999999999999</v>
          </cell>
          <cell r="H51">
            <v>7.85</v>
          </cell>
          <cell r="I51">
            <v>59</v>
          </cell>
          <cell r="J51">
            <v>100</v>
          </cell>
          <cell r="O51">
            <v>406</v>
          </cell>
        </row>
        <row r="52">
          <cell r="A52">
            <v>38401</v>
          </cell>
          <cell r="B52">
            <v>6</v>
          </cell>
          <cell r="C52">
            <v>0.16</v>
          </cell>
          <cell r="D52">
            <v>4</v>
          </cell>
          <cell r="E52">
            <v>8</v>
          </cell>
          <cell r="F52">
            <v>30</v>
          </cell>
          <cell r="G52">
            <v>2.8010999999999999</v>
          </cell>
          <cell r="H52">
            <v>7.84</v>
          </cell>
          <cell r="I52">
            <v>61</v>
          </cell>
          <cell r="J52">
            <v>100</v>
          </cell>
          <cell r="O52">
            <v>101</v>
          </cell>
        </row>
        <row r="53">
          <cell r="A53">
            <v>38414</v>
          </cell>
          <cell r="B53">
            <v>15</v>
          </cell>
          <cell r="C53">
            <v>0.05</v>
          </cell>
          <cell r="D53">
            <v>3</v>
          </cell>
          <cell r="E53">
            <v>7</v>
          </cell>
          <cell r="F53">
            <v>40</v>
          </cell>
          <cell r="G53">
            <v>2.7172999999999998</v>
          </cell>
          <cell r="H53">
            <v>7.64</v>
          </cell>
          <cell r="I53">
            <v>62</v>
          </cell>
          <cell r="J53">
            <v>10</v>
          </cell>
          <cell r="O53">
            <v>288</v>
          </cell>
        </row>
        <row r="54">
          <cell r="A54">
            <v>38456</v>
          </cell>
          <cell r="D54">
            <v>5</v>
          </cell>
          <cell r="E54">
            <v>9</v>
          </cell>
          <cell r="F54">
            <v>20</v>
          </cell>
          <cell r="H54">
            <v>7.78</v>
          </cell>
          <cell r="I54">
            <v>53</v>
          </cell>
          <cell r="J54">
            <v>1000</v>
          </cell>
          <cell r="O54">
            <v>17</v>
          </cell>
        </row>
      </sheetData>
      <sheetData sheetId="7">
        <row r="7">
          <cell r="A7">
            <v>36854</v>
          </cell>
          <cell r="B7">
            <v>22</v>
          </cell>
          <cell r="C7">
            <v>0.32</v>
          </cell>
          <cell r="D7">
            <v>2.8</v>
          </cell>
          <cell r="E7">
            <v>12</v>
          </cell>
          <cell r="F7">
            <v>0</v>
          </cell>
          <cell r="G7">
            <v>2.1891418563922942</v>
          </cell>
          <cell r="H7">
            <v>7.64</v>
          </cell>
          <cell r="I7">
            <v>56</v>
          </cell>
          <cell r="J7">
            <v>1000</v>
          </cell>
          <cell r="O7">
            <v>44</v>
          </cell>
        </row>
        <row r="8">
          <cell r="A8">
            <v>36871</v>
          </cell>
          <cell r="B8">
            <v>23</v>
          </cell>
          <cell r="C8">
            <v>0.49</v>
          </cell>
          <cell r="D8">
            <v>3.2</v>
          </cell>
          <cell r="E8">
            <v>13</v>
          </cell>
          <cell r="F8">
            <v>0.05</v>
          </cell>
          <cell r="G8">
            <v>2.2123893805309733</v>
          </cell>
          <cell r="H8">
            <v>7.71</v>
          </cell>
          <cell r="I8">
            <v>56</v>
          </cell>
          <cell r="J8">
            <v>1000</v>
          </cell>
          <cell r="O8">
            <v>48</v>
          </cell>
        </row>
        <row r="9">
          <cell r="A9">
            <v>36879</v>
          </cell>
          <cell r="B9">
            <v>20</v>
          </cell>
          <cell r="C9">
            <v>0.26</v>
          </cell>
          <cell r="D9">
            <v>3.15</v>
          </cell>
          <cell r="E9">
            <v>12</v>
          </cell>
          <cell r="F9">
            <v>0</v>
          </cell>
          <cell r="G9">
            <v>2.2381378692927485</v>
          </cell>
          <cell r="H9">
            <v>7.72</v>
          </cell>
          <cell r="I9">
            <v>55</v>
          </cell>
          <cell r="J9">
            <v>1000</v>
          </cell>
          <cell r="O9">
            <v>160</v>
          </cell>
        </row>
        <row r="10">
          <cell r="A10">
            <v>36887</v>
          </cell>
          <cell r="B10">
            <v>36</v>
          </cell>
          <cell r="C10">
            <v>0.28999999999999998</v>
          </cell>
          <cell r="D10">
            <v>4.08</v>
          </cell>
          <cell r="E10">
            <v>10</v>
          </cell>
          <cell r="F10">
            <v>5.0000000000000001E-3</v>
          </cell>
          <cell r="G10">
            <v>2.192982456140351</v>
          </cell>
          <cell r="H10">
            <v>7.72</v>
          </cell>
          <cell r="I10">
            <v>53</v>
          </cell>
          <cell r="J10">
            <v>1000</v>
          </cell>
          <cell r="O10">
            <v>48</v>
          </cell>
        </row>
        <row r="11">
          <cell r="A11">
            <v>36907</v>
          </cell>
          <cell r="B11">
            <v>22</v>
          </cell>
          <cell r="C11">
            <v>0.23</v>
          </cell>
          <cell r="D11">
            <v>5</v>
          </cell>
          <cell r="E11">
            <v>8</v>
          </cell>
          <cell r="F11">
            <v>0.05</v>
          </cell>
          <cell r="G11">
            <v>2.1881838074398248</v>
          </cell>
          <cell r="H11">
            <v>7.8</v>
          </cell>
          <cell r="I11">
            <v>56</v>
          </cell>
          <cell r="J11">
            <v>100</v>
          </cell>
          <cell r="O11">
            <v>2580</v>
          </cell>
        </row>
        <row r="12">
          <cell r="A12">
            <v>36958</v>
          </cell>
          <cell r="C12">
            <v>0.5</v>
          </cell>
          <cell r="D12">
            <v>2.9</v>
          </cell>
          <cell r="E12">
            <v>10</v>
          </cell>
          <cell r="F12">
            <v>250</v>
          </cell>
          <cell r="I12">
            <v>53</v>
          </cell>
          <cell r="J12">
            <v>100</v>
          </cell>
          <cell r="O12">
            <v>74</v>
          </cell>
        </row>
        <row r="13">
          <cell r="A13">
            <v>36964</v>
          </cell>
          <cell r="O13">
            <v>141</v>
          </cell>
        </row>
        <row r="14">
          <cell r="A14">
            <v>36969</v>
          </cell>
          <cell r="O14">
            <v>69</v>
          </cell>
        </row>
        <row r="15">
          <cell r="A15">
            <v>36976</v>
          </cell>
          <cell r="O15">
            <v>212</v>
          </cell>
        </row>
        <row r="16">
          <cell r="A16">
            <v>36984</v>
          </cell>
          <cell r="C16">
            <v>0.65</v>
          </cell>
          <cell r="D16">
            <v>2</v>
          </cell>
          <cell r="E16">
            <v>12</v>
          </cell>
          <cell r="F16">
            <v>150</v>
          </cell>
          <cell r="G16">
            <v>2.1881838074398248</v>
          </cell>
          <cell r="H16">
            <v>7.56</v>
          </cell>
          <cell r="I16">
            <v>57</v>
          </cell>
          <cell r="J16">
            <v>100</v>
          </cell>
          <cell r="O16">
            <v>12030</v>
          </cell>
          <cell r="P16" t="str">
            <v>se tiró y recup. Oil de pileta</v>
          </cell>
        </row>
        <row r="17">
          <cell r="A17">
            <v>37006</v>
          </cell>
          <cell r="B17">
            <v>24</v>
          </cell>
          <cell r="C17">
            <v>0.32</v>
          </cell>
          <cell r="D17">
            <v>2.5</v>
          </cell>
          <cell r="E17">
            <v>26</v>
          </cell>
          <cell r="F17">
            <v>40</v>
          </cell>
          <cell r="H17">
            <v>7.57</v>
          </cell>
          <cell r="I17">
            <v>50</v>
          </cell>
          <cell r="J17">
            <v>100</v>
          </cell>
          <cell r="O17">
            <v>1639</v>
          </cell>
        </row>
        <row r="18">
          <cell r="A18">
            <v>37033</v>
          </cell>
          <cell r="B18">
            <v>16</v>
          </cell>
          <cell r="C18">
            <v>0.1</v>
          </cell>
          <cell r="D18">
            <v>4</v>
          </cell>
          <cell r="E18">
            <v>4</v>
          </cell>
          <cell r="F18">
            <v>500</v>
          </cell>
          <cell r="G18">
            <v>2.3310023310023311</v>
          </cell>
          <cell r="H18">
            <v>7.08</v>
          </cell>
          <cell r="I18">
            <v>54</v>
          </cell>
          <cell r="J18">
            <v>100</v>
          </cell>
          <cell r="O18">
            <v>63</v>
          </cell>
          <cell r="P18" t="str">
            <v xml:space="preserve">pileta con Petroleo </v>
          </cell>
        </row>
        <row r="19">
          <cell r="A19">
            <v>37062</v>
          </cell>
          <cell r="B19">
            <v>22</v>
          </cell>
          <cell r="C19">
            <v>0.2</v>
          </cell>
          <cell r="D19">
            <v>2.5</v>
          </cell>
          <cell r="E19">
            <v>14</v>
          </cell>
          <cell r="F19">
            <v>10</v>
          </cell>
          <cell r="G19">
            <v>2.169</v>
          </cell>
          <cell r="H19">
            <v>7.61</v>
          </cell>
          <cell r="I19">
            <v>51</v>
          </cell>
          <cell r="J19">
            <v>100</v>
          </cell>
          <cell r="O19">
            <v>317</v>
          </cell>
          <cell r="P19" t="str">
            <v xml:space="preserve">pileta con Petroleo </v>
          </cell>
        </row>
        <row r="20">
          <cell r="A20">
            <v>37089</v>
          </cell>
          <cell r="B20">
            <v>4</v>
          </cell>
          <cell r="C20">
            <v>0.1</v>
          </cell>
          <cell r="D20">
            <v>4.5</v>
          </cell>
          <cell r="E20">
            <v>24</v>
          </cell>
          <cell r="F20">
            <v>20</v>
          </cell>
          <cell r="G20">
            <v>2.2679999999999998</v>
          </cell>
          <cell r="H20">
            <v>7.66</v>
          </cell>
          <cell r="I20">
            <v>48</v>
          </cell>
          <cell r="J20">
            <v>100</v>
          </cell>
          <cell r="O20">
            <v>290</v>
          </cell>
          <cell r="P20" t="str">
            <v xml:space="preserve">pileta con Petroleo </v>
          </cell>
        </row>
        <row r="21">
          <cell r="A21">
            <v>37144</v>
          </cell>
          <cell r="B21">
            <v>15</v>
          </cell>
          <cell r="C21">
            <v>0.1</v>
          </cell>
          <cell r="D21">
            <v>2</v>
          </cell>
          <cell r="E21">
            <v>11</v>
          </cell>
          <cell r="F21">
            <v>10</v>
          </cell>
          <cell r="G21">
            <v>2.27</v>
          </cell>
          <cell r="H21">
            <v>7.8</v>
          </cell>
          <cell r="I21">
            <v>50</v>
          </cell>
          <cell r="J21">
            <v>100</v>
          </cell>
          <cell r="O21">
            <v>91</v>
          </cell>
          <cell r="P21" t="str">
            <v>Fecha de lect.Bact. 27/08/2001</v>
          </cell>
        </row>
        <row r="22">
          <cell r="A22">
            <v>37146</v>
          </cell>
          <cell r="O22">
            <v>168</v>
          </cell>
        </row>
        <row r="23">
          <cell r="A23">
            <v>37148</v>
          </cell>
          <cell r="O23">
            <v>98</v>
          </cell>
        </row>
        <row r="24">
          <cell r="A24">
            <v>37151</v>
          </cell>
          <cell r="O24">
            <v>62</v>
          </cell>
        </row>
        <row r="25">
          <cell r="A25">
            <v>37153</v>
          </cell>
          <cell r="O25">
            <v>81</v>
          </cell>
        </row>
        <row r="26">
          <cell r="A26">
            <v>37155</v>
          </cell>
          <cell r="O26">
            <v>85</v>
          </cell>
        </row>
        <row r="27">
          <cell r="A27">
            <v>37158</v>
          </cell>
          <cell r="O27">
            <v>122</v>
          </cell>
        </row>
        <row r="28">
          <cell r="A28">
            <v>37160</v>
          </cell>
          <cell r="O28">
            <v>69</v>
          </cell>
        </row>
        <row r="29">
          <cell r="A29">
            <v>37162</v>
          </cell>
          <cell r="O29">
            <v>59</v>
          </cell>
        </row>
        <row r="30">
          <cell r="A30">
            <v>37173</v>
          </cell>
          <cell r="B30">
            <v>20</v>
          </cell>
          <cell r="C30">
            <v>0.15</v>
          </cell>
          <cell r="D30">
            <v>4</v>
          </cell>
          <cell r="E30">
            <v>12</v>
          </cell>
          <cell r="F30">
            <v>8</v>
          </cell>
          <cell r="G30">
            <v>2.3359999999999999</v>
          </cell>
          <cell r="H30">
            <v>8.11</v>
          </cell>
          <cell r="I30">
            <v>52</v>
          </cell>
          <cell r="J30">
            <v>100</v>
          </cell>
          <cell r="O30">
            <v>48</v>
          </cell>
        </row>
        <row r="31">
          <cell r="A31">
            <v>37175</v>
          </cell>
          <cell r="O31">
            <v>85</v>
          </cell>
        </row>
        <row r="32">
          <cell r="A32">
            <v>37183</v>
          </cell>
          <cell r="O32">
            <v>99</v>
          </cell>
        </row>
        <row r="33">
          <cell r="A33">
            <v>37188</v>
          </cell>
          <cell r="O33">
            <v>457</v>
          </cell>
        </row>
        <row r="34">
          <cell r="A34">
            <v>37203</v>
          </cell>
          <cell r="B34">
            <v>26</v>
          </cell>
          <cell r="C34">
            <v>0.2</v>
          </cell>
          <cell r="D34">
            <v>3</v>
          </cell>
          <cell r="E34">
            <v>14</v>
          </cell>
          <cell r="F34">
            <v>100</v>
          </cell>
          <cell r="G34">
            <v>2.2726999999999999</v>
          </cell>
          <cell r="H34">
            <v>7.4</v>
          </cell>
          <cell r="I34">
            <v>55</v>
          </cell>
          <cell r="J34">
            <v>100</v>
          </cell>
          <cell r="O34">
            <v>138</v>
          </cell>
          <cell r="P34" t="str">
            <v>Fecha de Cult. 29/10</v>
          </cell>
        </row>
        <row r="35">
          <cell r="A35">
            <v>37229</v>
          </cell>
          <cell r="B35">
            <v>23</v>
          </cell>
          <cell r="C35">
            <v>0.2</v>
          </cell>
          <cell r="D35">
            <v>3</v>
          </cell>
          <cell r="E35">
            <v>12</v>
          </cell>
          <cell r="F35">
            <v>8</v>
          </cell>
          <cell r="G35">
            <v>2.4150999999999998</v>
          </cell>
          <cell r="H35">
            <v>6.7</v>
          </cell>
          <cell r="I35">
            <v>52</v>
          </cell>
          <cell r="J35">
            <v>100</v>
          </cell>
          <cell r="O35">
            <v>53</v>
          </cell>
          <cell r="P35" t="str">
            <v>Lect.Bact.8/11/01</v>
          </cell>
        </row>
        <row r="36">
          <cell r="A36">
            <v>37230</v>
          </cell>
          <cell r="M36">
            <v>19</v>
          </cell>
          <cell r="N36">
            <v>20.2</v>
          </cell>
          <cell r="P36" t="str">
            <v>Realizó BAKER</v>
          </cell>
        </row>
        <row r="37">
          <cell r="A37">
            <v>37236</v>
          </cell>
          <cell r="M37">
            <v>21.4</v>
          </cell>
          <cell r="N37">
            <v>25.1</v>
          </cell>
          <cell r="P37" t="str">
            <v>Realizó BAKER</v>
          </cell>
        </row>
        <row r="38">
          <cell r="A38">
            <v>37265</v>
          </cell>
          <cell r="B38">
            <v>29</v>
          </cell>
          <cell r="C38">
            <v>0.5</v>
          </cell>
          <cell r="D38">
            <v>1.5</v>
          </cell>
          <cell r="E38">
            <v>6</v>
          </cell>
          <cell r="F38">
            <v>60</v>
          </cell>
          <cell r="G38">
            <v>2.3094000000000001</v>
          </cell>
          <cell r="H38">
            <v>7.6</v>
          </cell>
          <cell r="I38">
            <v>41</v>
          </cell>
          <cell r="J38">
            <v>100</v>
          </cell>
          <cell r="O38">
            <v>139</v>
          </cell>
          <cell r="P38" t="str">
            <v>Lect.Bact. 8/11/01-O2med.23/01</v>
          </cell>
        </row>
        <row r="39">
          <cell r="A39">
            <v>37288</v>
          </cell>
          <cell r="B39">
            <v>18</v>
          </cell>
          <cell r="C39">
            <v>0.1</v>
          </cell>
          <cell r="D39">
            <v>1</v>
          </cell>
          <cell r="E39">
            <v>8</v>
          </cell>
          <cell r="F39">
            <v>4</v>
          </cell>
          <cell r="G39">
            <v>2.3980000000000001</v>
          </cell>
          <cell r="H39">
            <v>7.3</v>
          </cell>
          <cell r="I39">
            <v>51</v>
          </cell>
          <cell r="J39">
            <v>10</v>
          </cell>
          <cell r="O39">
            <v>59</v>
          </cell>
        </row>
        <row r="40">
          <cell r="A40">
            <v>37298</v>
          </cell>
          <cell r="O40">
            <v>40</v>
          </cell>
        </row>
        <row r="41">
          <cell r="A41">
            <v>37300</v>
          </cell>
          <cell r="O41">
            <v>36</v>
          </cell>
        </row>
        <row r="42">
          <cell r="A42">
            <v>37302</v>
          </cell>
          <cell r="O42">
            <v>44</v>
          </cell>
        </row>
        <row r="43">
          <cell r="A43">
            <v>37305</v>
          </cell>
          <cell r="O43">
            <v>40</v>
          </cell>
        </row>
        <row r="44">
          <cell r="A44">
            <v>37309</v>
          </cell>
          <cell r="O44">
            <v>24</v>
          </cell>
        </row>
        <row r="45">
          <cell r="A45">
            <v>37328</v>
          </cell>
          <cell r="B45">
            <v>13</v>
          </cell>
          <cell r="C45">
            <v>0.1</v>
          </cell>
          <cell r="D45">
            <v>5</v>
          </cell>
          <cell r="E45">
            <v>10</v>
          </cell>
          <cell r="F45">
            <v>10</v>
          </cell>
          <cell r="G45">
            <v>2.3529</v>
          </cell>
          <cell r="H45">
            <v>7.3</v>
          </cell>
          <cell r="I45">
            <v>56</v>
          </cell>
          <cell r="J45">
            <v>100</v>
          </cell>
          <cell r="O45">
            <v>50</v>
          </cell>
        </row>
        <row r="46">
          <cell r="A46">
            <v>37361</v>
          </cell>
          <cell r="B46">
            <v>13</v>
          </cell>
          <cell r="C46">
            <v>0.1</v>
          </cell>
          <cell r="D46">
            <v>4</v>
          </cell>
          <cell r="E46">
            <v>10</v>
          </cell>
          <cell r="F46">
            <v>4</v>
          </cell>
          <cell r="G46">
            <v>2.4037999999999999</v>
          </cell>
          <cell r="H46">
            <v>7.3</v>
          </cell>
          <cell r="I46">
            <v>56</v>
          </cell>
          <cell r="J46">
            <v>100</v>
          </cell>
          <cell r="O46">
            <v>136</v>
          </cell>
        </row>
        <row r="47">
          <cell r="A47">
            <v>37410</v>
          </cell>
          <cell r="B47">
            <v>12</v>
          </cell>
          <cell r="C47">
            <v>0.22</v>
          </cell>
          <cell r="D47">
            <v>4</v>
          </cell>
          <cell r="E47">
            <v>10</v>
          </cell>
          <cell r="F47">
            <v>30</v>
          </cell>
          <cell r="G47">
            <v>2.5640999999999998</v>
          </cell>
          <cell r="H47">
            <v>7.1</v>
          </cell>
          <cell r="I47">
            <v>43</v>
          </cell>
          <cell r="J47">
            <v>100</v>
          </cell>
          <cell r="O47">
            <v>240</v>
          </cell>
        </row>
        <row r="48">
          <cell r="A48">
            <v>37440</v>
          </cell>
          <cell r="B48">
            <v>19</v>
          </cell>
          <cell r="C48">
            <v>0.85</v>
          </cell>
          <cell r="D48">
            <v>0.6</v>
          </cell>
          <cell r="E48">
            <v>11</v>
          </cell>
          <cell r="F48">
            <v>60</v>
          </cell>
          <cell r="G48">
            <v>2.6109</v>
          </cell>
          <cell r="H48">
            <v>7.4</v>
          </cell>
          <cell r="I48">
            <v>52</v>
          </cell>
          <cell r="J48">
            <v>100</v>
          </cell>
          <cell r="O48">
            <v>80</v>
          </cell>
        </row>
        <row r="49">
          <cell r="A49">
            <v>37470</v>
          </cell>
          <cell r="B49">
            <v>17</v>
          </cell>
          <cell r="C49">
            <v>0.2</v>
          </cell>
          <cell r="D49">
            <v>2</v>
          </cell>
          <cell r="E49">
            <v>10</v>
          </cell>
          <cell r="F49">
            <v>200</v>
          </cell>
          <cell r="G49">
            <v>2.5938699999999999</v>
          </cell>
          <cell r="H49">
            <v>7.2</v>
          </cell>
          <cell r="I49">
            <v>53</v>
          </cell>
          <cell r="J49">
            <v>100</v>
          </cell>
          <cell r="O49">
            <v>174</v>
          </cell>
        </row>
        <row r="50">
          <cell r="A50">
            <v>37505</v>
          </cell>
          <cell r="B50">
            <v>8</v>
          </cell>
          <cell r="C50">
            <v>0.34</v>
          </cell>
          <cell r="D50">
            <v>1.5</v>
          </cell>
          <cell r="E50">
            <v>10</v>
          </cell>
          <cell r="F50">
            <v>30</v>
          </cell>
          <cell r="G50">
            <v>2.6737000000000002</v>
          </cell>
          <cell r="H50">
            <v>7</v>
          </cell>
          <cell r="I50">
            <v>50</v>
          </cell>
          <cell r="J50">
            <v>100</v>
          </cell>
          <cell r="O50">
            <v>265</v>
          </cell>
        </row>
        <row r="51">
          <cell r="A51">
            <v>37538</v>
          </cell>
          <cell r="B51">
            <v>8</v>
          </cell>
          <cell r="C51">
            <v>0.41</v>
          </cell>
          <cell r="D51">
            <v>1.2</v>
          </cell>
          <cell r="E51">
            <v>12</v>
          </cell>
          <cell r="F51">
            <v>12</v>
          </cell>
          <cell r="G51">
            <v>2.7776999999999998</v>
          </cell>
          <cell r="H51">
            <v>7.1</v>
          </cell>
          <cell r="I51">
            <v>52</v>
          </cell>
          <cell r="J51">
            <v>1000</v>
          </cell>
          <cell r="O51">
            <v>98</v>
          </cell>
        </row>
        <row r="52">
          <cell r="A52">
            <v>37567</v>
          </cell>
          <cell r="F52">
            <v>40</v>
          </cell>
        </row>
        <row r="53">
          <cell r="A53">
            <v>37572</v>
          </cell>
          <cell r="B53">
            <v>6</v>
          </cell>
          <cell r="C53">
            <v>0.14000000000000001</v>
          </cell>
          <cell r="D53">
            <v>2</v>
          </cell>
          <cell r="E53">
            <v>13</v>
          </cell>
          <cell r="F53">
            <v>40</v>
          </cell>
          <cell r="G53">
            <v>2.80898</v>
          </cell>
          <cell r="H53">
            <v>6.8</v>
          </cell>
          <cell r="I53">
            <v>53</v>
          </cell>
          <cell r="J53">
            <v>100</v>
          </cell>
          <cell r="O53">
            <v>98</v>
          </cell>
        </row>
        <row r="54">
          <cell r="A54">
            <v>37592</v>
          </cell>
          <cell r="O54">
            <v>250.6</v>
          </cell>
        </row>
        <row r="55">
          <cell r="A55">
            <v>37595</v>
          </cell>
          <cell r="B55">
            <v>10</v>
          </cell>
          <cell r="C55">
            <v>0.44</v>
          </cell>
          <cell r="D55">
            <v>0.6</v>
          </cell>
          <cell r="E55">
            <v>10</v>
          </cell>
          <cell r="F55">
            <v>16</v>
          </cell>
          <cell r="G55">
            <v>2.7547999999999999</v>
          </cell>
          <cell r="H55">
            <v>6.9</v>
          </cell>
          <cell r="I55">
            <v>53</v>
          </cell>
          <cell r="J55">
            <v>10000</v>
          </cell>
          <cell r="O55">
            <v>442</v>
          </cell>
        </row>
        <row r="56">
          <cell r="A56">
            <v>37596</v>
          </cell>
          <cell r="O56">
            <v>480</v>
          </cell>
        </row>
        <row r="57">
          <cell r="A57">
            <v>37599</v>
          </cell>
          <cell r="O57">
            <v>442.1</v>
          </cell>
        </row>
        <row r="58">
          <cell r="A58">
            <v>37601</v>
          </cell>
          <cell r="O58">
            <v>155</v>
          </cell>
        </row>
        <row r="59">
          <cell r="A59">
            <v>37606</v>
          </cell>
          <cell r="O59">
            <v>86.5</v>
          </cell>
        </row>
        <row r="60">
          <cell r="A60">
            <v>37610</v>
          </cell>
          <cell r="O60">
            <v>252.9</v>
          </cell>
        </row>
        <row r="61">
          <cell r="A61">
            <v>37613</v>
          </cell>
          <cell r="O61">
            <v>212.3</v>
          </cell>
        </row>
        <row r="62">
          <cell r="A62">
            <v>37635</v>
          </cell>
          <cell r="B62">
            <v>13</v>
          </cell>
          <cell r="C62">
            <v>0.23</v>
          </cell>
          <cell r="D62">
            <v>3</v>
          </cell>
          <cell r="E62">
            <v>8</v>
          </cell>
          <cell r="F62">
            <v>16</v>
          </cell>
          <cell r="G62">
            <v>2.5773000000000001</v>
          </cell>
          <cell r="H62">
            <v>7.76</v>
          </cell>
          <cell r="I62">
            <v>56</v>
          </cell>
          <cell r="J62">
            <v>1000</v>
          </cell>
          <cell r="O62">
            <v>274</v>
          </cell>
        </row>
        <row r="63">
          <cell r="A63">
            <v>37658</v>
          </cell>
          <cell r="B63">
            <v>10</v>
          </cell>
          <cell r="C63">
            <v>0.13</v>
          </cell>
          <cell r="D63">
            <v>4</v>
          </cell>
          <cell r="E63">
            <v>11</v>
          </cell>
          <cell r="F63">
            <v>2</v>
          </cell>
          <cell r="G63">
            <v>2.5706000000000002</v>
          </cell>
          <cell r="H63">
            <v>7.56</v>
          </cell>
          <cell r="I63">
            <v>56</v>
          </cell>
          <cell r="J63">
            <v>100</v>
          </cell>
          <cell r="O63">
            <v>65</v>
          </cell>
        </row>
        <row r="64">
          <cell r="A64">
            <v>37705</v>
          </cell>
          <cell r="B64">
            <v>13</v>
          </cell>
          <cell r="C64">
            <v>0.16</v>
          </cell>
          <cell r="D64">
            <v>2</v>
          </cell>
          <cell r="E64">
            <v>7</v>
          </cell>
          <cell r="F64">
            <v>100</v>
          </cell>
          <cell r="G64">
            <v>2.7100200000000001</v>
          </cell>
          <cell r="H64">
            <v>7.66</v>
          </cell>
          <cell r="I64">
            <v>56</v>
          </cell>
          <cell r="J64">
            <v>1000</v>
          </cell>
          <cell r="O64">
            <v>30</v>
          </cell>
        </row>
        <row r="65">
          <cell r="A65">
            <v>37748</v>
          </cell>
          <cell r="C65">
            <v>0.32</v>
          </cell>
        </row>
        <row r="66">
          <cell r="A66">
            <v>37753</v>
          </cell>
          <cell r="O66">
            <v>70</v>
          </cell>
        </row>
        <row r="67">
          <cell r="A67">
            <v>37763</v>
          </cell>
          <cell r="B67">
            <v>8</v>
          </cell>
          <cell r="C67">
            <v>0.2</v>
          </cell>
          <cell r="D67">
            <v>0.1</v>
          </cell>
          <cell r="E67">
            <v>10</v>
          </cell>
          <cell r="F67">
            <v>4</v>
          </cell>
          <cell r="G67">
            <v>3.2050999999999998</v>
          </cell>
          <cell r="H67">
            <v>7.52</v>
          </cell>
          <cell r="I67">
            <v>51</v>
          </cell>
          <cell r="J67">
            <v>100</v>
          </cell>
          <cell r="O67">
            <v>225</v>
          </cell>
        </row>
        <row r="68">
          <cell r="A68">
            <v>37764</v>
          </cell>
          <cell r="O68">
            <v>171</v>
          </cell>
        </row>
        <row r="69">
          <cell r="A69">
            <v>37769</v>
          </cell>
          <cell r="O69">
            <v>118</v>
          </cell>
        </row>
        <row r="70">
          <cell r="A70">
            <v>37771</v>
          </cell>
          <cell r="O70">
            <v>151.30000000000001</v>
          </cell>
        </row>
        <row r="71">
          <cell r="A71">
            <v>37774</v>
          </cell>
          <cell r="O71">
            <v>176</v>
          </cell>
        </row>
        <row r="72">
          <cell r="A72">
            <v>37776</v>
          </cell>
          <cell r="O72">
            <v>147</v>
          </cell>
        </row>
        <row r="73">
          <cell r="A73">
            <v>37781</v>
          </cell>
          <cell r="O73">
            <v>204</v>
          </cell>
        </row>
        <row r="74">
          <cell r="A74">
            <v>37788</v>
          </cell>
          <cell r="O74">
            <v>63.9</v>
          </cell>
        </row>
        <row r="75">
          <cell r="A75">
            <v>37799</v>
          </cell>
          <cell r="O75">
            <v>203.2</v>
          </cell>
        </row>
        <row r="76">
          <cell r="A76">
            <v>37803</v>
          </cell>
          <cell r="O76">
            <v>448.9</v>
          </cell>
        </row>
        <row r="77">
          <cell r="A77">
            <v>37805</v>
          </cell>
          <cell r="B77">
            <v>16</v>
          </cell>
          <cell r="C77">
            <v>0.36</v>
          </cell>
          <cell r="D77">
            <v>2</v>
          </cell>
          <cell r="E77">
            <v>9</v>
          </cell>
          <cell r="F77">
            <v>2</v>
          </cell>
          <cell r="G77">
            <v>3.3333333333333335</v>
          </cell>
          <cell r="H77">
            <v>7.25</v>
          </cell>
          <cell r="I77">
            <v>52</v>
          </cell>
          <cell r="J77">
            <v>100</v>
          </cell>
          <cell r="O77">
            <v>330</v>
          </cell>
        </row>
        <row r="78">
          <cell r="A78">
            <v>37806</v>
          </cell>
          <cell r="O78">
            <v>223.87</v>
          </cell>
        </row>
        <row r="79">
          <cell r="A79">
            <v>37823</v>
          </cell>
          <cell r="O79">
            <v>148.36000000000001</v>
          </cell>
        </row>
        <row r="80">
          <cell r="A80">
            <v>37827</v>
          </cell>
          <cell r="O80">
            <v>123.7</v>
          </cell>
        </row>
        <row r="81">
          <cell r="A81">
            <v>37834</v>
          </cell>
          <cell r="O81">
            <v>257.27999999999997</v>
          </cell>
        </row>
      </sheetData>
      <sheetData sheetId="8">
        <row r="7">
          <cell r="A7">
            <v>36854</v>
          </cell>
          <cell r="B7">
            <v>26</v>
          </cell>
          <cell r="C7">
            <v>0.95</v>
          </cell>
          <cell r="D7">
            <v>3</v>
          </cell>
          <cell r="E7">
            <v>16</v>
          </cell>
          <cell r="F7">
            <v>0</v>
          </cell>
          <cell r="G7">
            <v>2.2456770716370986</v>
          </cell>
          <cell r="H7">
            <v>7.58</v>
          </cell>
          <cell r="I7">
            <v>56</v>
          </cell>
          <cell r="J7">
            <v>1000</v>
          </cell>
          <cell r="O7">
            <v>43</v>
          </cell>
        </row>
        <row r="8">
          <cell r="A8">
            <v>36871</v>
          </cell>
          <cell r="B8">
            <v>27</v>
          </cell>
          <cell r="C8">
            <v>0.14000000000000001</v>
          </cell>
          <cell r="D8">
            <v>4</v>
          </cell>
          <cell r="E8">
            <v>10</v>
          </cell>
          <cell r="F8">
            <v>0</v>
          </cell>
          <cell r="G8">
            <v>2.2123893805309733</v>
          </cell>
          <cell r="H8">
            <v>7.69</v>
          </cell>
          <cell r="I8">
            <v>55</v>
          </cell>
          <cell r="J8">
            <v>1000</v>
          </cell>
          <cell r="O8">
            <v>26</v>
          </cell>
        </row>
        <row r="9">
          <cell r="A9">
            <v>36879</v>
          </cell>
          <cell r="B9">
            <v>29</v>
          </cell>
          <cell r="C9">
            <v>1.1000000000000001</v>
          </cell>
          <cell r="D9">
            <v>2.6</v>
          </cell>
          <cell r="E9">
            <v>13</v>
          </cell>
          <cell r="F9">
            <v>0</v>
          </cell>
          <cell r="G9">
            <v>2.3174971031286211</v>
          </cell>
          <cell r="H9">
            <v>7.65</v>
          </cell>
          <cell r="I9">
            <v>55</v>
          </cell>
          <cell r="J9">
            <v>1000</v>
          </cell>
          <cell r="O9">
            <v>108</v>
          </cell>
        </row>
        <row r="10">
          <cell r="A10">
            <v>36887</v>
          </cell>
          <cell r="B10">
            <v>34</v>
          </cell>
          <cell r="C10">
            <v>0.2</v>
          </cell>
          <cell r="D10">
            <v>4</v>
          </cell>
          <cell r="E10">
            <v>8</v>
          </cell>
          <cell r="F10">
            <v>0</v>
          </cell>
          <cell r="G10">
            <v>2.1786492374727668</v>
          </cell>
          <cell r="H10">
            <v>7.73</v>
          </cell>
          <cell r="I10">
            <v>53</v>
          </cell>
          <cell r="J10">
            <v>1000</v>
          </cell>
          <cell r="O10">
            <v>44</v>
          </cell>
        </row>
        <row r="11">
          <cell r="A11">
            <v>36907</v>
          </cell>
          <cell r="B11">
            <v>30</v>
          </cell>
          <cell r="C11">
            <v>0.31</v>
          </cell>
          <cell r="D11">
            <v>7</v>
          </cell>
          <cell r="E11">
            <v>14</v>
          </cell>
          <cell r="F11">
            <v>0</v>
          </cell>
          <cell r="G11">
            <v>2.1786492374727668</v>
          </cell>
          <cell r="H11">
            <v>7.84</v>
          </cell>
          <cell r="I11">
            <v>55</v>
          </cell>
          <cell r="J11">
            <v>100</v>
          </cell>
          <cell r="O11">
            <v>432</v>
          </cell>
        </row>
        <row r="12">
          <cell r="A12">
            <v>36958</v>
          </cell>
          <cell r="C12">
            <v>0.55000000000000004</v>
          </cell>
          <cell r="D12">
            <v>2.5</v>
          </cell>
          <cell r="E12">
            <v>10</v>
          </cell>
          <cell r="F12">
            <v>50</v>
          </cell>
          <cell r="I12">
            <v>52</v>
          </cell>
          <cell r="J12">
            <v>100</v>
          </cell>
          <cell r="O12">
            <v>48</v>
          </cell>
        </row>
        <row r="13">
          <cell r="A13">
            <v>36964</v>
          </cell>
          <cell r="O13">
            <v>53</v>
          </cell>
        </row>
        <row r="14">
          <cell r="A14">
            <v>36969</v>
          </cell>
          <cell r="O14">
            <v>36</v>
          </cell>
        </row>
        <row r="15">
          <cell r="A15">
            <v>36976</v>
          </cell>
          <cell r="O15">
            <v>47</v>
          </cell>
        </row>
        <row r="16">
          <cell r="A16">
            <v>36984</v>
          </cell>
          <cell r="C16">
            <v>0.7</v>
          </cell>
          <cell r="D16">
            <v>2</v>
          </cell>
          <cell r="E16">
            <v>12</v>
          </cell>
          <cell r="F16">
            <v>40</v>
          </cell>
          <cell r="G16">
            <v>2.2222222222222223</v>
          </cell>
          <cell r="H16">
            <v>7.55</v>
          </cell>
          <cell r="I16">
            <v>57</v>
          </cell>
          <cell r="J16">
            <v>100</v>
          </cell>
          <cell r="O16">
            <v>69</v>
          </cell>
        </row>
        <row r="17">
          <cell r="A17">
            <v>37006</v>
          </cell>
          <cell r="B17">
            <v>26</v>
          </cell>
          <cell r="C17">
            <v>0.26</v>
          </cell>
          <cell r="D17">
            <v>2</v>
          </cell>
          <cell r="E17">
            <v>26</v>
          </cell>
          <cell r="F17">
            <v>40</v>
          </cell>
          <cell r="H17">
            <v>7.41</v>
          </cell>
          <cell r="I17">
            <v>47</v>
          </cell>
          <cell r="J17">
            <v>100</v>
          </cell>
          <cell r="O17">
            <v>66</v>
          </cell>
        </row>
        <row r="18">
          <cell r="A18">
            <v>37033</v>
          </cell>
          <cell r="B18">
            <v>19</v>
          </cell>
          <cell r="C18">
            <v>0.1</v>
          </cell>
          <cell r="D18">
            <v>4</v>
          </cell>
          <cell r="E18">
            <v>8</v>
          </cell>
          <cell r="F18">
            <v>30</v>
          </cell>
          <cell r="G18">
            <v>2.3310023310023311</v>
          </cell>
          <cell r="H18">
            <v>7.99</v>
          </cell>
          <cell r="I18">
            <v>53</v>
          </cell>
          <cell r="J18">
            <v>100</v>
          </cell>
          <cell r="O18">
            <v>36</v>
          </cell>
        </row>
        <row r="19">
          <cell r="A19">
            <v>37062</v>
          </cell>
          <cell r="B19">
            <v>26</v>
          </cell>
          <cell r="C19">
            <v>0.1</v>
          </cell>
          <cell r="D19">
            <v>2</v>
          </cell>
          <cell r="E19">
            <v>12</v>
          </cell>
          <cell r="F19">
            <v>8</v>
          </cell>
          <cell r="G19">
            <v>2.16</v>
          </cell>
          <cell r="H19">
            <v>7.55</v>
          </cell>
          <cell r="I19">
            <v>51</v>
          </cell>
          <cell r="J19">
            <v>100</v>
          </cell>
          <cell r="O19">
            <v>110</v>
          </cell>
        </row>
        <row r="20">
          <cell r="A20">
            <v>37089</v>
          </cell>
          <cell r="B20">
            <v>4</v>
          </cell>
          <cell r="C20">
            <v>0.15</v>
          </cell>
          <cell r="D20">
            <v>4.5</v>
          </cell>
          <cell r="E20">
            <v>20</v>
          </cell>
          <cell r="F20">
            <v>15</v>
          </cell>
          <cell r="G20">
            <v>2.2599999999999998</v>
          </cell>
          <cell r="H20">
            <v>7.7</v>
          </cell>
          <cell r="I20">
            <v>47</v>
          </cell>
          <cell r="J20">
            <v>100</v>
          </cell>
          <cell r="O20">
            <v>59</v>
          </cell>
        </row>
        <row r="21">
          <cell r="A21">
            <v>37144</v>
          </cell>
          <cell r="B21">
            <v>14</v>
          </cell>
          <cell r="C21">
            <v>0.1</v>
          </cell>
          <cell r="D21">
            <v>2</v>
          </cell>
          <cell r="E21">
            <v>10</v>
          </cell>
          <cell r="F21">
            <v>8</v>
          </cell>
          <cell r="G21">
            <v>2.2679999999999998</v>
          </cell>
          <cell r="H21">
            <v>7.78</v>
          </cell>
          <cell r="I21">
            <v>47</v>
          </cell>
          <cell r="J21">
            <v>100</v>
          </cell>
          <cell r="O21">
            <v>47</v>
          </cell>
          <cell r="P21" t="str">
            <v>Fecha de lect.Bact. 27/08/2001</v>
          </cell>
        </row>
        <row r="22">
          <cell r="A22">
            <v>37146</v>
          </cell>
          <cell r="O22">
            <v>133</v>
          </cell>
        </row>
        <row r="23">
          <cell r="A23">
            <v>37148</v>
          </cell>
          <cell r="O23">
            <v>82</v>
          </cell>
        </row>
        <row r="24">
          <cell r="A24">
            <v>37151</v>
          </cell>
          <cell r="O24">
            <v>50</v>
          </cell>
        </row>
        <row r="25">
          <cell r="A25">
            <v>37153</v>
          </cell>
          <cell r="O25">
            <v>65</v>
          </cell>
        </row>
        <row r="26">
          <cell r="A26">
            <v>37155</v>
          </cell>
          <cell r="O26">
            <v>65</v>
          </cell>
        </row>
        <row r="27">
          <cell r="A27">
            <v>37158</v>
          </cell>
          <cell r="O27">
            <v>67</v>
          </cell>
        </row>
        <row r="28">
          <cell r="A28">
            <v>37160</v>
          </cell>
          <cell r="O28">
            <v>84</v>
          </cell>
        </row>
        <row r="29">
          <cell r="A29">
            <v>37162</v>
          </cell>
          <cell r="O29">
            <v>60</v>
          </cell>
        </row>
        <row r="30">
          <cell r="A30">
            <v>37173</v>
          </cell>
          <cell r="B30">
            <v>24</v>
          </cell>
          <cell r="C30">
            <v>0.6</v>
          </cell>
          <cell r="D30">
            <v>3.5</v>
          </cell>
          <cell r="E30">
            <v>11</v>
          </cell>
          <cell r="F30">
            <v>6</v>
          </cell>
          <cell r="G30">
            <v>2.3250000000000002</v>
          </cell>
          <cell r="H30">
            <v>7.86</v>
          </cell>
          <cell r="I30">
            <v>51</v>
          </cell>
          <cell r="J30">
            <v>100</v>
          </cell>
          <cell r="O30">
            <v>42</v>
          </cell>
        </row>
        <row r="31">
          <cell r="A31">
            <v>37183</v>
          </cell>
          <cell r="O31">
            <v>28</v>
          </cell>
        </row>
        <row r="32">
          <cell r="A32">
            <v>37186</v>
          </cell>
          <cell r="O32">
            <v>245</v>
          </cell>
        </row>
        <row r="33">
          <cell r="A33">
            <v>37188</v>
          </cell>
          <cell r="O33">
            <v>75</v>
          </cell>
        </row>
        <row r="34">
          <cell r="A34">
            <v>37193</v>
          </cell>
          <cell r="O34">
            <v>67</v>
          </cell>
        </row>
        <row r="35">
          <cell r="A35">
            <v>37203</v>
          </cell>
          <cell r="B35">
            <v>25</v>
          </cell>
          <cell r="C35">
            <v>0.1</v>
          </cell>
          <cell r="D35">
            <v>2.5</v>
          </cell>
          <cell r="E35">
            <v>12</v>
          </cell>
          <cell r="F35">
            <v>100</v>
          </cell>
          <cell r="G35">
            <v>2.2988</v>
          </cell>
          <cell r="H35">
            <v>7.4</v>
          </cell>
          <cell r="I35">
            <v>54</v>
          </cell>
          <cell r="J35">
            <v>100</v>
          </cell>
          <cell r="O35">
            <v>67</v>
          </cell>
          <cell r="P35" t="str">
            <v>Fecha de Cult. 29/10</v>
          </cell>
        </row>
        <row r="36">
          <cell r="A36">
            <v>37229</v>
          </cell>
          <cell r="B36">
            <v>15</v>
          </cell>
          <cell r="C36">
            <v>0.1</v>
          </cell>
          <cell r="D36">
            <v>2.5</v>
          </cell>
          <cell r="E36">
            <v>13</v>
          </cell>
          <cell r="F36">
            <v>12</v>
          </cell>
          <cell r="G36">
            <v>2.4213</v>
          </cell>
          <cell r="H36">
            <v>6.8</v>
          </cell>
          <cell r="I36">
            <v>50</v>
          </cell>
          <cell r="J36">
            <v>100</v>
          </cell>
          <cell r="O36">
            <v>31</v>
          </cell>
          <cell r="P36" t="str">
            <v>Lect.Bact. 8/11/01</v>
          </cell>
        </row>
        <row r="37">
          <cell r="A37">
            <v>37265</v>
          </cell>
          <cell r="B37">
            <v>22</v>
          </cell>
          <cell r="C37">
            <v>0.1</v>
          </cell>
          <cell r="D37">
            <v>0</v>
          </cell>
          <cell r="E37">
            <v>4</v>
          </cell>
          <cell r="F37">
            <v>60</v>
          </cell>
          <cell r="G37">
            <v>2.3148</v>
          </cell>
          <cell r="H37">
            <v>7.7</v>
          </cell>
          <cell r="I37">
            <v>41</v>
          </cell>
          <cell r="J37">
            <v>100</v>
          </cell>
          <cell r="O37">
            <v>49</v>
          </cell>
          <cell r="P37" t="str">
            <v>Lect.Bact. 8/11/01-O2med.23/01</v>
          </cell>
        </row>
        <row r="38">
          <cell r="A38">
            <v>37288</v>
          </cell>
          <cell r="B38">
            <v>13</v>
          </cell>
          <cell r="C38">
            <v>0.1</v>
          </cell>
          <cell r="D38">
            <v>0.8</v>
          </cell>
          <cell r="E38">
            <v>10</v>
          </cell>
          <cell r="F38">
            <v>6</v>
          </cell>
          <cell r="G38">
            <v>2.3650000000000002</v>
          </cell>
          <cell r="H38">
            <v>7.3</v>
          </cell>
          <cell r="I38">
            <v>49</v>
          </cell>
          <cell r="J38">
            <v>1000</v>
          </cell>
          <cell r="O38">
            <v>49</v>
          </cell>
        </row>
        <row r="39">
          <cell r="A39">
            <v>37298</v>
          </cell>
          <cell r="O39">
            <v>26</v>
          </cell>
        </row>
        <row r="40">
          <cell r="A40">
            <v>37300</v>
          </cell>
          <cell r="O40">
            <v>32</v>
          </cell>
        </row>
        <row r="41">
          <cell r="A41">
            <v>37302</v>
          </cell>
          <cell r="O41">
            <v>41</v>
          </cell>
        </row>
        <row r="42">
          <cell r="A42">
            <v>37305</v>
          </cell>
          <cell r="O42">
            <v>35</v>
          </cell>
        </row>
        <row r="43">
          <cell r="A43">
            <v>37309</v>
          </cell>
          <cell r="O43">
            <v>24</v>
          </cell>
        </row>
        <row r="44">
          <cell r="A44">
            <v>37328</v>
          </cell>
          <cell r="B44">
            <v>9</v>
          </cell>
          <cell r="C44">
            <v>0.1</v>
          </cell>
          <cell r="D44">
            <v>4.5</v>
          </cell>
          <cell r="E44">
            <v>8</v>
          </cell>
          <cell r="F44">
            <v>14</v>
          </cell>
          <cell r="G44">
            <v>2.3473999999999999</v>
          </cell>
          <cell r="H44">
            <v>7.4</v>
          </cell>
          <cell r="I44">
            <v>55</v>
          </cell>
          <cell r="J44">
            <v>100</v>
          </cell>
          <cell r="O44">
            <v>28</v>
          </cell>
        </row>
        <row r="45">
          <cell r="A45">
            <v>37361</v>
          </cell>
          <cell r="B45">
            <v>12</v>
          </cell>
          <cell r="C45">
            <v>0.1</v>
          </cell>
          <cell r="D45">
            <v>3.5</v>
          </cell>
          <cell r="E45">
            <v>10</v>
          </cell>
          <cell r="F45">
            <v>10</v>
          </cell>
          <cell r="G45">
            <v>2.4449000000000001</v>
          </cell>
          <cell r="H45">
            <v>7.4</v>
          </cell>
          <cell r="I45">
            <v>54</v>
          </cell>
          <cell r="J45">
            <v>100</v>
          </cell>
          <cell r="O45">
            <v>57</v>
          </cell>
        </row>
        <row r="46">
          <cell r="A46">
            <v>37410</v>
          </cell>
          <cell r="B46">
            <v>14</v>
          </cell>
          <cell r="C46">
            <v>0.1</v>
          </cell>
          <cell r="D46">
            <v>4</v>
          </cell>
          <cell r="E46">
            <v>11</v>
          </cell>
          <cell r="F46">
            <v>8</v>
          </cell>
          <cell r="G46">
            <v>2.5973999999999999</v>
          </cell>
          <cell r="H46">
            <v>7.1</v>
          </cell>
          <cell r="I46">
            <v>43</v>
          </cell>
          <cell r="J46">
            <v>1000</v>
          </cell>
          <cell r="O46">
            <v>40</v>
          </cell>
        </row>
        <row r="47">
          <cell r="A47">
            <v>37440</v>
          </cell>
          <cell r="B47">
            <v>18</v>
          </cell>
          <cell r="C47">
            <v>0.8</v>
          </cell>
          <cell r="D47">
            <v>0.4</v>
          </cell>
          <cell r="E47">
            <v>10</v>
          </cell>
          <cell r="F47">
            <v>60</v>
          </cell>
          <cell r="G47">
            <v>2.5909</v>
          </cell>
          <cell r="H47">
            <v>7.2</v>
          </cell>
          <cell r="I47">
            <v>52</v>
          </cell>
          <cell r="J47">
            <v>10</v>
          </cell>
          <cell r="O47">
            <v>64</v>
          </cell>
        </row>
        <row r="48">
          <cell r="A48">
            <v>37470</v>
          </cell>
          <cell r="B48">
            <v>18</v>
          </cell>
          <cell r="C48">
            <v>0.2</v>
          </cell>
          <cell r="D48">
            <v>1.5</v>
          </cell>
          <cell r="E48">
            <v>10</v>
          </cell>
          <cell r="F48">
            <v>4</v>
          </cell>
          <cell r="G48">
            <v>2.5906699999999998</v>
          </cell>
          <cell r="H48">
            <v>7.2</v>
          </cell>
          <cell r="I48">
            <v>53</v>
          </cell>
          <cell r="J48">
            <v>1000</v>
          </cell>
          <cell r="O48">
            <v>57</v>
          </cell>
        </row>
        <row r="49">
          <cell r="A49">
            <v>37505</v>
          </cell>
          <cell r="B49">
            <v>11</v>
          </cell>
          <cell r="C49">
            <v>0.38</v>
          </cell>
          <cell r="D49">
            <v>1.5</v>
          </cell>
          <cell r="E49">
            <v>11</v>
          </cell>
          <cell r="F49">
            <v>30</v>
          </cell>
          <cell r="G49">
            <v>2.6871</v>
          </cell>
          <cell r="H49">
            <v>7</v>
          </cell>
          <cell r="I49">
            <v>50</v>
          </cell>
          <cell r="J49">
            <v>100</v>
          </cell>
          <cell r="O49">
            <v>18</v>
          </cell>
        </row>
        <row r="50">
          <cell r="A50">
            <v>37538</v>
          </cell>
          <cell r="B50">
            <v>10</v>
          </cell>
          <cell r="C50">
            <v>0.57999999999999996</v>
          </cell>
          <cell r="D50">
            <v>1</v>
          </cell>
          <cell r="E50">
            <v>14</v>
          </cell>
          <cell r="F50">
            <v>14</v>
          </cell>
          <cell r="G50">
            <v>2.7776999999999998</v>
          </cell>
          <cell r="H50">
            <v>7.1</v>
          </cell>
          <cell r="I50">
            <v>51</v>
          </cell>
          <cell r="J50">
            <v>10000</v>
          </cell>
          <cell r="O50">
            <v>31</v>
          </cell>
        </row>
        <row r="51">
          <cell r="A51">
            <v>37567</v>
          </cell>
          <cell r="F51">
            <v>60</v>
          </cell>
        </row>
        <row r="52">
          <cell r="A52">
            <v>37572</v>
          </cell>
          <cell r="B52">
            <v>5</v>
          </cell>
          <cell r="C52">
            <v>0.1</v>
          </cell>
          <cell r="D52">
            <v>2.5</v>
          </cell>
          <cell r="E52">
            <v>12</v>
          </cell>
          <cell r="F52">
            <v>80</v>
          </cell>
          <cell r="G52">
            <v>2.8010999999999999</v>
          </cell>
          <cell r="H52">
            <v>7.1</v>
          </cell>
          <cell r="I52">
            <v>53</v>
          </cell>
          <cell r="J52">
            <v>1000</v>
          </cell>
          <cell r="O52">
            <v>28</v>
          </cell>
        </row>
        <row r="53">
          <cell r="A53">
            <v>37592</v>
          </cell>
          <cell r="O53">
            <v>32.6</v>
          </cell>
        </row>
        <row r="54">
          <cell r="A54">
            <v>37595</v>
          </cell>
          <cell r="B54">
            <v>10</v>
          </cell>
          <cell r="C54">
            <v>0.28999999999999998</v>
          </cell>
          <cell r="D54">
            <v>0.8</v>
          </cell>
          <cell r="E54">
            <v>12</v>
          </cell>
          <cell r="F54">
            <v>8</v>
          </cell>
          <cell r="G54">
            <v>2.7624300000000002</v>
          </cell>
          <cell r="H54">
            <v>6.9</v>
          </cell>
          <cell r="I54">
            <v>52</v>
          </cell>
          <cell r="J54">
            <v>1000</v>
          </cell>
          <cell r="O54">
            <v>46</v>
          </cell>
        </row>
        <row r="55">
          <cell r="A55">
            <v>37596</v>
          </cell>
          <cell r="O55">
            <v>89</v>
          </cell>
        </row>
        <row r="56">
          <cell r="A56">
            <v>37599</v>
          </cell>
          <cell r="O56">
            <v>45.7</v>
          </cell>
        </row>
        <row r="57">
          <cell r="A57">
            <v>37601</v>
          </cell>
          <cell r="O57">
            <v>34.799999999999997</v>
          </cell>
        </row>
        <row r="58">
          <cell r="A58">
            <v>37606</v>
          </cell>
          <cell r="O58">
            <v>67</v>
          </cell>
        </row>
        <row r="59">
          <cell r="A59">
            <v>37610</v>
          </cell>
          <cell r="O59">
            <v>30.03</v>
          </cell>
        </row>
        <row r="60">
          <cell r="A60">
            <v>37613</v>
          </cell>
          <cell r="O60">
            <v>148</v>
          </cell>
        </row>
        <row r="61">
          <cell r="A61">
            <v>37635</v>
          </cell>
          <cell r="B61">
            <v>12</v>
          </cell>
          <cell r="C61">
            <v>0.34</v>
          </cell>
          <cell r="D61">
            <v>2.5</v>
          </cell>
          <cell r="E61">
            <v>7</v>
          </cell>
          <cell r="F61">
            <v>18</v>
          </cell>
          <cell r="G61">
            <v>2.5706899999999999</v>
          </cell>
          <cell r="H61">
            <v>7.74</v>
          </cell>
          <cell r="I61">
            <v>57</v>
          </cell>
          <cell r="J61">
            <v>100</v>
          </cell>
          <cell r="O61">
            <v>16</v>
          </cell>
        </row>
        <row r="62">
          <cell r="A62">
            <v>37658</v>
          </cell>
          <cell r="B62">
            <v>11</v>
          </cell>
          <cell r="C62">
            <v>0.16</v>
          </cell>
          <cell r="D62">
            <v>4</v>
          </cell>
          <cell r="E62">
            <v>6</v>
          </cell>
          <cell r="F62">
            <v>4</v>
          </cell>
          <cell r="G62">
            <v>2.5905999999999998</v>
          </cell>
          <cell r="H62">
            <v>7.71</v>
          </cell>
          <cell r="I62">
            <v>54</v>
          </cell>
          <cell r="J62">
            <v>100</v>
          </cell>
          <cell r="O62">
            <v>25</v>
          </cell>
        </row>
        <row r="63">
          <cell r="A63">
            <v>37705</v>
          </cell>
          <cell r="B63">
            <v>11</v>
          </cell>
          <cell r="C63">
            <v>0.2</v>
          </cell>
          <cell r="D63">
            <v>2</v>
          </cell>
          <cell r="E63">
            <v>6</v>
          </cell>
          <cell r="F63">
            <v>30</v>
          </cell>
          <cell r="G63">
            <v>2.7100200000000001</v>
          </cell>
          <cell r="H63">
            <v>7.45</v>
          </cell>
          <cell r="I63">
            <v>57</v>
          </cell>
          <cell r="J63">
            <v>1000</v>
          </cell>
          <cell r="O63">
            <v>7</v>
          </cell>
        </row>
        <row r="64">
          <cell r="A64">
            <v>37748</v>
          </cell>
          <cell r="C64">
            <v>0.75</v>
          </cell>
        </row>
        <row r="65">
          <cell r="A65">
            <v>37753</v>
          </cell>
          <cell r="O65">
            <v>8</v>
          </cell>
        </row>
        <row r="66">
          <cell r="A66">
            <v>37763</v>
          </cell>
          <cell r="B66">
            <v>9</v>
          </cell>
          <cell r="C66">
            <v>0.19</v>
          </cell>
          <cell r="D66">
            <v>2</v>
          </cell>
          <cell r="E66">
            <v>10</v>
          </cell>
          <cell r="F66">
            <v>8</v>
          </cell>
          <cell r="G66">
            <v>3.1644999999999999</v>
          </cell>
          <cell r="H66">
            <v>7.61</v>
          </cell>
          <cell r="I66">
            <v>50</v>
          </cell>
          <cell r="J66">
            <v>100</v>
          </cell>
          <cell r="O66">
            <v>126</v>
          </cell>
        </row>
        <row r="67">
          <cell r="A67">
            <v>37764</v>
          </cell>
          <cell r="O67">
            <v>102</v>
          </cell>
        </row>
        <row r="68">
          <cell r="A68">
            <v>37769</v>
          </cell>
          <cell r="O68">
            <v>51</v>
          </cell>
        </row>
        <row r="69">
          <cell r="A69">
            <v>37771</v>
          </cell>
          <cell r="O69">
            <v>50.4</v>
          </cell>
        </row>
        <row r="70">
          <cell r="A70">
            <v>37774</v>
          </cell>
          <cell r="O70">
            <v>74.3</v>
          </cell>
        </row>
        <row r="71">
          <cell r="A71">
            <v>37776</v>
          </cell>
          <cell r="O71">
            <v>26.1</v>
          </cell>
        </row>
        <row r="72">
          <cell r="A72">
            <v>37781</v>
          </cell>
          <cell r="O72">
            <v>85.3</v>
          </cell>
        </row>
        <row r="73">
          <cell r="A73">
            <v>37788</v>
          </cell>
          <cell r="O73">
            <v>19.899999999999999</v>
          </cell>
        </row>
        <row r="74">
          <cell r="A74">
            <v>37799</v>
          </cell>
          <cell r="O74">
            <v>17.100000000000001</v>
          </cell>
        </row>
        <row r="75">
          <cell r="A75">
            <v>37803</v>
          </cell>
          <cell r="O75">
            <v>100.9</v>
          </cell>
        </row>
        <row r="76">
          <cell r="A76">
            <v>37805</v>
          </cell>
          <cell r="B76">
            <v>14</v>
          </cell>
          <cell r="C76">
            <v>0.17</v>
          </cell>
          <cell r="D76">
            <v>2</v>
          </cell>
          <cell r="E76">
            <v>8</v>
          </cell>
          <cell r="F76">
            <v>4</v>
          </cell>
          <cell r="G76">
            <v>3.3112582781456954</v>
          </cell>
          <cell r="H76">
            <v>7.32</v>
          </cell>
          <cell r="I76">
            <v>51</v>
          </cell>
          <cell r="J76">
            <v>1000</v>
          </cell>
          <cell r="O76">
            <v>77</v>
          </cell>
        </row>
        <row r="77">
          <cell r="A77">
            <v>37806</v>
          </cell>
          <cell r="O77">
            <v>112.8</v>
          </cell>
        </row>
        <row r="78">
          <cell r="A78">
            <v>37823</v>
          </cell>
          <cell r="O78">
            <v>21.44</v>
          </cell>
        </row>
        <row r="79">
          <cell r="A79">
            <v>37827</v>
          </cell>
          <cell r="O79">
            <v>19.809999999999999</v>
          </cell>
        </row>
        <row r="80">
          <cell r="A80">
            <v>37834</v>
          </cell>
          <cell r="O80">
            <v>229.82</v>
          </cell>
        </row>
        <row r="81">
          <cell r="A81">
            <v>37837</v>
          </cell>
          <cell r="O81">
            <v>38.74</v>
          </cell>
        </row>
        <row r="82">
          <cell r="A82">
            <v>37839</v>
          </cell>
          <cell r="O82">
            <v>14.78</v>
          </cell>
        </row>
        <row r="83">
          <cell r="A83">
            <v>37841</v>
          </cell>
          <cell r="O83">
            <v>22.08</v>
          </cell>
        </row>
        <row r="84">
          <cell r="A84">
            <v>37844</v>
          </cell>
          <cell r="O84">
            <v>34.64</v>
          </cell>
        </row>
        <row r="85">
          <cell r="A85">
            <v>37845</v>
          </cell>
          <cell r="B85">
            <v>16</v>
          </cell>
          <cell r="C85">
            <v>0.12</v>
          </cell>
          <cell r="D85">
            <v>5</v>
          </cell>
          <cell r="E85">
            <v>11</v>
          </cell>
          <cell r="F85">
            <v>4</v>
          </cell>
          <cell r="G85">
            <v>3.165</v>
          </cell>
          <cell r="H85">
            <v>7.57</v>
          </cell>
          <cell r="I85">
            <v>53</v>
          </cell>
          <cell r="J85">
            <v>10</v>
          </cell>
          <cell r="O85">
            <v>9</v>
          </cell>
        </row>
        <row r="86">
          <cell r="A86">
            <v>37846</v>
          </cell>
          <cell r="O86">
            <v>15.33</v>
          </cell>
        </row>
        <row r="87">
          <cell r="A87">
            <v>37848</v>
          </cell>
          <cell r="O87">
            <v>74.040000000000006</v>
          </cell>
        </row>
        <row r="88">
          <cell r="A88">
            <v>37853</v>
          </cell>
          <cell r="O88">
            <v>163.68</v>
          </cell>
        </row>
        <row r="89">
          <cell r="A89">
            <v>37858</v>
          </cell>
          <cell r="O89">
            <v>561.12</v>
          </cell>
        </row>
        <row r="90">
          <cell r="A90">
            <v>37860</v>
          </cell>
          <cell r="O90">
            <v>366.52</v>
          </cell>
        </row>
        <row r="91">
          <cell r="A91">
            <v>37861</v>
          </cell>
          <cell r="O91">
            <v>178</v>
          </cell>
        </row>
        <row r="92">
          <cell r="A92">
            <v>37865</v>
          </cell>
          <cell r="O92">
            <v>41.85</v>
          </cell>
        </row>
        <row r="93">
          <cell r="A93">
            <v>37869</v>
          </cell>
          <cell r="O93">
            <v>57.64</v>
          </cell>
        </row>
        <row r="94">
          <cell r="A94">
            <v>37872</v>
          </cell>
          <cell r="O94">
            <v>29.24</v>
          </cell>
        </row>
        <row r="95">
          <cell r="A95">
            <v>37874</v>
          </cell>
          <cell r="O95">
            <v>23.34</v>
          </cell>
        </row>
        <row r="96">
          <cell r="A96">
            <v>37881</v>
          </cell>
          <cell r="O96">
            <v>16.87</v>
          </cell>
        </row>
        <row r="97">
          <cell r="A97">
            <v>37883</v>
          </cell>
          <cell r="O97">
            <v>47.04</v>
          </cell>
        </row>
        <row r="98">
          <cell r="A98">
            <v>37886</v>
          </cell>
          <cell r="O98">
            <v>43.22</v>
          </cell>
        </row>
        <row r="99">
          <cell r="A99">
            <v>37888</v>
          </cell>
          <cell r="O99">
            <v>22.39</v>
          </cell>
        </row>
        <row r="100">
          <cell r="A100">
            <v>37895</v>
          </cell>
          <cell r="O100">
            <v>329</v>
          </cell>
        </row>
        <row r="101">
          <cell r="A101">
            <v>37897</v>
          </cell>
          <cell r="O101">
            <v>43.72</v>
          </cell>
        </row>
        <row r="102">
          <cell r="A102">
            <v>37900</v>
          </cell>
          <cell r="O102">
            <v>79.2</v>
          </cell>
        </row>
        <row r="103">
          <cell r="A103">
            <v>37902</v>
          </cell>
          <cell r="O103">
            <v>151</v>
          </cell>
        </row>
        <row r="104">
          <cell r="A104">
            <v>37904</v>
          </cell>
          <cell r="O104">
            <v>13.96</v>
          </cell>
        </row>
        <row r="105">
          <cell r="A105">
            <v>37907</v>
          </cell>
          <cell r="O105">
            <v>12.08</v>
          </cell>
        </row>
        <row r="106">
          <cell r="A106">
            <v>37909</v>
          </cell>
          <cell r="O106">
            <v>16.12</v>
          </cell>
        </row>
        <row r="107">
          <cell r="A107">
            <v>37911</v>
          </cell>
          <cell r="O107">
            <v>23</v>
          </cell>
        </row>
        <row r="108">
          <cell r="A108">
            <v>37914</v>
          </cell>
          <cell r="O108">
            <v>29</v>
          </cell>
        </row>
        <row r="109">
          <cell r="A109">
            <v>37916</v>
          </cell>
          <cell r="O109">
            <v>24</v>
          </cell>
        </row>
        <row r="110">
          <cell r="A110">
            <v>37917</v>
          </cell>
          <cell r="B110">
            <v>14</v>
          </cell>
          <cell r="C110">
            <v>0.1</v>
          </cell>
          <cell r="D110">
            <v>1.5</v>
          </cell>
          <cell r="E110">
            <v>10</v>
          </cell>
          <cell r="F110">
            <v>14</v>
          </cell>
          <cell r="G110">
            <v>2.4649999999999999</v>
          </cell>
          <cell r="H110">
            <v>7.2</v>
          </cell>
          <cell r="I110">
            <v>52</v>
          </cell>
          <cell r="J110">
            <v>100</v>
          </cell>
          <cell r="O110">
            <v>13</v>
          </cell>
        </row>
        <row r="111">
          <cell r="A111">
            <v>37918</v>
          </cell>
          <cell r="O111">
            <v>15</v>
          </cell>
        </row>
        <row r="112">
          <cell r="A112">
            <v>37923</v>
          </cell>
          <cell r="O112">
            <v>16</v>
          </cell>
        </row>
        <row r="113">
          <cell r="A113">
            <v>37925</v>
          </cell>
          <cell r="O113">
            <v>15.5</v>
          </cell>
        </row>
        <row r="114">
          <cell r="A114">
            <v>37929</v>
          </cell>
          <cell r="O114">
            <v>11</v>
          </cell>
        </row>
        <row r="115">
          <cell r="A115">
            <v>37930</v>
          </cell>
          <cell r="O115">
            <v>84</v>
          </cell>
        </row>
        <row r="116">
          <cell r="A116">
            <v>37932</v>
          </cell>
          <cell r="O116">
            <v>17</v>
          </cell>
        </row>
        <row r="117">
          <cell r="A117">
            <v>37935</v>
          </cell>
          <cell r="O117">
            <v>30</v>
          </cell>
        </row>
        <row r="118">
          <cell r="A118">
            <v>37938</v>
          </cell>
          <cell r="O118">
            <v>36</v>
          </cell>
        </row>
        <row r="119">
          <cell r="A119">
            <v>37939</v>
          </cell>
          <cell r="O119">
            <v>54</v>
          </cell>
        </row>
        <row r="120">
          <cell r="A120">
            <v>37942</v>
          </cell>
          <cell r="O120">
            <v>11</v>
          </cell>
        </row>
        <row r="121">
          <cell r="A121">
            <v>37944</v>
          </cell>
          <cell r="O121">
            <v>21</v>
          </cell>
        </row>
        <row r="122">
          <cell r="A122">
            <v>37949</v>
          </cell>
          <cell r="O122">
            <v>8</v>
          </cell>
        </row>
        <row r="123">
          <cell r="A123">
            <v>37951</v>
          </cell>
          <cell r="O123">
            <v>42</v>
          </cell>
        </row>
        <row r="124">
          <cell r="A124">
            <v>37956</v>
          </cell>
          <cell r="O124">
            <v>24</v>
          </cell>
        </row>
        <row r="125">
          <cell r="A125">
            <v>37958</v>
          </cell>
          <cell r="O125">
            <v>14.5</v>
          </cell>
        </row>
        <row r="126">
          <cell r="A126">
            <v>37960</v>
          </cell>
          <cell r="O126">
            <v>21.1</v>
          </cell>
        </row>
        <row r="127">
          <cell r="A127">
            <v>37964</v>
          </cell>
          <cell r="O127">
            <v>128</v>
          </cell>
        </row>
        <row r="128">
          <cell r="A128">
            <v>37966</v>
          </cell>
          <cell r="O128">
            <v>250</v>
          </cell>
        </row>
        <row r="129">
          <cell r="A129">
            <v>37970</v>
          </cell>
          <cell r="O129">
            <v>55.6</v>
          </cell>
        </row>
        <row r="130">
          <cell r="A130">
            <v>37972</v>
          </cell>
          <cell r="O130">
            <v>20.7</v>
          </cell>
        </row>
        <row r="131">
          <cell r="A131">
            <v>37977</v>
          </cell>
          <cell r="O131">
            <v>80</v>
          </cell>
        </row>
        <row r="132">
          <cell r="A132">
            <v>37978</v>
          </cell>
          <cell r="O132">
            <v>84</v>
          </cell>
        </row>
        <row r="133">
          <cell r="A133">
            <v>37991</v>
          </cell>
          <cell r="O133">
            <v>85</v>
          </cell>
        </row>
        <row r="134">
          <cell r="A134">
            <v>37993</v>
          </cell>
          <cell r="O134">
            <v>23.5</v>
          </cell>
        </row>
        <row r="135">
          <cell r="A135">
            <v>37995</v>
          </cell>
          <cell r="O135">
            <v>51</v>
          </cell>
        </row>
        <row r="136">
          <cell r="A136">
            <v>37998</v>
          </cell>
          <cell r="O136">
            <v>16</v>
          </cell>
        </row>
        <row r="137">
          <cell r="A137">
            <v>38000</v>
          </cell>
          <cell r="O137">
            <v>46</v>
          </cell>
        </row>
        <row r="138">
          <cell r="A138">
            <v>38002</v>
          </cell>
          <cell r="O138">
            <v>35.6</v>
          </cell>
        </row>
        <row r="139">
          <cell r="A139">
            <v>38005</v>
          </cell>
          <cell r="O139">
            <v>48</v>
          </cell>
        </row>
        <row r="140">
          <cell r="A140">
            <v>38009</v>
          </cell>
          <cell r="O140">
            <v>11</v>
          </cell>
        </row>
        <row r="141">
          <cell r="A141">
            <v>38012</v>
          </cell>
          <cell r="O141">
            <v>18</v>
          </cell>
        </row>
        <row r="142">
          <cell r="A142">
            <v>38044</v>
          </cell>
          <cell r="J142">
            <v>10</v>
          </cell>
        </row>
        <row r="143">
          <cell r="A143">
            <v>38019</v>
          </cell>
          <cell r="O143">
            <v>18.399999999999999</v>
          </cell>
        </row>
        <row r="144">
          <cell r="A144">
            <v>38021</v>
          </cell>
          <cell r="O144">
            <v>20.9</v>
          </cell>
        </row>
        <row r="145">
          <cell r="A145">
            <v>38023</v>
          </cell>
          <cell r="O145">
            <v>12.7</v>
          </cell>
        </row>
        <row r="146">
          <cell r="A146">
            <v>38026</v>
          </cell>
          <cell r="O146">
            <v>7.1</v>
          </cell>
        </row>
        <row r="147">
          <cell r="A147">
            <v>38028</v>
          </cell>
          <cell r="O147">
            <v>23</v>
          </cell>
        </row>
        <row r="148">
          <cell r="A148">
            <v>38030</v>
          </cell>
          <cell r="O148">
            <v>13</v>
          </cell>
        </row>
        <row r="149">
          <cell r="A149">
            <v>38033</v>
          </cell>
          <cell r="O149">
            <v>16.3</v>
          </cell>
        </row>
        <row r="150">
          <cell r="A150">
            <v>38035</v>
          </cell>
          <cell r="O150">
            <v>10.8</v>
          </cell>
        </row>
        <row r="151">
          <cell r="A151">
            <v>38037</v>
          </cell>
          <cell r="O151">
            <v>10.6</v>
          </cell>
        </row>
        <row r="152">
          <cell r="A152">
            <v>38040</v>
          </cell>
          <cell r="O152">
            <v>35.6</v>
          </cell>
        </row>
        <row r="153">
          <cell r="A153">
            <v>38044</v>
          </cell>
          <cell r="O153">
            <v>14</v>
          </cell>
        </row>
        <row r="154">
          <cell r="A154">
            <v>38051</v>
          </cell>
          <cell r="O154">
            <v>80</v>
          </cell>
        </row>
        <row r="155">
          <cell r="A155">
            <v>38054</v>
          </cell>
          <cell r="O155">
            <v>17</v>
          </cell>
        </row>
        <row r="156">
          <cell r="A156">
            <v>38056</v>
          </cell>
          <cell r="O156">
            <v>46</v>
          </cell>
        </row>
        <row r="157">
          <cell r="A157">
            <v>38058</v>
          </cell>
          <cell r="O157">
            <v>66</v>
          </cell>
        </row>
        <row r="158">
          <cell r="A158">
            <v>38063</v>
          </cell>
          <cell r="O158">
            <v>10</v>
          </cell>
        </row>
        <row r="159">
          <cell r="A159">
            <v>38065</v>
          </cell>
          <cell r="O159">
            <v>17</v>
          </cell>
        </row>
        <row r="160">
          <cell r="A160">
            <v>38068</v>
          </cell>
          <cell r="O160">
            <v>95</v>
          </cell>
        </row>
        <row r="161">
          <cell r="A161">
            <v>38072</v>
          </cell>
          <cell r="O161">
            <v>150</v>
          </cell>
        </row>
        <row r="162">
          <cell r="A162">
            <v>38076</v>
          </cell>
          <cell r="O162">
            <v>25</v>
          </cell>
        </row>
        <row r="163">
          <cell r="A163">
            <v>38083</v>
          </cell>
          <cell r="J163">
            <v>10</v>
          </cell>
        </row>
        <row r="164">
          <cell r="A164">
            <v>38085</v>
          </cell>
          <cell r="O164">
            <v>35.200000000000003</v>
          </cell>
        </row>
        <row r="165">
          <cell r="A165">
            <v>38087</v>
          </cell>
          <cell r="O165">
            <v>18.399999999999999</v>
          </cell>
        </row>
        <row r="166">
          <cell r="A166">
            <v>38089</v>
          </cell>
          <cell r="J166">
            <v>0</v>
          </cell>
          <cell r="O166">
            <v>26</v>
          </cell>
        </row>
        <row r="167">
          <cell r="A167">
            <v>38091</v>
          </cell>
          <cell r="O167">
            <v>168.8</v>
          </cell>
        </row>
        <row r="168">
          <cell r="A168">
            <v>38093</v>
          </cell>
          <cell r="O168">
            <v>17.2</v>
          </cell>
        </row>
        <row r="169">
          <cell r="A169">
            <v>38094</v>
          </cell>
          <cell r="B169">
            <v>11</v>
          </cell>
          <cell r="C169">
            <v>0.22</v>
          </cell>
          <cell r="D169">
            <v>7.5</v>
          </cell>
          <cell r="E169">
            <v>9</v>
          </cell>
          <cell r="F169">
            <v>12</v>
          </cell>
          <cell r="G169">
            <v>2.0750000000000002</v>
          </cell>
          <cell r="H169">
            <v>7.3</v>
          </cell>
          <cell r="I169">
            <v>56</v>
          </cell>
          <cell r="J169">
            <v>10</v>
          </cell>
          <cell r="O169">
            <v>31</v>
          </cell>
        </row>
        <row r="170">
          <cell r="A170">
            <v>38095</v>
          </cell>
          <cell r="O170">
            <v>16.8</v>
          </cell>
        </row>
        <row r="171">
          <cell r="A171">
            <v>38098</v>
          </cell>
          <cell r="O171">
            <v>43.4</v>
          </cell>
        </row>
        <row r="172">
          <cell r="A172">
            <v>38103</v>
          </cell>
          <cell r="O172">
            <v>30.4</v>
          </cell>
        </row>
        <row r="173">
          <cell r="A173">
            <v>38106</v>
          </cell>
          <cell r="O173">
            <v>14.9</v>
          </cell>
        </row>
        <row r="174">
          <cell r="A174">
            <v>38110</v>
          </cell>
          <cell r="O174">
            <v>28</v>
          </cell>
        </row>
        <row r="175">
          <cell r="A175">
            <v>38111</v>
          </cell>
          <cell r="J175">
            <v>10</v>
          </cell>
          <cell r="O175">
            <v>34</v>
          </cell>
        </row>
        <row r="176">
          <cell r="A176">
            <v>38112</v>
          </cell>
          <cell r="O176">
            <v>20</v>
          </cell>
        </row>
        <row r="177">
          <cell r="A177">
            <v>38114</v>
          </cell>
          <cell r="O177">
            <v>22.5</v>
          </cell>
        </row>
        <row r="178">
          <cell r="A178">
            <v>38117</v>
          </cell>
          <cell r="O178">
            <v>79.2</v>
          </cell>
        </row>
        <row r="179">
          <cell r="A179">
            <v>38119</v>
          </cell>
          <cell r="O179">
            <v>31.8</v>
          </cell>
        </row>
        <row r="180">
          <cell r="A180">
            <v>38121</v>
          </cell>
          <cell r="O180">
            <v>18.5</v>
          </cell>
        </row>
        <row r="181">
          <cell r="A181">
            <v>38124</v>
          </cell>
          <cell r="O181">
            <v>16</v>
          </cell>
        </row>
        <row r="182">
          <cell r="A182">
            <v>38126</v>
          </cell>
          <cell r="O182">
            <v>68</v>
          </cell>
        </row>
        <row r="183">
          <cell r="A183">
            <v>38127</v>
          </cell>
          <cell r="B183">
            <v>15</v>
          </cell>
          <cell r="C183">
            <v>0.32</v>
          </cell>
          <cell r="D183">
            <v>2</v>
          </cell>
          <cell r="E183">
            <v>6</v>
          </cell>
          <cell r="F183">
            <v>1</v>
          </cell>
          <cell r="H183">
            <v>7.7</v>
          </cell>
          <cell r="I183">
            <v>57</v>
          </cell>
          <cell r="J183">
            <v>1000</v>
          </cell>
          <cell r="O183">
            <v>42</v>
          </cell>
        </row>
        <row r="184">
          <cell r="A184">
            <v>38128</v>
          </cell>
          <cell r="O184">
            <v>135</v>
          </cell>
        </row>
        <row r="185">
          <cell r="A185">
            <v>38135</v>
          </cell>
          <cell r="O185">
            <v>90</v>
          </cell>
        </row>
        <row r="186">
          <cell r="A186">
            <v>38140</v>
          </cell>
          <cell r="O186">
            <v>61.2</v>
          </cell>
        </row>
        <row r="187">
          <cell r="A187">
            <v>38147</v>
          </cell>
          <cell r="O187">
            <v>25.62</v>
          </cell>
        </row>
        <row r="188">
          <cell r="A188">
            <v>38149</v>
          </cell>
          <cell r="O188">
            <v>24.6</v>
          </cell>
        </row>
        <row r="189">
          <cell r="A189">
            <v>38152</v>
          </cell>
          <cell r="O189">
            <v>193.63</v>
          </cell>
        </row>
        <row r="190">
          <cell r="A190">
            <v>38156</v>
          </cell>
          <cell r="O190">
            <v>28.14</v>
          </cell>
        </row>
        <row r="191">
          <cell r="A191">
            <v>38159</v>
          </cell>
          <cell r="O191">
            <v>33.880000000000003</v>
          </cell>
        </row>
        <row r="192">
          <cell r="A192">
            <v>38163</v>
          </cell>
          <cell r="O192">
            <v>65.2</v>
          </cell>
        </row>
        <row r="193">
          <cell r="A193">
            <v>38168</v>
          </cell>
          <cell r="O193">
            <v>68.44</v>
          </cell>
        </row>
        <row r="194">
          <cell r="A194">
            <v>38170</v>
          </cell>
          <cell r="O194">
            <v>36.799999999999997</v>
          </cell>
        </row>
        <row r="195">
          <cell r="A195">
            <v>38175</v>
          </cell>
          <cell r="O195">
            <v>16.899999999999999</v>
          </cell>
        </row>
        <row r="196">
          <cell r="A196">
            <v>38176</v>
          </cell>
          <cell r="O196">
            <v>19</v>
          </cell>
        </row>
        <row r="197">
          <cell r="A197">
            <v>38182</v>
          </cell>
          <cell r="O197">
            <v>7</v>
          </cell>
        </row>
        <row r="198">
          <cell r="A198">
            <v>38184</v>
          </cell>
          <cell r="O198">
            <v>13.9</v>
          </cell>
        </row>
        <row r="199">
          <cell r="A199">
            <v>38187</v>
          </cell>
          <cell r="O199">
            <v>16.39</v>
          </cell>
        </row>
        <row r="200">
          <cell r="A200">
            <v>38189</v>
          </cell>
          <cell r="O200">
            <v>36.81</v>
          </cell>
        </row>
        <row r="201">
          <cell r="A201">
            <v>38194</v>
          </cell>
          <cell r="O201">
            <v>40.32</v>
          </cell>
        </row>
        <row r="202">
          <cell r="A202">
            <v>38196</v>
          </cell>
          <cell r="O202">
            <v>5.35</v>
          </cell>
        </row>
        <row r="203">
          <cell r="A203">
            <v>38198</v>
          </cell>
          <cell r="O203">
            <v>31.1</v>
          </cell>
        </row>
        <row r="204">
          <cell r="A204">
            <v>38201</v>
          </cell>
          <cell r="O204">
            <v>14.3</v>
          </cell>
        </row>
        <row r="205">
          <cell r="A205">
            <v>38203</v>
          </cell>
          <cell r="O205">
            <v>8.9</v>
          </cell>
        </row>
        <row r="206">
          <cell r="A206">
            <v>38205</v>
          </cell>
          <cell r="O206">
            <v>47.11</v>
          </cell>
        </row>
        <row r="207">
          <cell r="A207">
            <v>38208</v>
          </cell>
          <cell r="O207">
            <v>9.6</v>
          </cell>
        </row>
        <row r="208">
          <cell r="A208">
            <v>38210</v>
          </cell>
          <cell r="O208">
            <v>19.3</v>
          </cell>
        </row>
        <row r="209">
          <cell r="A209">
            <v>38212</v>
          </cell>
          <cell r="O209">
            <v>5.2</v>
          </cell>
        </row>
        <row r="210">
          <cell r="A210">
            <v>38216</v>
          </cell>
          <cell r="O210">
            <v>32</v>
          </cell>
        </row>
        <row r="211">
          <cell r="A211">
            <v>38218</v>
          </cell>
          <cell r="B211">
            <v>4</v>
          </cell>
          <cell r="C211">
            <v>0.6</v>
          </cell>
          <cell r="D211">
            <v>3</v>
          </cell>
          <cell r="E211">
            <v>10</v>
          </cell>
          <cell r="F211">
            <v>4</v>
          </cell>
          <cell r="G211">
            <v>2.1785999999999999</v>
          </cell>
          <cell r="H211">
            <v>7.6</v>
          </cell>
          <cell r="I211">
            <v>58</v>
          </cell>
          <cell r="J211">
            <v>10</v>
          </cell>
          <cell r="O211">
            <v>13</v>
          </cell>
        </row>
        <row r="212">
          <cell r="A212">
            <v>38219</v>
          </cell>
          <cell r="O212">
            <v>13.5</v>
          </cell>
        </row>
        <row r="213">
          <cell r="A213">
            <v>38222</v>
          </cell>
          <cell r="O213">
            <v>24</v>
          </cell>
        </row>
        <row r="214">
          <cell r="A214">
            <v>38224</v>
          </cell>
          <cell r="O214">
            <v>34</v>
          </cell>
        </row>
        <row r="215">
          <cell r="A215">
            <v>38226</v>
          </cell>
          <cell r="O215">
            <v>10</v>
          </cell>
        </row>
        <row r="216">
          <cell r="A216">
            <v>38229</v>
          </cell>
          <cell r="O216">
            <v>19</v>
          </cell>
        </row>
        <row r="217">
          <cell r="A217">
            <v>38231</v>
          </cell>
          <cell r="O217">
            <v>31.44</v>
          </cell>
          <cell r="P217" t="str">
            <v>Lab. C.D. 31 ppm H.C:</v>
          </cell>
        </row>
        <row r="218">
          <cell r="A218">
            <v>38233</v>
          </cell>
          <cell r="O218">
            <v>9</v>
          </cell>
        </row>
        <row r="219">
          <cell r="A219">
            <v>38236</v>
          </cell>
          <cell r="O219">
            <v>25</v>
          </cell>
        </row>
        <row r="220">
          <cell r="A220">
            <v>38238</v>
          </cell>
          <cell r="O220">
            <v>18</v>
          </cell>
        </row>
        <row r="221">
          <cell r="A221">
            <v>38240</v>
          </cell>
          <cell r="O221">
            <v>23</v>
          </cell>
        </row>
        <row r="222">
          <cell r="A222">
            <v>38243</v>
          </cell>
          <cell r="O222">
            <v>24</v>
          </cell>
        </row>
        <row r="223">
          <cell r="A223">
            <v>38245</v>
          </cell>
          <cell r="O223">
            <v>16</v>
          </cell>
        </row>
        <row r="224">
          <cell r="A224">
            <v>38247</v>
          </cell>
          <cell r="O224">
            <v>9</v>
          </cell>
        </row>
        <row r="225">
          <cell r="A225">
            <v>38252</v>
          </cell>
          <cell r="O225">
            <v>77</v>
          </cell>
        </row>
        <row r="226">
          <cell r="A226">
            <v>38267</v>
          </cell>
          <cell r="D226">
            <v>1.5</v>
          </cell>
          <cell r="E226">
            <v>5</v>
          </cell>
          <cell r="F226">
            <v>4</v>
          </cell>
          <cell r="H226">
            <v>7.4</v>
          </cell>
          <cell r="I226">
            <v>53</v>
          </cell>
          <cell r="J226">
            <v>1000</v>
          </cell>
          <cell r="O226">
            <v>54</v>
          </cell>
        </row>
        <row r="227">
          <cell r="A227">
            <v>38280</v>
          </cell>
          <cell r="J227">
            <v>10</v>
          </cell>
        </row>
        <row r="228">
          <cell r="A228">
            <v>38301</v>
          </cell>
          <cell r="D228">
            <v>2</v>
          </cell>
          <cell r="E228">
            <v>7</v>
          </cell>
          <cell r="F228">
            <v>70</v>
          </cell>
          <cell r="H228">
            <v>7.67</v>
          </cell>
          <cell r="I228">
            <v>58</v>
          </cell>
          <cell r="J228">
            <v>1000</v>
          </cell>
          <cell r="O228">
            <v>32</v>
          </cell>
        </row>
        <row r="229">
          <cell r="A229">
            <v>38324</v>
          </cell>
          <cell r="O229">
            <v>25</v>
          </cell>
        </row>
        <row r="230">
          <cell r="A230">
            <v>38327</v>
          </cell>
          <cell r="O230">
            <v>13</v>
          </cell>
        </row>
        <row r="231">
          <cell r="A231">
            <v>38329</v>
          </cell>
          <cell r="O231">
            <v>11</v>
          </cell>
        </row>
        <row r="232">
          <cell r="A232">
            <v>38331</v>
          </cell>
          <cell r="D232">
            <v>3</v>
          </cell>
          <cell r="E232">
            <v>6</v>
          </cell>
          <cell r="F232">
            <v>50</v>
          </cell>
          <cell r="H232">
            <v>8.1</v>
          </cell>
          <cell r="I232">
            <v>55</v>
          </cell>
          <cell r="J232">
            <v>100</v>
          </cell>
          <cell r="O232">
            <v>30</v>
          </cell>
        </row>
        <row r="233">
          <cell r="A233">
            <v>38338</v>
          </cell>
          <cell r="O233">
            <v>59</v>
          </cell>
        </row>
        <row r="234">
          <cell r="A234">
            <v>38341</v>
          </cell>
          <cell r="O234">
            <v>32.36</v>
          </cell>
        </row>
        <row r="235">
          <cell r="A235">
            <v>38343</v>
          </cell>
          <cell r="O235">
            <v>22.14</v>
          </cell>
        </row>
        <row r="236">
          <cell r="A236">
            <v>38376</v>
          </cell>
          <cell r="B236">
            <v>14</v>
          </cell>
          <cell r="C236">
            <v>0.12</v>
          </cell>
          <cell r="D236">
            <v>5</v>
          </cell>
          <cell r="E236">
            <v>8</v>
          </cell>
          <cell r="F236">
            <v>2</v>
          </cell>
          <cell r="G236">
            <v>2.8010999999999999</v>
          </cell>
          <cell r="H236">
            <v>8.17</v>
          </cell>
          <cell r="I236">
            <v>58</v>
          </cell>
          <cell r="J236">
            <v>0</v>
          </cell>
          <cell r="O236">
            <v>17</v>
          </cell>
        </row>
        <row r="237">
          <cell r="A237">
            <v>38350</v>
          </cell>
          <cell r="O237">
            <v>31.72</v>
          </cell>
        </row>
        <row r="238">
          <cell r="A238">
            <v>38357</v>
          </cell>
          <cell r="O238">
            <v>26</v>
          </cell>
        </row>
        <row r="239">
          <cell r="A239">
            <v>38359</v>
          </cell>
          <cell r="O239">
            <v>26.8</v>
          </cell>
        </row>
        <row r="240">
          <cell r="A240">
            <v>38362</v>
          </cell>
          <cell r="O240">
            <v>17.2</v>
          </cell>
        </row>
        <row r="241">
          <cell r="A241">
            <v>38366</v>
          </cell>
          <cell r="O241">
            <v>13.7</v>
          </cell>
        </row>
        <row r="242">
          <cell r="A242">
            <v>38371</v>
          </cell>
          <cell r="O242">
            <v>28.9</v>
          </cell>
        </row>
        <row r="243">
          <cell r="A243">
            <v>38373</v>
          </cell>
          <cell r="O243">
            <v>12</v>
          </cell>
        </row>
        <row r="244">
          <cell r="A244">
            <v>38376</v>
          </cell>
          <cell r="O244">
            <v>49</v>
          </cell>
        </row>
        <row r="245">
          <cell r="A245">
            <v>38378</v>
          </cell>
          <cell r="O245">
            <v>14.7</v>
          </cell>
        </row>
        <row r="246">
          <cell r="A246">
            <v>38380</v>
          </cell>
          <cell r="O246">
            <v>18.2</v>
          </cell>
        </row>
        <row r="247">
          <cell r="A247">
            <v>38383</v>
          </cell>
          <cell r="O247">
            <v>12.2</v>
          </cell>
        </row>
        <row r="248">
          <cell r="A248">
            <v>38385</v>
          </cell>
          <cell r="O248">
            <v>11</v>
          </cell>
        </row>
        <row r="249">
          <cell r="A249">
            <v>38387</v>
          </cell>
          <cell r="O249">
            <v>10.6</v>
          </cell>
        </row>
        <row r="250">
          <cell r="A250">
            <v>38390</v>
          </cell>
          <cell r="O250">
            <v>16.5</v>
          </cell>
        </row>
        <row r="251">
          <cell r="A251">
            <v>38392</v>
          </cell>
          <cell r="O251">
            <v>20</v>
          </cell>
        </row>
        <row r="252">
          <cell r="A252">
            <v>38394</v>
          </cell>
          <cell r="O252">
            <v>11.1</v>
          </cell>
        </row>
        <row r="253">
          <cell r="A253">
            <v>38397</v>
          </cell>
          <cell r="O253">
            <v>10.3</v>
          </cell>
        </row>
        <row r="254">
          <cell r="A254">
            <v>38399</v>
          </cell>
          <cell r="O254">
            <v>30</v>
          </cell>
        </row>
        <row r="255">
          <cell r="A255">
            <v>38401</v>
          </cell>
          <cell r="B255">
            <v>28</v>
          </cell>
          <cell r="C255">
            <v>0.19</v>
          </cell>
          <cell r="D255">
            <v>4</v>
          </cell>
          <cell r="E255">
            <v>6</v>
          </cell>
          <cell r="F255">
            <v>60</v>
          </cell>
          <cell r="G255">
            <v>2.7776999999999998</v>
          </cell>
          <cell r="H255">
            <v>8.1199999999999992</v>
          </cell>
          <cell r="I255">
            <v>61</v>
          </cell>
          <cell r="J255">
            <v>100</v>
          </cell>
          <cell r="O255">
            <v>5</v>
          </cell>
        </row>
        <row r="256">
          <cell r="A256">
            <v>38404</v>
          </cell>
          <cell r="O256">
            <v>7.16</v>
          </cell>
        </row>
        <row r="257">
          <cell r="A257">
            <v>38406</v>
          </cell>
          <cell r="O257">
            <v>20.399999999999999</v>
          </cell>
        </row>
        <row r="258">
          <cell r="A258">
            <v>38411</v>
          </cell>
          <cell r="O258">
            <v>21.01</v>
          </cell>
        </row>
        <row r="259">
          <cell r="A259">
            <v>38413</v>
          </cell>
          <cell r="O259">
            <v>20</v>
          </cell>
        </row>
        <row r="260">
          <cell r="A260">
            <v>38414</v>
          </cell>
          <cell r="B260">
            <v>22</v>
          </cell>
          <cell r="C260">
            <v>0.1</v>
          </cell>
          <cell r="D260">
            <v>1</v>
          </cell>
          <cell r="E260">
            <v>8</v>
          </cell>
          <cell r="F260">
            <v>150</v>
          </cell>
          <cell r="G260">
            <v>2.7471999999999999</v>
          </cell>
          <cell r="H260">
            <v>7.78</v>
          </cell>
          <cell r="I260">
            <v>58</v>
          </cell>
          <cell r="J260">
            <v>10</v>
          </cell>
          <cell r="O260">
            <v>6</v>
          </cell>
        </row>
        <row r="261">
          <cell r="A261">
            <v>38415</v>
          </cell>
          <cell r="O261">
            <v>37.200000000000003</v>
          </cell>
        </row>
        <row r="262">
          <cell r="A262">
            <v>38418</v>
          </cell>
          <cell r="O262">
            <v>12.7</v>
          </cell>
        </row>
        <row r="263">
          <cell r="A263">
            <v>38420</v>
          </cell>
          <cell r="O263">
            <v>10.6</v>
          </cell>
        </row>
        <row r="264">
          <cell r="A264">
            <v>38425</v>
          </cell>
          <cell r="O264">
            <v>24.82</v>
          </cell>
        </row>
        <row r="265">
          <cell r="A265">
            <v>38427</v>
          </cell>
          <cell r="O265">
            <v>39.15</v>
          </cell>
        </row>
        <row r="266">
          <cell r="A266">
            <v>38429</v>
          </cell>
          <cell r="O266">
            <v>14.62</v>
          </cell>
        </row>
        <row r="267">
          <cell r="A267">
            <v>38432</v>
          </cell>
          <cell r="O267">
            <v>12.85</v>
          </cell>
        </row>
        <row r="268">
          <cell r="A268">
            <v>38434</v>
          </cell>
          <cell r="O268">
            <v>34.86</v>
          </cell>
        </row>
        <row r="269">
          <cell r="A269">
            <v>38439</v>
          </cell>
          <cell r="O269">
            <v>78</v>
          </cell>
        </row>
        <row r="270">
          <cell r="A270">
            <v>38447</v>
          </cell>
          <cell r="O270">
            <v>10.4</v>
          </cell>
        </row>
        <row r="271">
          <cell r="A271">
            <v>38450</v>
          </cell>
          <cell r="O271">
            <v>44.3</v>
          </cell>
        </row>
        <row r="272">
          <cell r="A272">
            <v>38453</v>
          </cell>
          <cell r="O272">
            <v>7.5</v>
          </cell>
        </row>
        <row r="273">
          <cell r="A273">
            <v>38455</v>
          </cell>
          <cell r="O273">
            <v>14</v>
          </cell>
        </row>
        <row r="274">
          <cell r="A274">
            <v>38456</v>
          </cell>
          <cell r="B274" t="str">
            <v>S/M</v>
          </cell>
          <cell r="C274" t="str">
            <v>S/M</v>
          </cell>
          <cell r="D274" t="str">
            <v>S/M</v>
          </cell>
          <cell r="E274" t="str">
            <v>S/M</v>
          </cell>
          <cell r="F274" t="str">
            <v>S/M</v>
          </cell>
          <cell r="G274" t="str">
            <v>S/M</v>
          </cell>
          <cell r="H274" t="str">
            <v>S/M</v>
          </cell>
          <cell r="I274" t="str">
            <v>S/M</v>
          </cell>
          <cell r="J274" t="str">
            <v>S/M</v>
          </cell>
          <cell r="K274" t="str">
            <v>S/M</v>
          </cell>
          <cell r="L274" t="str">
            <v>S/M</v>
          </cell>
          <cell r="M274" t="str">
            <v>S/M</v>
          </cell>
          <cell r="N274" t="str">
            <v>S/M</v>
          </cell>
          <cell r="O274" t="str">
            <v>S/M</v>
          </cell>
          <cell r="P274" t="str">
            <v>S/M</v>
          </cell>
        </row>
        <row r="275">
          <cell r="A275">
            <v>38460</v>
          </cell>
          <cell r="O275">
            <v>5.54</v>
          </cell>
        </row>
        <row r="276">
          <cell r="A276">
            <v>38461</v>
          </cell>
          <cell r="O276">
            <v>17.18</v>
          </cell>
        </row>
        <row r="277">
          <cell r="A277">
            <v>38462</v>
          </cell>
          <cell r="O277">
            <v>16.39</v>
          </cell>
        </row>
        <row r="278">
          <cell r="A278">
            <v>38462</v>
          </cell>
          <cell r="O278">
            <v>156.72</v>
          </cell>
        </row>
        <row r="279">
          <cell r="A279">
            <v>38467</v>
          </cell>
          <cell r="O279">
            <v>28.1</v>
          </cell>
          <cell r="P279" t="str">
            <v>otra muestracon 20.2 ppm de Hc</v>
          </cell>
        </row>
        <row r="280">
          <cell r="A280">
            <v>38468</v>
          </cell>
          <cell r="O280">
            <v>43.1</v>
          </cell>
        </row>
        <row r="281">
          <cell r="A281">
            <v>38485</v>
          </cell>
          <cell r="B281" t="str">
            <v>F/S</v>
          </cell>
          <cell r="C281" t="str">
            <v>F/S</v>
          </cell>
          <cell r="D281" t="str">
            <v>F/S</v>
          </cell>
          <cell r="E281" t="str">
            <v>F/S</v>
          </cell>
          <cell r="F281" t="str">
            <v>F/S</v>
          </cell>
          <cell r="G281" t="str">
            <v>F/S</v>
          </cell>
          <cell r="H281" t="str">
            <v>F/S</v>
          </cell>
          <cell r="I281" t="str">
            <v>F/S</v>
          </cell>
          <cell r="J281" t="str">
            <v>F/S</v>
          </cell>
          <cell r="K281" t="str">
            <v>F/S</v>
          </cell>
          <cell r="L281" t="str">
            <v>F/S</v>
          </cell>
          <cell r="M281" t="str">
            <v>F/S</v>
          </cell>
          <cell r="N281" t="str">
            <v>F/S</v>
          </cell>
          <cell r="O281" t="str">
            <v>F/S</v>
          </cell>
          <cell r="P281" t="str">
            <v>F/S</v>
          </cell>
        </row>
        <row r="282">
          <cell r="A282">
            <v>38505</v>
          </cell>
        </row>
        <row r="283">
          <cell r="A283">
            <v>38506</v>
          </cell>
          <cell r="B283" t="str">
            <v>F/S</v>
          </cell>
          <cell r="C283" t="str">
            <v>F/S</v>
          </cell>
          <cell r="D283" t="str">
            <v>F/S</v>
          </cell>
          <cell r="E283" t="str">
            <v>F/S</v>
          </cell>
          <cell r="F283" t="str">
            <v>F/S</v>
          </cell>
          <cell r="G283" t="str">
            <v>F/S</v>
          </cell>
          <cell r="H283" t="str">
            <v>F/S</v>
          </cell>
          <cell r="I283" t="str">
            <v>F/S</v>
          </cell>
          <cell r="J283" t="str">
            <v>F/S</v>
          </cell>
          <cell r="K283" t="str">
            <v>F/S</v>
          </cell>
          <cell r="L283" t="str">
            <v>F/S</v>
          </cell>
          <cell r="M283" t="str">
            <v>F/S</v>
          </cell>
          <cell r="N283" t="str">
            <v>F/S</v>
          </cell>
          <cell r="O283" t="str">
            <v>F/S</v>
          </cell>
          <cell r="P283" t="str">
            <v>F/S</v>
          </cell>
        </row>
        <row r="284">
          <cell r="A284">
            <v>38509</v>
          </cell>
          <cell r="O284">
            <v>14.9</v>
          </cell>
        </row>
        <row r="285">
          <cell r="A285">
            <v>38511</v>
          </cell>
          <cell r="O285">
            <v>10.6</v>
          </cell>
        </row>
        <row r="286">
          <cell r="A286">
            <v>38519</v>
          </cell>
          <cell r="O286">
            <v>12</v>
          </cell>
        </row>
        <row r="287">
          <cell r="A287">
            <v>38544</v>
          </cell>
          <cell r="D287">
            <v>4</v>
          </cell>
          <cell r="E287">
            <v>4</v>
          </cell>
          <cell r="F287">
            <v>30</v>
          </cell>
          <cell r="H287">
            <v>7.78</v>
          </cell>
          <cell r="I287">
            <v>55</v>
          </cell>
          <cell r="J287">
            <v>1000</v>
          </cell>
          <cell r="O287">
            <v>36</v>
          </cell>
        </row>
        <row r="288">
          <cell r="A288">
            <v>38545</v>
          </cell>
          <cell r="O288">
            <v>9.4</v>
          </cell>
        </row>
        <row r="289">
          <cell r="A289">
            <v>38551</v>
          </cell>
          <cell r="O289">
            <v>29.7</v>
          </cell>
        </row>
        <row r="290">
          <cell r="A290">
            <v>38555</v>
          </cell>
          <cell r="O290">
            <v>16.7</v>
          </cell>
        </row>
        <row r="291">
          <cell r="A291">
            <v>38559</v>
          </cell>
          <cell r="O291">
            <v>12.2</v>
          </cell>
        </row>
        <row r="292">
          <cell r="A292">
            <v>38560</v>
          </cell>
          <cell r="O292">
            <v>25.4</v>
          </cell>
        </row>
        <row r="293">
          <cell r="A293">
            <v>38562</v>
          </cell>
          <cell r="O293">
            <v>25.3</v>
          </cell>
        </row>
        <row r="294">
          <cell r="A294">
            <v>38565</v>
          </cell>
          <cell r="O294">
            <v>22</v>
          </cell>
        </row>
        <row r="295">
          <cell r="A295">
            <v>38567</v>
          </cell>
          <cell r="O295">
            <v>9.5</v>
          </cell>
        </row>
        <row r="296">
          <cell r="A296">
            <v>38569</v>
          </cell>
          <cell r="O296">
            <v>35.1</v>
          </cell>
        </row>
        <row r="297">
          <cell r="A297">
            <v>38574</v>
          </cell>
          <cell r="O297">
            <v>31.4</v>
          </cell>
        </row>
        <row r="298">
          <cell r="A298">
            <v>38576</v>
          </cell>
          <cell r="O298">
            <v>34.5</v>
          </cell>
        </row>
        <row r="299">
          <cell r="A299">
            <v>38581</v>
          </cell>
          <cell r="O299">
            <v>21.2</v>
          </cell>
        </row>
        <row r="300">
          <cell r="A300">
            <v>38583</v>
          </cell>
          <cell r="O300">
            <v>25.4</v>
          </cell>
        </row>
        <row r="301">
          <cell r="A301">
            <v>38586</v>
          </cell>
          <cell r="O301">
            <v>11</v>
          </cell>
        </row>
        <row r="302">
          <cell r="A302">
            <v>38588</v>
          </cell>
          <cell r="D302">
            <v>5</v>
          </cell>
          <cell r="E302">
            <v>4</v>
          </cell>
          <cell r="F302">
            <v>18</v>
          </cell>
          <cell r="H302">
            <v>7.7</v>
          </cell>
          <cell r="I302">
            <v>48</v>
          </cell>
          <cell r="J302">
            <v>100</v>
          </cell>
          <cell r="O302">
            <v>15</v>
          </cell>
          <cell r="P302" t="str">
            <v>Lab. C.D. 14.7ppm H.C:</v>
          </cell>
        </row>
        <row r="303">
          <cell r="A303">
            <v>38590</v>
          </cell>
          <cell r="O303">
            <v>13.4</v>
          </cell>
        </row>
        <row r="304">
          <cell r="A304">
            <v>38593</v>
          </cell>
          <cell r="O304">
            <v>8.7200000000000006</v>
          </cell>
        </row>
        <row r="305">
          <cell r="A305">
            <v>38595</v>
          </cell>
          <cell r="O305">
            <v>11.1</v>
          </cell>
        </row>
        <row r="306">
          <cell r="A306">
            <v>38600</v>
          </cell>
          <cell r="O306">
            <v>7.7</v>
          </cell>
        </row>
        <row r="307">
          <cell r="A307">
            <v>38602</v>
          </cell>
          <cell r="O307">
            <v>15.2</v>
          </cell>
        </row>
        <row r="308">
          <cell r="A308">
            <v>38607</v>
          </cell>
          <cell r="O308">
            <v>10.7</v>
          </cell>
        </row>
        <row r="309">
          <cell r="A309">
            <v>38611</v>
          </cell>
          <cell r="O309">
            <v>6.5</v>
          </cell>
        </row>
        <row r="310">
          <cell r="A310">
            <v>38614</v>
          </cell>
          <cell r="O310">
            <v>19.899999999999999</v>
          </cell>
        </row>
        <row r="311">
          <cell r="A311">
            <v>38616</v>
          </cell>
          <cell r="O311">
            <v>17.5</v>
          </cell>
        </row>
        <row r="312">
          <cell r="A312">
            <v>38621</v>
          </cell>
          <cell r="O312">
            <v>17.600000000000001</v>
          </cell>
        </row>
        <row r="313">
          <cell r="A313">
            <v>38644</v>
          </cell>
          <cell r="O313">
            <v>12.9</v>
          </cell>
        </row>
        <row r="314">
          <cell r="A314">
            <v>38651</v>
          </cell>
          <cell r="O314">
            <v>15.3</v>
          </cell>
        </row>
        <row r="315">
          <cell r="A315">
            <v>38646</v>
          </cell>
          <cell r="D315">
            <v>3</v>
          </cell>
          <cell r="E315">
            <v>8</v>
          </cell>
          <cell r="F315">
            <v>20</v>
          </cell>
          <cell r="H315">
            <v>7.14</v>
          </cell>
          <cell r="I315">
            <v>54</v>
          </cell>
          <cell r="J315">
            <v>1000</v>
          </cell>
          <cell r="O315">
            <v>15</v>
          </cell>
        </row>
        <row r="316">
          <cell r="A316">
            <v>38659</v>
          </cell>
          <cell r="O316">
            <v>37.299999999999997</v>
          </cell>
        </row>
        <row r="317">
          <cell r="A317">
            <v>38672</v>
          </cell>
          <cell r="D317">
            <v>3</v>
          </cell>
          <cell r="E317">
            <v>10</v>
          </cell>
          <cell r="F317">
            <v>10</v>
          </cell>
          <cell r="H317">
            <v>7.49</v>
          </cell>
          <cell r="I317">
            <v>53</v>
          </cell>
          <cell r="J317">
            <v>10000</v>
          </cell>
          <cell r="O317">
            <v>6</v>
          </cell>
        </row>
        <row r="318">
          <cell r="A318">
            <v>38687</v>
          </cell>
          <cell r="O318">
            <v>6.3</v>
          </cell>
        </row>
        <row r="319">
          <cell r="A319">
            <v>38699</v>
          </cell>
          <cell r="O319">
            <v>8.4</v>
          </cell>
        </row>
        <row r="320">
          <cell r="A320">
            <v>38701</v>
          </cell>
          <cell r="D320">
            <v>1</v>
          </cell>
          <cell r="E320">
            <v>7</v>
          </cell>
          <cell r="F320">
            <v>60</v>
          </cell>
          <cell r="H320" t="str">
            <v>7,60</v>
          </cell>
          <cell r="I320">
            <v>55</v>
          </cell>
          <cell r="J320">
            <v>1000</v>
          </cell>
          <cell r="O320">
            <v>13</v>
          </cell>
        </row>
        <row r="321">
          <cell r="A321">
            <v>38707</v>
          </cell>
          <cell r="O321">
            <v>10.1</v>
          </cell>
        </row>
        <row r="322">
          <cell r="A322">
            <v>38729</v>
          </cell>
          <cell r="D322">
            <v>2</v>
          </cell>
          <cell r="E322">
            <v>6</v>
          </cell>
          <cell r="F322">
            <v>8</v>
          </cell>
          <cell r="H322">
            <v>7.48</v>
          </cell>
          <cell r="I322">
            <v>57</v>
          </cell>
          <cell r="J322">
            <v>10</v>
          </cell>
          <cell r="O322">
            <v>17</v>
          </cell>
        </row>
        <row r="323">
          <cell r="A323">
            <v>38737</v>
          </cell>
          <cell r="O323">
            <v>24.1</v>
          </cell>
        </row>
        <row r="324">
          <cell r="A324">
            <v>38763</v>
          </cell>
          <cell r="J324">
            <v>100</v>
          </cell>
        </row>
        <row r="325">
          <cell r="A325">
            <v>38810</v>
          </cell>
          <cell r="J325">
            <v>10</v>
          </cell>
        </row>
        <row r="326">
          <cell r="A326">
            <v>38827</v>
          </cell>
          <cell r="D326">
            <v>3</v>
          </cell>
          <cell r="E326">
            <v>8</v>
          </cell>
          <cell r="F326">
            <v>12</v>
          </cell>
          <cell r="H326">
            <v>7.58</v>
          </cell>
          <cell r="I326">
            <v>58</v>
          </cell>
          <cell r="J326">
            <v>100</v>
          </cell>
          <cell r="O326">
            <v>7</v>
          </cell>
        </row>
        <row r="327">
          <cell r="A327">
            <v>38866</v>
          </cell>
          <cell r="D327">
            <v>2</v>
          </cell>
          <cell r="E327">
            <v>12</v>
          </cell>
          <cell r="F327">
            <v>16</v>
          </cell>
          <cell r="H327">
            <v>7.29</v>
          </cell>
          <cell r="I327">
            <v>52</v>
          </cell>
          <cell r="J327">
            <v>1000</v>
          </cell>
          <cell r="O327">
            <v>5</v>
          </cell>
        </row>
        <row r="328">
          <cell r="A328">
            <v>38883</v>
          </cell>
          <cell r="D328">
            <v>3</v>
          </cell>
          <cell r="E328">
            <v>14</v>
          </cell>
          <cell r="F328">
            <v>12</v>
          </cell>
          <cell r="H328">
            <v>7.46</v>
          </cell>
          <cell r="I328">
            <v>53</v>
          </cell>
          <cell r="J328">
            <v>10000</v>
          </cell>
          <cell r="O328">
            <v>22</v>
          </cell>
        </row>
        <row r="329">
          <cell r="A329">
            <v>38910</v>
          </cell>
          <cell r="D329">
            <v>4</v>
          </cell>
          <cell r="E329">
            <v>11</v>
          </cell>
          <cell r="F329">
            <v>12</v>
          </cell>
          <cell r="H329">
            <v>7.57</v>
          </cell>
          <cell r="I329">
            <v>54</v>
          </cell>
          <cell r="J329">
            <v>100</v>
          </cell>
          <cell r="O329">
            <v>18</v>
          </cell>
        </row>
        <row r="330">
          <cell r="A330">
            <v>38958</v>
          </cell>
          <cell r="D330">
            <v>2</v>
          </cell>
          <cell r="E330">
            <v>10</v>
          </cell>
          <cell r="F330">
            <v>20</v>
          </cell>
          <cell r="H330">
            <v>7.68</v>
          </cell>
          <cell r="I330">
            <v>56</v>
          </cell>
          <cell r="J330">
            <v>100</v>
          </cell>
          <cell r="O330">
            <v>30</v>
          </cell>
        </row>
        <row r="331">
          <cell r="A331">
            <v>38981</v>
          </cell>
          <cell r="D331">
            <v>3</v>
          </cell>
          <cell r="E331">
            <v>8</v>
          </cell>
          <cell r="F331">
            <v>30</v>
          </cell>
          <cell r="H331">
            <v>7.45</v>
          </cell>
          <cell r="I331">
            <v>58</v>
          </cell>
          <cell r="J331">
            <v>1000</v>
          </cell>
          <cell r="O331">
            <v>9</v>
          </cell>
        </row>
        <row r="332">
          <cell r="A332">
            <v>39016</v>
          </cell>
          <cell r="D332">
            <v>2</v>
          </cell>
          <cell r="E332">
            <v>6</v>
          </cell>
          <cell r="F332">
            <v>20</v>
          </cell>
          <cell r="H332">
            <v>7.52</v>
          </cell>
          <cell r="I332">
            <v>56</v>
          </cell>
          <cell r="J332">
            <v>100</v>
          </cell>
          <cell r="O332">
            <v>6</v>
          </cell>
        </row>
        <row r="365">
          <cell r="A365" t="str">
            <v>OBSERVACIONES :</v>
          </cell>
        </row>
      </sheetData>
      <sheetData sheetId="9">
        <row r="4">
          <cell r="A4" t="str">
            <v>FECHA</v>
          </cell>
          <cell r="B4" t="str">
            <v>SO4=</v>
          </cell>
          <cell r="C4" t="str">
            <v>Fe</v>
          </cell>
          <cell r="D4" t="str">
            <v>S=</v>
          </cell>
          <cell r="E4" t="str">
            <v>CO2</v>
          </cell>
          <cell r="F4" t="str">
            <v>O2</v>
          </cell>
          <cell r="G4" t="str">
            <v>Rms.</v>
          </cell>
          <cell r="H4" t="str">
            <v>pH</v>
          </cell>
          <cell r="I4" t="str">
            <v>Temp.</v>
          </cell>
          <cell r="J4" t="str">
            <v>B.S.R.</v>
          </cell>
          <cell r="K4" t="str">
            <v xml:space="preserve">Solidos </v>
          </cell>
          <cell r="L4" t="str">
            <v>Solidos</v>
          </cell>
          <cell r="M4" t="str">
            <v>Organicos</v>
          </cell>
          <cell r="N4" t="str">
            <v>Sólidos Susp. Totales</v>
          </cell>
          <cell r="O4" t="str">
            <v>Oil/W</v>
          </cell>
          <cell r="P4" t="str">
            <v>Ca</v>
          </cell>
          <cell r="Q4" t="str">
            <v>Mg</v>
          </cell>
          <cell r="R4" t="str">
            <v>COH3-</v>
          </cell>
          <cell r="S4" t="str">
            <v>CO3=</v>
          </cell>
          <cell r="T4" t="str">
            <v>SO3=</v>
          </cell>
          <cell r="U4" t="str">
            <v>Observaciones</v>
          </cell>
        </row>
        <row r="5">
          <cell r="K5" t="str">
            <v>Insolubles</v>
          </cell>
          <cell r="L5" t="str">
            <v>Solubles</v>
          </cell>
          <cell r="O5" t="str">
            <v>(Expect)</v>
          </cell>
        </row>
        <row r="6">
          <cell r="B6" t="str">
            <v>mg / l</v>
          </cell>
          <cell r="C6" t="str">
            <v>mg / l</v>
          </cell>
          <cell r="D6" t="str">
            <v>mg / l</v>
          </cell>
          <cell r="E6" t="str">
            <v>mg / l</v>
          </cell>
          <cell r="F6" t="str">
            <v>ppb</v>
          </cell>
          <cell r="G6" t="str">
            <v>ohm/m</v>
          </cell>
          <cell r="I6" t="str">
            <v>°C</v>
          </cell>
          <cell r="J6" t="str">
            <v>col / ml</v>
          </cell>
          <cell r="K6" t="str">
            <v>mg / l</v>
          </cell>
          <cell r="L6" t="str">
            <v>mg / l</v>
          </cell>
          <cell r="M6" t="str">
            <v>mg / l</v>
          </cell>
          <cell r="N6" t="str">
            <v>mg / l</v>
          </cell>
          <cell r="O6" t="str">
            <v>ppm</v>
          </cell>
          <cell r="P6" t="str">
            <v>mg / l</v>
          </cell>
          <cell r="Q6" t="str">
            <v>mg / l</v>
          </cell>
          <cell r="R6" t="str">
            <v>mg / l</v>
          </cell>
          <cell r="S6" t="str">
            <v>mg / l</v>
          </cell>
          <cell r="T6" t="str">
            <v>mg / l</v>
          </cell>
        </row>
        <row r="7">
          <cell r="A7">
            <v>36854</v>
          </cell>
          <cell r="B7">
            <v>28</v>
          </cell>
          <cell r="C7">
            <v>2.56</v>
          </cell>
          <cell r="D7">
            <v>3.54</v>
          </cell>
          <cell r="E7">
            <v>15</v>
          </cell>
          <cell r="F7">
            <v>10</v>
          </cell>
          <cell r="G7">
            <v>2.2153300841825434</v>
          </cell>
          <cell r="H7">
            <v>7.71</v>
          </cell>
          <cell r="I7">
            <v>50</v>
          </cell>
          <cell r="J7">
            <v>1000</v>
          </cell>
          <cell r="K7">
            <v>1.3</v>
          </cell>
          <cell r="L7">
            <v>2.6</v>
          </cell>
          <cell r="M7">
            <v>56</v>
          </cell>
          <cell r="N7">
            <v>60</v>
          </cell>
          <cell r="O7">
            <v>51</v>
          </cell>
        </row>
        <row r="8">
          <cell r="A8">
            <v>36871</v>
          </cell>
          <cell r="B8">
            <v>29</v>
          </cell>
          <cell r="C8">
            <v>2.68</v>
          </cell>
          <cell r="D8">
            <v>4</v>
          </cell>
          <cell r="E8">
            <v>15</v>
          </cell>
          <cell r="G8">
            <v>2.2123893805309733</v>
          </cell>
          <cell r="H8">
            <v>7.73</v>
          </cell>
          <cell r="I8">
            <v>51</v>
          </cell>
          <cell r="J8">
            <v>1000</v>
          </cell>
          <cell r="K8">
            <v>2.8</v>
          </cell>
          <cell r="L8">
            <v>1</v>
          </cell>
          <cell r="M8">
            <v>35</v>
          </cell>
          <cell r="N8">
            <v>36</v>
          </cell>
          <cell r="O8">
            <v>23</v>
          </cell>
        </row>
        <row r="9">
          <cell r="A9">
            <v>36879</v>
          </cell>
          <cell r="B9">
            <v>27</v>
          </cell>
          <cell r="C9">
            <v>2.6</v>
          </cell>
          <cell r="D9">
            <v>2</v>
          </cell>
          <cell r="E9">
            <v>15</v>
          </cell>
          <cell r="G9">
            <v>2.2421524663677128</v>
          </cell>
          <cell r="H9">
            <v>7.68</v>
          </cell>
          <cell r="I9">
            <v>56</v>
          </cell>
          <cell r="J9">
            <v>1000</v>
          </cell>
          <cell r="K9">
            <v>0.8</v>
          </cell>
          <cell r="L9">
            <v>27</v>
          </cell>
          <cell r="M9">
            <v>52</v>
          </cell>
          <cell r="N9">
            <v>80</v>
          </cell>
          <cell r="O9">
            <v>52</v>
          </cell>
        </row>
        <row r="10">
          <cell r="A10">
            <v>36887</v>
          </cell>
          <cell r="B10">
            <v>24</v>
          </cell>
          <cell r="C10">
            <v>0.28000000000000003</v>
          </cell>
          <cell r="D10">
            <v>3.8</v>
          </cell>
          <cell r="E10">
            <v>15</v>
          </cell>
          <cell r="F10">
            <v>40</v>
          </cell>
          <cell r="G10">
            <v>2.2371364653243848</v>
          </cell>
          <cell r="H10">
            <v>7.73</v>
          </cell>
          <cell r="I10">
            <v>55</v>
          </cell>
          <cell r="J10">
            <v>1000</v>
          </cell>
          <cell r="K10">
            <v>2.8</v>
          </cell>
          <cell r="L10">
            <v>1</v>
          </cell>
          <cell r="M10">
            <v>50.75</v>
          </cell>
          <cell r="N10">
            <v>54</v>
          </cell>
          <cell r="O10">
            <v>35</v>
          </cell>
        </row>
        <row r="11">
          <cell r="A11">
            <v>36907</v>
          </cell>
          <cell r="B11">
            <v>35</v>
          </cell>
          <cell r="C11">
            <v>0.38</v>
          </cell>
          <cell r="D11">
            <v>5.5</v>
          </cell>
          <cell r="E11">
            <v>12</v>
          </cell>
          <cell r="G11">
            <v>2.1834061135371181</v>
          </cell>
          <cell r="H11">
            <v>7.78</v>
          </cell>
          <cell r="I11">
            <v>58</v>
          </cell>
          <cell r="K11">
            <v>2.2999999999999998</v>
          </cell>
          <cell r="L11">
            <v>0.5</v>
          </cell>
          <cell r="M11">
            <v>46</v>
          </cell>
          <cell r="N11">
            <v>49</v>
          </cell>
          <cell r="O11">
            <v>52</v>
          </cell>
        </row>
        <row r="12">
          <cell r="A12">
            <v>36924</v>
          </cell>
          <cell r="O12">
            <v>27</v>
          </cell>
        </row>
        <row r="13">
          <cell r="A13">
            <v>36931</v>
          </cell>
          <cell r="O13">
            <v>39</v>
          </cell>
        </row>
        <row r="14">
          <cell r="A14">
            <v>36938</v>
          </cell>
          <cell r="O14">
            <v>41</v>
          </cell>
        </row>
        <row r="15">
          <cell r="A15">
            <v>36945</v>
          </cell>
          <cell r="O15">
            <v>42</v>
          </cell>
        </row>
        <row r="16">
          <cell r="A16">
            <v>36957</v>
          </cell>
          <cell r="O16">
            <v>36</v>
          </cell>
        </row>
        <row r="17">
          <cell r="A17">
            <v>36958</v>
          </cell>
          <cell r="B17">
            <v>12</v>
          </cell>
          <cell r="C17">
            <v>0.48</v>
          </cell>
          <cell r="D17">
            <v>1.81</v>
          </cell>
          <cell r="E17">
            <v>10</v>
          </cell>
          <cell r="F17">
            <v>25</v>
          </cell>
          <cell r="I17">
            <v>50</v>
          </cell>
          <cell r="J17">
            <v>10</v>
          </cell>
          <cell r="O17">
            <v>44</v>
          </cell>
        </row>
        <row r="18">
          <cell r="A18">
            <v>36959</v>
          </cell>
          <cell r="O18">
            <v>21</v>
          </cell>
        </row>
        <row r="19">
          <cell r="A19">
            <v>36962</v>
          </cell>
          <cell r="O19">
            <v>34</v>
          </cell>
        </row>
        <row r="20">
          <cell r="A20">
            <v>36964</v>
          </cell>
          <cell r="O20">
            <v>39</v>
          </cell>
        </row>
        <row r="21">
          <cell r="A21">
            <v>36966</v>
          </cell>
          <cell r="O21">
            <v>26</v>
          </cell>
        </row>
        <row r="22">
          <cell r="A22">
            <v>36969</v>
          </cell>
          <cell r="O22">
            <v>17</v>
          </cell>
        </row>
        <row r="23">
          <cell r="A23">
            <v>36973</v>
          </cell>
          <cell r="O23">
            <v>29</v>
          </cell>
        </row>
        <row r="24">
          <cell r="A24">
            <v>36976</v>
          </cell>
          <cell r="O24">
            <v>25</v>
          </cell>
        </row>
        <row r="25">
          <cell r="A25">
            <v>36978</v>
          </cell>
          <cell r="O25">
            <v>18</v>
          </cell>
        </row>
        <row r="26">
          <cell r="A26">
            <v>36984</v>
          </cell>
          <cell r="C26">
            <v>0.6</v>
          </cell>
          <cell r="D26">
            <v>2</v>
          </cell>
          <cell r="E26">
            <v>10</v>
          </cell>
          <cell r="F26">
            <v>100</v>
          </cell>
          <cell r="G26">
            <v>2.2222222222222223</v>
          </cell>
          <cell r="H26">
            <v>7.51</v>
          </cell>
          <cell r="I26">
            <v>56</v>
          </cell>
          <cell r="J26">
            <v>10</v>
          </cell>
          <cell r="O26">
            <v>36</v>
          </cell>
        </row>
        <row r="27">
          <cell r="A27">
            <v>37006</v>
          </cell>
          <cell r="B27">
            <v>30</v>
          </cell>
          <cell r="C27">
            <v>0.27</v>
          </cell>
          <cell r="D27">
            <v>0.1</v>
          </cell>
          <cell r="E27">
            <v>10</v>
          </cell>
          <cell r="F27">
            <v>90</v>
          </cell>
          <cell r="H27">
            <v>7.8</v>
          </cell>
          <cell r="I27">
            <v>50</v>
          </cell>
          <cell r="J27">
            <v>100</v>
          </cell>
          <cell r="K27">
            <v>1.6</v>
          </cell>
          <cell r="L27">
            <v>0.9</v>
          </cell>
          <cell r="M27">
            <v>15.6</v>
          </cell>
          <cell r="N27">
            <v>18.399999999999999</v>
          </cell>
        </row>
        <row r="28">
          <cell r="A28">
            <v>37033</v>
          </cell>
          <cell r="B28">
            <v>21</v>
          </cell>
          <cell r="C28">
            <v>0.1</v>
          </cell>
          <cell r="D28">
            <v>1.5</v>
          </cell>
          <cell r="E28">
            <v>6</v>
          </cell>
          <cell r="F28">
            <v>250</v>
          </cell>
          <cell r="G28">
            <v>2.347417840375587</v>
          </cell>
          <cell r="H28">
            <v>8.1</v>
          </cell>
          <cell r="I28">
            <v>54</v>
          </cell>
          <cell r="J28">
            <v>100</v>
          </cell>
          <cell r="K28">
            <v>0.3</v>
          </cell>
          <cell r="L28">
            <v>0.8</v>
          </cell>
          <cell r="M28">
            <v>12.9</v>
          </cell>
          <cell r="N28">
            <v>13.9</v>
          </cell>
          <cell r="O28">
            <v>24</v>
          </cell>
        </row>
        <row r="29">
          <cell r="A29">
            <v>37062</v>
          </cell>
          <cell r="B29">
            <v>26</v>
          </cell>
          <cell r="C29">
            <v>0.15</v>
          </cell>
          <cell r="D29">
            <v>0.7</v>
          </cell>
          <cell r="E29">
            <v>12</v>
          </cell>
          <cell r="F29">
            <v>250</v>
          </cell>
          <cell r="G29">
            <v>2.1779999999999999</v>
          </cell>
          <cell r="H29">
            <v>7.97</v>
          </cell>
          <cell r="I29">
            <v>55</v>
          </cell>
          <cell r="J29">
            <v>100</v>
          </cell>
          <cell r="O29">
            <v>57</v>
          </cell>
          <cell r="U29" t="str">
            <v>Durante Junio hay mucho petróleo en pileta porque se tiro por no haber capacidad en Caleta Cordoba</v>
          </cell>
        </row>
        <row r="30">
          <cell r="A30">
            <v>37089</v>
          </cell>
          <cell r="B30">
            <v>9</v>
          </cell>
          <cell r="C30">
            <v>0.1</v>
          </cell>
          <cell r="D30">
            <v>2.5</v>
          </cell>
          <cell r="E30">
            <v>15</v>
          </cell>
          <cell r="F30">
            <v>80</v>
          </cell>
          <cell r="G30">
            <v>2.2519999999999998</v>
          </cell>
          <cell r="H30">
            <v>7.65</v>
          </cell>
          <cell r="I30">
            <v>49</v>
          </cell>
          <cell r="J30">
            <v>100</v>
          </cell>
          <cell r="K30">
            <v>1.6</v>
          </cell>
          <cell r="L30">
            <v>1.3</v>
          </cell>
          <cell r="M30">
            <v>43.3</v>
          </cell>
          <cell r="N30">
            <v>46.1</v>
          </cell>
          <cell r="O30">
            <v>42</v>
          </cell>
        </row>
        <row r="31">
          <cell r="A31">
            <v>37090</v>
          </cell>
          <cell r="O31">
            <v>45</v>
          </cell>
        </row>
        <row r="32">
          <cell r="A32">
            <v>37092</v>
          </cell>
          <cell r="O32">
            <v>54</v>
          </cell>
        </row>
        <row r="33">
          <cell r="A33">
            <v>37106</v>
          </cell>
          <cell r="O33">
            <v>50</v>
          </cell>
        </row>
        <row r="34">
          <cell r="A34">
            <v>37130</v>
          </cell>
          <cell r="O34">
            <v>55</v>
          </cell>
        </row>
        <row r="35">
          <cell r="A35">
            <v>37134</v>
          </cell>
          <cell r="O35">
            <v>89</v>
          </cell>
        </row>
        <row r="36">
          <cell r="A36">
            <v>37137</v>
          </cell>
          <cell r="O36">
            <v>44</v>
          </cell>
        </row>
        <row r="37">
          <cell r="A37">
            <v>37144</v>
          </cell>
          <cell r="B37">
            <v>22</v>
          </cell>
          <cell r="C37">
            <v>0.25</v>
          </cell>
          <cell r="D37">
            <v>2</v>
          </cell>
          <cell r="E37">
            <v>12</v>
          </cell>
          <cell r="F37">
            <v>15</v>
          </cell>
          <cell r="G37">
            <v>2.2669999999999999</v>
          </cell>
          <cell r="H37">
            <v>7.79</v>
          </cell>
          <cell r="I37">
            <v>48</v>
          </cell>
          <cell r="J37">
            <v>10</v>
          </cell>
          <cell r="K37">
            <v>1.9</v>
          </cell>
          <cell r="L37">
            <v>1.1000000000000001</v>
          </cell>
          <cell r="M37">
            <v>32.9</v>
          </cell>
          <cell r="N37">
            <v>35.9</v>
          </cell>
          <cell r="O37">
            <v>48</v>
          </cell>
          <cell r="U37" t="str">
            <v>Fecha de lect.Bact. 27/08/2001</v>
          </cell>
        </row>
        <row r="38">
          <cell r="A38">
            <v>37146</v>
          </cell>
          <cell r="O38">
            <v>67</v>
          </cell>
        </row>
        <row r="39">
          <cell r="A39">
            <v>37148</v>
          </cell>
          <cell r="O39">
            <v>50</v>
          </cell>
        </row>
        <row r="40">
          <cell r="A40">
            <v>37151</v>
          </cell>
          <cell r="O40">
            <v>28</v>
          </cell>
        </row>
        <row r="41">
          <cell r="A41">
            <v>37153</v>
          </cell>
          <cell r="O41">
            <v>37</v>
          </cell>
        </row>
        <row r="42">
          <cell r="A42">
            <v>37155</v>
          </cell>
          <cell r="O42">
            <v>32</v>
          </cell>
        </row>
        <row r="43">
          <cell r="A43">
            <v>37158</v>
          </cell>
          <cell r="O43">
            <v>36</v>
          </cell>
        </row>
        <row r="44">
          <cell r="A44">
            <v>37160</v>
          </cell>
          <cell r="O44">
            <v>25</v>
          </cell>
        </row>
        <row r="45">
          <cell r="A45">
            <v>37173</v>
          </cell>
          <cell r="B45">
            <v>17</v>
          </cell>
          <cell r="C45">
            <v>0.7</v>
          </cell>
          <cell r="D45">
            <v>2.5</v>
          </cell>
          <cell r="E45">
            <v>10</v>
          </cell>
          <cell r="F45">
            <v>6</v>
          </cell>
          <cell r="G45">
            <v>2.3148</v>
          </cell>
          <cell r="H45">
            <v>8.32</v>
          </cell>
          <cell r="I45">
            <v>54</v>
          </cell>
          <cell r="J45">
            <v>10</v>
          </cell>
          <cell r="K45">
            <v>1.2</v>
          </cell>
          <cell r="L45">
            <v>0.8</v>
          </cell>
          <cell r="M45">
            <v>31.5</v>
          </cell>
          <cell r="N45">
            <v>33.5</v>
          </cell>
          <cell r="O45">
            <v>29</v>
          </cell>
        </row>
        <row r="46">
          <cell r="A46">
            <v>37175</v>
          </cell>
          <cell r="O46">
            <v>32</v>
          </cell>
        </row>
        <row r="47">
          <cell r="A47">
            <v>37183</v>
          </cell>
          <cell r="O47">
            <v>16</v>
          </cell>
        </row>
        <row r="48">
          <cell r="A48">
            <v>37186</v>
          </cell>
          <cell r="O48">
            <v>179</v>
          </cell>
        </row>
        <row r="49">
          <cell r="A49">
            <v>37188</v>
          </cell>
          <cell r="O49">
            <v>51</v>
          </cell>
        </row>
        <row r="50">
          <cell r="A50">
            <v>37193</v>
          </cell>
          <cell r="J50">
            <v>1000</v>
          </cell>
          <cell r="O50">
            <v>42</v>
          </cell>
          <cell r="U50" t="str">
            <v>Fecha de Cult. 29/10</v>
          </cell>
        </row>
        <row r="51">
          <cell r="A51">
            <v>37203</v>
          </cell>
          <cell r="B51">
            <v>19</v>
          </cell>
          <cell r="C51">
            <v>0.15</v>
          </cell>
          <cell r="D51">
            <v>2</v>
          </cell>
          <cell r="E51">
            <v>13</v>
          </cell>
          <cell r="F51">
            <v>30</v>
          </cell>
          <cell r="G51">
            <v>2.2778999999999998</v>
          </cell>
          <cell r="H51">
            <v>7.5</v>
          </cell>
          <cell r="I51">
            <v>56</v>
          </cell>
          <cell r="J51">
            <v>1000</v>
          </cell>
          <cell r="K51">
            <v>0.6</v>
          </cell>
          <cell r="L51">
            <v>1.8</v>
          </cell>
          <cell r="M51">
            <v>40.1</v>
          </cell>
          <cell r="N51">
            <v>42.5</v>
          </cell>
          <cell r="O51">
            <v>37</v>
          </cell>
          <cell r="U51" t="str">
            <v>Octubre Petroleo en Pileta</v>
          </cell>
        </row>
        <row r="52">
          <cell r="A52">
            <v>37229</v>
          </cell>
          <cell r="B52">
            <v>18</v>
          </cell>
          <cell r="C52">
            <v>0.15</v>
          </cell>
          <cell r="D52">
            <v>2</v>
          </cell>
          <cell r="E52">
            <v>10</v>
          </cell>
          <cell r="F52">
            <v>12</v>
          </cell>
          <cell r="G52">
            <v>2.3923000000000001</v>
          </cell>
          <cell r="H52">
            <v>6.8</v>
          </cell>
          <cell r="I52">
            <v>54</v>
          </cell>
          <cell r="J52">
            <v>1000</v>
          </cell>
          <cell r="K52">
            <v>1.3</v>
          </cell>
          <cell r="L52">
            <v>2</v>
          </cell>
          <cell r="M52">
            <v>48</v>
          </cell>
          <cell r="N52">
            <v>51.3</v>
          </cell>
          <cell r="O52">
            <v>57</v>
          </cell>
          <cell r="U52" t="str">
            <v>Lect.Bact.8/11/01</v>
          </cell>
        </row>
        <row r="53">
          <cell r="A53">
            <v>37230</v>
          </cell>
          <cell r="M53">
            <v>9.4</v>
          </cell>
          <cell r="N53">
            <v>16.100000000000001</v>
          </cell>
          <cell r="U53" t="str">
            <v>Realizó BAKER</v>
          </cell>
        </row>
        <row r="54">
          <cell r="A54">
            <v>37236</v>
          </cell>
          <cell r="M54">
            <v>12.4</v>
          </cell>
          <cell r="N54">
            <v>18.5</v>
          </cell>
          <cell r="U54" t="str">
            <v>Realizó BAKER</v>
          </cell>
        </row>
        <row r="55">
          <cell r="A55">
            <v>37260</v>
          </cell>
          <cell r="O55">
            <v>32</v>
          </cell>
        </row>
        <row r="56">
          <cell r="A56">
            <v>37265</v>
          </cell>
          <cell r="B56">
            <v>23</v>
          </cell>
          <cell r="C56">
            <v>0.1</v>
          </cell>
          <cell r="D56">
            <v>0</v>
          </cell>
          <cell r="E56">
            <v>10</v>
          </cell>
          <cell r="F56">
            <v>250</v>
          </cell>
          <cell r="G56">
            <v>2.32558</v>
          </cell>
          <cell r="H56">
            <v>7.1</v>
          </cell>
          <cell r="I56">
            <v>42</v>
          </cell>
          <cell r="J56">
            <v>1000</v>
          </cell>
          <cell r="K56">
            <v>1.7</v>
          </cell>
          <cell r="L56">
            <v>1.1000000000000001</v>
          </cell>
          <cell r="M56">
            <v>25.2</v>
          </cell>
          <cell r="N56">
            <v>28</v>
          </cell>
          <cell r="O56">
            <v>40</v>
          </cell>
          <cell r="U56" t="str">
            <v>Lect.Bact. 8/11/01-O2med.23/01</v>
          </cell>
        </row>
        <row r="57">
          <cell r="A57">
            <v>37281</v>
          </cell>
          <cell r="O57">
            <v>7</v>
          </cell>
        </row>
        <row r="58">
          <cell r="A58">
            <v>37284</v>
          </cell>
          <cell r="O58">
            <v>15</v>
          </cell>
        </row>
        <row r="59">
          <cell r="A59">
            <v>37286</v>
          </cell>
          <cell r="O59">
            <v>21</v>
          </cell>
        </row>
        <row r="60">
          <cell r="A60">
            <v>37289</v>
          </cell>
          <cell r="O60">
            <v>30</v>
          </cell>
        </row>
        <row r="61">
          <cell r="A61">
            <v>37291</v>
          </cell>
          <cell r="O61">
            <v>11</v>
          </cell>
        </row>
        <row r="62">
          <cell r="A62">
            <v>37293</v>
          </cell>
          <cell r="O62">
            <v>14</v>
          </cell>
        </row>
        <row r="63">
          <cell r="A63">
            <v>37288</v>
          </cell>
          <cell r="B63">
            <v>15</v>
          </cell>
          <cell r="C63">
            <v>0.1</v>
          </cell>
          <cell r="D63">
            <v>0.9</v>
          </cell>
          <cell r="E63">
            <v>8</v>
          </cell>
          <cell r="F63">
            <v>6</v>
          </cell>
          <cell r="G63">
            <v>2.3450000000000002</v>
          </cell>
          <cell r="H63">
            <v>7.3</v>
          </cell>
          <cell r="I63">
            <v>52</v>
          </cell>
          <cell r="J63">
            <v>1000</v>
          </cell>
          <cell r="K63">
            <v>1.8</v>
          </cell>
          <cell r="L63">
            <v>1</v>
          </cell>
          <cell r="M63">
            <v>22.1</v>
          </cell>
          <cell r="N63">
            <v>24.9</v>
          </cell>
          <cell r="O63">
            <v>41</v>
          </cell>
        </row>
        <row r="64">
          <cell r="A64">
            <v>37295</v>
          </cell>
          <cell r="O64">
            <v>32</v>
          </cell>
        </row>
        <row r="65">
          <cell r="A65">
            <v>37298</v>
          </cell>
          <cell r="O65">
            <v>17</v>
          </cell>
        </row>
        <row r="66">
          <cell r="A66">
            <v>37300</v>
          </cell>
          <cell r="O66">
            <v>29</v>
          </cell>
        </row>
        <row r="67">
          <cell r="A67">
            <v>37302</v>
          </cell>
          <cell r="O67">
            <v>33</v>
          </cell>
        </row>
        <row r="68">
          <cell r="A68">
            <v>37305</v>
          </cell>
          <cell r="O68">
            <v>23</v>
          </cell>
        </row>
        <row r="69">
          <cell r="A69">
            <v>37309</v>
          </cell>
          <cell r="O69">
            <v>14</v>
          </cell>
        </row>
        <row r="70">
          <cell r="A70">
            <v>37314</v>
          </cell>
          <cell r="O70">
            <v>16</v>
          </cell>
        </row>
        <row r="71">
          <cell r="A71">
            <v>37319</v>
          </cell>
          <cell r="O71">
            <v>22</v>
          </cell>
        </row>
        <row r="72">
          <cell r="A72">
            <v>37321</v>
          </cell>
          <cell r="O72">
            <v>91</v>
          </cell>
        </row>
        <row r="73">
          <cell r="A73">
            <v>37322</v>
          </cell>
          <cell r="O73">
            <v>16</v>
          </cell>
        </row>
        <row r="74">
          <cell r="A74">
            <v>37323</v>
          </cell>
          <cell r="O74">
            <v>30</v>
          </cell>
        </row>
        <row r="75">
          <cell r="A75">
            <v>37326</v>
          </cell>
          <cell r="O75">
            <v>40</v>
          </cell>
        </row>
        <row r="76">
          <cell r="A76">
            <v>37327</v>
          </cell>
          <cell r="O76">
            <v>33</v>
          </cell>
        </row>
        <row r="77">
          <cell r="A77">
            <v>37328</v>
          </cell>
          <cell r="B77">
            <v>8</v>
          </cell>
          <cell r="C77">
            <v>0.1</v>
          </cell>
          <cell r="D77">
            <v>3.5</v>
          </cell>
          <cell r="E77">
            <v>10</v>
          </cell>
          <cell r="F77">
            <v>16</v>
          </cell>
          <cell r="G77">
            <v>2.331</v>
          </cell>
          <cell r="H77">
            <v>7.3</v>
          </cell>
          <cell r="I77">
            <v>55</v>
          </cell>
          <cell r="J77">
            <v>1000</v>
          </cell>
          <cell r="K77">
            <v>3</v>
          </cell>
          <cell r="L77">
            <v>1.7</v>
          </cell>
          <cell r="M77">
            <v>36.799999999999997</v>
          </cell>
          <cell r="N77">
            <v>51.5</v>
          </cell>
          <cell r="O77">
            <v>37</v>
          </cell>
          <cell r="P77">
            <v>52</v>
          </cell>
          <cell r="Q77">
            <v>2.88</v>
          </cell>
        </row>
        <row r="78">
          <cell r="A78">
            <v>37333</v>
          </cell>
          <cell r="O78">
            <v>51</v>
          </cell>
        </row>
        <row r="79">
          <cell r="A79">
            <v>37335</v>
          </cell>
          <cell r="O79">
            <v>40</v>
          </cell>
        </row>
        <row r="80">
          <cell r="A80">
            <v>37337</v>
          </cell>
          <cell r="O80">
            <v>44</v>
          </cell>
        </row>
        <row r="81">
          <cell r="A81">
            <v>37340</v>
          </cell>
          <cell r="O81">
            <v>29</v>
          </cell>
        </row>
        <row r="82">
          <cell r="A82">
            <v>37342</v>
          </cell>
          <cell r="O82">
            <v>119</v>
          </cell>
        </row>
        <row r="83">
          <cell r="A83">
            <v>37349</v>
          </cell>
          <cell r="O83">
            <v>52</v>
          </cell>
        </row>
        <row r="84">
          <cell r="A84">
            <v>37351</v>
          </cell>
          <cell r="O84">
            <v>103</v>
          </cell>
        </row>
        <row r="85">
          <cell r="A85">
            <v>37354</v>
          </cell>
          <cell r="O85">
            <v>22</v>
          </cell>
        </row>
        <row r="86">
          <cell r="A86">
            <v>37356</v>
          </cell>
          <cell r="O86">
            <v>132</v>
          </cell>
        </row>
        <row r="87">
          <cell r="A87">
            <v>37358</v>
          </cell>
          <cell r="O87">
            <v>16</v>
          </cell>
        </row>
        <row r="88">
          <cell r="A88">
            <v>37361</v>
          </cell>
          <cell r="B88">
            <v>14</v>
          </cell>
          <cell r="C88">
            <v>0.1</v>
          </cell>
          <cell r="D88">
            <v>2.5</v>
          </cell>
          <cell r="E88">
            <v>11</v>
          </cell>
          <cell r="F88">
            <v>8</v>
          </cell>
          <cell r="G88">
            <v>2.5</v>
          </cell>
          <cell r="H88">
            <v>7.2</v>
          </cell>
          <cell r="I88">
            <v>54</v>
          </cell>
          <cell r="J88">
            <v>100</v>
          </cell>
          <cell r="K88">
            <v>3.8</v>
          </cell>
          <cell r="L88">
            <v>0.6</v>
          </cell>
          <cell r="M88">
            <v>78.400000000000006</v>
          </cell>
          <cell r="N88">
            <v>82.8</v>
          </cell>
          <cell r="O88">
            <v>40</v>
          </cell>
          <cell r="P88">
            <v>64</v>
          </cell>
          <cell r="Q88">
            <v>0</v>
          </cell>
        </row>
        <row r="89">
          <cell r="A89">
            <v>37363</v>
          </cell>
          <cell r="O89">
            <v>91</v>
          </cell>
        </row>
        <row r="90">
          <cell r="A90">
            <v>37365</v>
          </cell>
          <cell r="O90">
            <v>38</v>
          </cell>
        </row>
        <row r="91">
          <cell r="A91">
            <v>37368</v>
          </cell>
          <cell r="O91">
            <v>40</v>
          </cell>
        </row>
        <row r="92">
          <cell r="A92">
            <v>37370</v>
          </cell>
          <cell r="O92">
            <v>35</v>
          </cell>
        </row>
        <row r="93">
          <cell r="A93">
            <v>37372</v>
          </cell>
          <cell r="O93">
            <v>23</v>
          </cell>
        </row>
        <row r="94">
          <cell r="A94">
            <v>37376</v>
          </cell>
          <cell r="O94">
            <v>11</v>
          </cell>
        </row>
        <row r="95">
          <cell r="A95">
            <v>37379</v>
          </cell>
          <cell r="O95">
            <v>13</v>
          </cell>
        </row>
        <row r="96">
          <cell r="A96">
            <v>37382</v>
          </cell>
          <cell r="O96">
            <v>20</v>
          </cell>
        </row>
        <row r="97">
          <cell r="A97">
            <v>37384</v>
          </cell>
          <cell r="O97">
            <v>7</v>
          </cell>
        </row>
        <row r="98">
          <cell r="A98">
            <v>37386</v>
          </cell>
          <cell r="O98">
            <v>6</v>
          </cell>
        </row>
        <row r="99">
          <cell r="A99">
            <v>37389</v>
          </cell>
          <cell r="O99">
            <v>14</v>
          </cell>
        </row>
        <row r="100">
          <cell r="A100">
            <v>37391</v>
          </cell>
          <cell r="O100">
            <v>37</v>
          </cell>
        </row>
        <row r="101">
          <cell r="A101">
            <v>37393</v>
          </cell>
          <cell r="O101">
            <v>8</v>
          </cell>
        </row>
        <row r="102">
          <cell r="A102">
            <v>37395</v>
          </cell>
          <cell r="O102">
            <v>15</v>
          </cell>
        </row>
        <row r="103">
          <cell r="A103">
            <v>37398</v>
          </cell>
          <cell r="O103">
            <v>10</v>
          </cell>
        </row>
        <row r="104">
          <cell r="A104">
            <v>37400</v>
          </cell>
          <cell r="O104">
            <v>17</v>
          </cell>
        </row>
        <row r="105">
          <cell r="A105">
            <v>37403</v>
          </cell>
          <cell r="O105">
            <v>14</v>
          </cell>
        </row>
        <row r="106">
          <cell r="A106">
            <v>37405</v>
          </cell>
          <cell r="O106">
            <v>10</v>
          </cell>
        </row>
        <row r="107">
          <cell r="A107">
            <v>37407</v>
          </cell>
          <cell r="O107">
            <v>32</v>
          </cell>
        </row>
        <row r="108">
          <cell r="A108">
            <v>37410</v>
          </cell>
          <cell r="B108">
            <v>16</v>
          </cell>
          <cell r="C108">
            <v>0.2</v>
          </cell>
          <cell r="D108">
            <v>3.5</v>
          </cell>
          <cell r="E108">
            <v>10</v>
          </cell>
          <cell r="F108">
            <v>600</v>
          </cell>
          <cell r="G108">
            <v>2.6953999999999998</v>
          </cell>
          <cell r="H108">
            <v>7</v>
          </cell>
          <cell r="I108">
            <v>44</v>
          </cell>
          <cell r="J108">
            <v>100</v>
          </cell>
          <cell r="K108">
            <v>1.8</v>
          </cell>
          <cell r="L108">
            <v>1</v>
          </cell>
          <cell r="M108">
            <v>43.1</v>
          </cell>
          <cell r="N108">
            <v>45.9</v>
          </cell>
          <cell r="O108">
            <v>36</v>
          </cell>
          <cell r="P108">
            <v>64</v>
          </cell>
          <cell r="Q108">
            <v>0</v>
          </cell>
        </row>
        <row r="109">
          <cell r="A109">
            <v>37418</v>
          </cell>
          <cell r="O109">
            <v>163</v>
          </cell>
        </row>
        <row r="110">
          <cell r="A110">
            <v>37424</v>
          </cell>
          <cell r="O110">
            <v>17.100000000000001</v>
          </cell>
        </row>
        <row r="111">
          <cell r="A111">
            <v>37426</v>
          </cell>
          <cell r="O111">
            <v>21</v>
          </cell>
        </row>
        <row r="112">
          <cell r="A112">
            <v>37428</v>
          </cell>
          <cell r="O112">
            <v>13.1</v>
          </cell>
        </row>
        <row r="113">
          <cell r="A113">
            <v>37431</v>
          </cell>
          <cell r="O113">
            <v>17.5</v>
          </cell>
        </row>
        <row r="114">
          <cell r="A114">
            <v>37434</v>
          </cell>
          <cell r="O114">
            <v>8.4</v>
          </cell>
        </row>
        <row r="115">
          <cell r="A115">
            <v>37435</v>
          </cell>
          <cell r="O115">
            <v>18.3</v>
          </cell>
        </row>
        <row r="116">
          <cell r="A116">
            <v>37438</v>
          </cell>
          <cell r="O116">
            <v>9.6999999999999993</v>
          </cell>
        </row>
        <row r="117">
          <cell r="A117">
            <v>37440</v>
          </cell>
          <cell r="B117">
            <v>17</v>
          </cell>
          <cell r="C117">
            <v>0.6</v>
          </cell>
          <cell r="D117">
            <v>0.6</v>
          </cell>
          <cell r="E117">
            <v>10</v>
          </cell>
          <cell r="F117">
            <v>600</v>
          </cell>
          <cell r="G117">
            <v>2.6040999999999999</v>
          </cell>
          <cell r="H117">
            <v>7.1</v>
          </cell>
          <cell r="I117">
            <v>54</v>
          </cell>
          <cell r="J117">
            <v>100</v>
          </cell>
          <cell r="K117">
            <v>2.6</v>
          </cell>
          <cell r="L117">
            <v>1.2</v>
          </cell>
          <cell r="M117">
            <v>50.4</v>
          </cell>
          <cell r="N117">
            <v>54.2</v>
          </cell>
          <cell r="O117">
            <v>7.4</v>
          </cell>
          <cell r="P117">
            <v>64</v>
          </cell>
          <cell r="Q117">
            <v>0</v>
          </cell>
        </row>
        <row r="118">
          <cell r="A118">
            <v>37445</v>
          </cell>
          <cell r="O118">
            <v>31</v>
          </cell>
        </row>
        <row r="119">
          <cell r="A119">
            <v>37447</v>
          </cell>
          <cell r="O119">
            <v>10.5</v>
          </cell>
        </row>
        <row r="120">
          <cell r="A120">
            <v>37449</v>
          </cell>
          <cell r="O120">
            <v>17.399999999999999</v>
          </cell>
        </row>
        <row r="121">
          <cell r="A121">
            <v>37452</v>
          </cell>
          <cell r="O121">
            <v>10.8</v>
          </cell>
        </row>
        <row r="122">
          <cell r="A122">
            <v>37454</v>
          </cell>
          <cell r="O122">
            <v>9.8000000000000007</v>
          </cell>
        </row>
        <row r="123">
          <cell r="A123">
            <v>37456</v>
          </cell>
          <cell r="O123">
            <v>25.5</v>
          </cell>
        </row>
        <row r="124">
          <cell r="A124">
            <v>37459</v>
          </cell>
          <cell r="O124">
            <v>17.399999999999999</v>
          </cell>
        </row>
        <row r="125">
          <cell r="A125">
            <v>37461</v>
          </cell>
          <cell r="O125">
            <v>11.4</v>
          </cell>
        </row>
        <row r="126">
          <cell r="A126">
            <v>37463</v>
          </cell>
          <cell r="O126">
            <v>21.4</v>
          </cell>
        </row>
        <row r="127">
          <cell r="A127">
            <v>37470</v>
          </cell>
          <cell r="B127">
            <v>15</v>
          </cell>
          <cell r="C127">
            <v>0.2</v>
          </cell>
          <cell r="D127">
            <v>0.6</v>
          </cell>
          <cell r="E127">
            <v>11</v>
          </cell>
          <cell r="F127">
            <v>50</v>
          </cell>
          <cell r="G127">
            <v>2.5906699999999998</v>
          </cell>
          <cell r="H127">
            <v>7</v>
          </cell>
          <cell r="I127">
            <v>57</v>
          </cell>
          <cell r="J127">
            <v>1000</v>
          </cell>
          <cell r="K127">
            <v>2.2999999999999998</v>
          </cell>
          <cell r="L127">
            <v>1.7</v>
          </cell>
          <cell r="M127">
            <v>38.200000000000003</v>
          </cell>
          <cell r="N127">
            <v>42.2</v>
          </cell>
          <cell r="O127">
            <v>44</v>
          </cell>
          <cell r="P127">
            <v>48</v>
          </cell>
          <cell r="Q127">
            <v>6</v>
          </cell>
        </row>
        <row r="128">
          <cell r="A128">
            <v>37473</v>
          </cell>
          <cell r="O128">
            <v>15.6</v>
          </cell>
        </row>
        <row r="129">
          <cell r="A129">
            <v>37475</v>
          </cell>
          <cell r="O129">
            <v>19.100000000000001</v>
          </cell>
        </row>
        <row r="130">
          <cell r="A130">
            <v>37477</v>
          </cell>
          <cell r="O130">
            <v>25.1</v>
          </cell>
        </row>
        <row r="131">
          <cell r="A131">
            <v>37480</v>
          </cell>
          <cell r="O131">
            <v>14.9</v>
          </cell>
        </row>
        <row r="132">
          <cell r="A132">
            <v>37482</v>
          </cell>
          <cell r="O132">
            <v>27.5</v>
          </cell>
        </row>
        <row r="133">
          <cell r="A133">
            <v>37484</v>
          </cell>
          <cell r="O133">
            <v>19.8</v>
          </cell>
        </row>
        <row r="134">
          <cell r="A134">
            <v>37489</v>
          </cell>
          <cell r="O134">
            <v>25.2</v>
          </cell>
        </row>
        <row r="135">
          <cell r="A135">
            <v>37491</v>
          </cell>
          <cell r="O135">
            <v>9.9</v>
          </cell>
        </row>
        <row r="136">
          <cell r="A136">
            <v>37494</v>
          </cell>
          <cell r="O136">
            <v>18.899999999999999</v>
          </cell>
        </row>
        <row r="137">
          <cell r="A137">
            <v>37496</v>
          </cell>
          <cell r="O137">
            <v>10.9</v>
          </cell>
        </row>
        <row r="138">
          <cell r="A138">
            <v>37498</v>
          </cell>
          <cell r="O138">
            <v>21.7</v>
          </cell>
        </row>
        <row r="139">
          <cell r="A139">
            <v>37501</v>
          </cell>
          <cell r="O139">
            <v>12.8</v>
          </cell>
        </row>
        <row r="140">
          <cell r="A140">
            <v>37503</v>
          </cell>
          <cell r="O140">
            <v>12.1</v>
          </cell>
        </row>
        <row r="141">
          <cell r="A141">
            <v>37505</v>
          </cell>
          <cell r="B141">
            <v>10</v>
          </cell>
          <cell r="C141">
            <v>0.37</v>
          </cell>
          <cell r="D141">
            <v>0.6</v>
          </cell>
          <cell r="E141">
            <v>11</v>
          </cell>
          <cell r="F141">
            <v>80</v>
          </cell>
          <cell r="G141">
            <v>2.8248000000000002</v>
          </cell>
          <cell r="H141">
            <v>7</v>
          </cell>
          <cell r="I141">
            <v>56</v>
          </cell>
          <cell r="J141">
            <v>10</v>
          </cell>
          <cell r="K141">
            <v>3.3</v>
          </cell>
          <cell r="L141">
            <v>0.6</v>
          </cell>
          <cell r="M141">
            <v>50.3</v>
          </cell>
          <cell r="N141">
            <v>54.1</v>
          </cell>
          <cell r="O141">
            <v>19.100000000000001</v>
          </cell>
          <cell r="P141">
            <v>72</v>
          </cell>
          <cell r="Q141">
            <v>0</v>
          </cell>
        </row>
        <row r="142">
          <cell r="A142">
            <v>37508</v>
          </cell>
          <cell r="O142">
            <v>7.3</v>
          </cell>
        </row>
        <row r="143">
          <cell r="A143">
            <v>37510</v>
          </cell>
          <cell r="O143">
            <v>37</v>
          </cell>
        </row>
        <row r="144">
          <cell r="A144">
            <v>37512</v>
          </cell>
          <cell r="O144">
            <v>10</v>
          </cell>
        </row>
        <row r="145">
          <cell r="A145">
            <v>37515</v>
          </cell>
          <cell r="O145">
            <v>30</v>
          </cell>
        </row>
        <row r="146">
          <cell r="A146">
            <v>37517</v>
          </cell>
          <cell r="O146">
            <v>87.6</v>
          </cell>
        </row>
        <row r="147">
          <cell r="A147">
            <v>37519</v>
          </cell>
          <cell r="O147">
            <v>31.8</v>
          </cell>
        </row>
        <row r="148">
          <cell r="A148">
            <v>37524</v>
          </cell>
          <cell r="O148">
            <v>10.1</v>
          </cell>
        </row>
        <row r="149">
          <cell r="A149">
            <v>37526</v>
          </cell>
          <cell r="O149">
            <v>14.8</v>
          </cell>
        </row>
        <row r="150">
          <cell r="A150">
            <v>37529</v>
          </cell>
          <cell r="O150">
            <v>28.8</v>
          </cell>
        </row>
        <row r="151">
          <cell r="A151">
            <v>37531</v>
          </cell>
          <cell r="O151">
            <v>15.9</v>
          </cell>
        </row>
        <row r="152">
          <cell r="A152">
            <v>37533</v>
          </cell>
          <cell r="O152">
            <v>31.8</v>
          </cell>
        </row>
        <row r="153">
          <cell r="A153">
            <v>37536</v>
          </cell>
          <cell r="O153">
            <v>38.9</v>
          </cell>
        </row>
        <row r="154">
          <cell r="A154">
            <v>37538</v>
          </cell>
          <cell r="B154">
            <v>9</v>
          </cell>
          <cell r="C154">
            <v>0.5</v>
          </cell>
          <cell r="D154">
            <v>1.5</v>
          </cell>
          <cell r="E154">
            <v>13</v>
          </cell>
          <cell r="F154">
            <v>40</v>
          </cell>
          <cell r="G154">
            <v>2.77</v>
          </cell>
          <cell r="H154">
            <v>7.1</v>
          </cell>
          <cell r="I154">
            <v>53</v>
          </cell>
          <cell r="J154">
            <v>1000</v>
          </cell>
          <cell r="K154">
            <v>1.7</v>
          </cell>
          <cell r="L154">
            <v>1.5</v>
          </cell>
          <cell r="M154">
            <v>11.2</v>
          </cell>
          <cell r="N154">
            <v>14.3</v>
          </cell>
          <cell r="O154">
            <v>6.5</v>
          </cell>
          <cell r="P154">
            <v>96</v>
          </cell>
          <cell r="Q154">
            <v>0</v>
          </cell>
        </row>
        <row r="155">
          <cell r="A155">
            <v>37540</v>
          </cell>
          <cell r="O155">
            <v>9.5</v>
          </cell>
        </row>
        <row r="156">
          <cell r="A156">
            <v>37544</v>
          </cell>
          <cell r="O156">
            <v>30.9</v>
          </cell>
        </row>
        <row r="157">
          <cell r="A157">
            <v>37545</v>
          </cell>
          <cell r="O157">
            <v>12.04</v>
          </cell>
        </row>
        <row r="158">
          <cell r="A158">
            <v>37547</v>
          </cell>
          <cell r="O158">
            <v>30.06</v>
          </cell>
        </row>
        <row r="159">
          <cell r="A159">
            <v>37550</v>
          </cell>
          <cell r="O159">
            <v>5.2</v>
          </cell>
        </row>
        <row r="160">
          <cell r="A160">
            <v>37552</v>
          </cell>
          <cell r="O160">
            <v>32.799999999999997</v>
          </cell>
        </row>
        <row r="161">
          <cell r="A161">
            <v>37554</v>
          </cell>
          <cell r="O161">
            <v>16</v>
          </cell>
        </row>
        <row r="162">
          <cell r="A162">
            <v>37557</v>
          </cell>
          <cell r="O162">
            <v>37</v>
          </cell>
        </row>
        <row r="163">
          <cell r="A163">
            <v>37559</v>
          </cell>
          <cell r="O163">
            <v>18</v>
          </cell>
        </row>
        <row r="164">
          <cell r="A164">
            <v>37561</v>
          </cell>
          <cell r="O164">
            <v>21.3</v>
          </cell>
        </row>
        <row r="165">
          <cell r="A165">
            <v>37564</v>
          </cell>
          <cell r="O165">
            <v>31</v>
          </cell>
        </row>
        <row r="166">
          <cell r="A166">
            <v>37566</v>
          </cell>
          <cell r="O166">
            <v>19</v>
          </cell>
        </row>
        <row r="167">
          <cell r="A167">
            <v>37567</v>
          </cell>
          <cell r="F167">
            <v>80</v>
          </cell>
        </row>
        <row r="168">
          <cell r="A168">
            <v>37568</v>
          </cell>
          <cell r="O168">
            <v>10.6</v>
          </cell>
        </row>
        <row r="169">
          <cell r="A169">
            <v>37571</v>
          </cell>
          <cell r="O169">
            <v>9.9</v>
          </cell>
        </row>
        <row r="170">
          <cell r="A170">
            <v>37572</v>
          </cell>
          <cell r="B170">
            <v>6</v>
          </cell>
          <cell r="C170">
            <v>0.15</v>
          </cell>
          <cell r="D170">
            <v>2</v>
          </cell>
          <cell r="E170">
            <v>12</v>
          </cell>
          <cell r="F170">
            <v>12</v>
          </cell>
          <cell r="G170">
            <v>2.8328000000000002</v>
          </cell>
          <cell r="H170">
            <v>6.6</v>
          </cell>
          <cell r="I170">
            <v>58</v>
          </cell>
          <cell r="J170">
            <v>100</v>
          </cell>
          <cell r="K170">
            <v>2.2000000000000002</v>
          </cell>
          <cell r="L170">
            <v>1.8</v>
          </cell>
          <cell r="M170">
            <v>20.2</v>
          </cell>
          <cell r="N170">
            <v>24.2</v>
          </cell>
          <cell r="O170">
            <v>15</v>
          </cell>
          <cell r="P170">
            <v>80</v>
          </cell>
          <cell r="Q170">
            <v>0</v>
          </cell>
        </row>
        <row r="171">
          <cell r="A171">
            <v>37573</v>
          </cell>
          <cell r="O171">
            <v>26.6</v>
          </cell>
        </row>
        <row r="172">
          <cell r="A172">
            <v>37575</v>
          </cell>
          <cell r="O172">
            <v>52.3</v>
          </cell>
        </row>
        <row r="173">
          <cell r="A173">
            <v>37578</v>
          </cell>
          <cell r="O173">
            <v>8.8000000000000007</v>
          </cell>
        </row>
        <row r="174">
          <cell r="A174">
            <v>37580</v>
          </cell>
          <cell r="O174">
            <v>29.4</v>
          </cell>
        </row>
        <row r="175">
          <cell r="A175">
            <v>37582</v>
          </cell>
          <cell r="O175">
            <v>23.7</v>
          </cell>
          <cell r="U175">
            <v>474.6</v>
          </cell>
        </row>
        <row r="176">
          <cell r="A176">
            <v>37585</v>
          </cell>
          <cell r="O176">
            <v>29</v>
          </cell>
          <cell r="U176" t="str">
            <v xml:space="preserve">Comienza a dosificar Nalco </v>
          </cell>
        </row>
        <row r="177">
          <cell r="A177">
            <v>37589</v>
          </cell>
          <cell r="O177">
            <v>55.4</v>
          </cell>
        </row>
        <row r="178">
          <cell r="A178">
            <v>37595</v>
          </cell>
          <cell r="B178">
            <v>12</v>
          </cell>
          <cell r="C178">
            <v>0.8</v>
          </cell>
          <cell r="D178">
            <v>0.4</v>
          </cell>
          <cell r="E178">
            <v>10</v>
          </cell>
          <cell r="F178">
            <v>100</v>
          </cell>
          <cell r="G178">
            <v>2.7397</v>
          </cell>
          <cell r="H178">
            <v>6.9</v>
          </cell>
          <cell r="I178">
            <v>53</v>
          </cell>
          <cell r="J178">
            <v>1000</v>
          </cell>
          <cell r="O178">
            <v>27</v>
          </cell>
          <cell r="P178">
            <v>64</v>
          </cell>
          <cell r="Q178">
            <v>0</v>
          </cell>
        </row>
        <row r="179">
          <cell r="A179">
            <v>37592</v>
          </cell>
          <cell r="O179">
            <v>17.899999999999999</v>
          </cell>
        </row>
        <row r="180">
          <cell r="A180">
            <v>37596</v>
          </cell>
          <cell r="O180">
            <v>54</v>
          </cell>
        </row>
        <row r="181">
          <cell r="A181">
            <v>37599</v>
          </cell>
          <cell r="O181">
            <v>26.9</v>
          </cell>
        </row>
        <row r="182">
          <cell r="A182">
            <v>37601</v>
          </cell>
          <cell r="O182">
            <v>23.3</v>
          </cell>
        </row>
        <row r="183">
          <cell r="A183">
            <v>37606</v>
          </cell>
          <cell r="O183">
            <v>46.02</v>
          </cell>
        </row>
        <row r="184">
          <cell r="A184">
            <v>37608</v>
          </cell>
          <cell r="O184">
            <v>22.7</v>
          </cell>
        </row>
        <row r="185">
          <cell r="A185">
            <v>37610</v>
          </cell>
          <cell r="O185">
            <v>21.8</v>
          </cell>
        </row>
        <row r="186">
          <cell r="A186">
            <v>37613</v>
          </cell>
          <cell r="O186">
            <v>52.1</v>
          </cell>
          <cell r="U186" t="str">
            <v>Comienza a dosificar WA-720 y FLW-162</v>
          </cell>
        </row>
        <row r="187">
          <cell r="A187">
            <v>37635</v>
          </cell>
          <cell r="B187">
            <v>13</v>
          </cell>
          <cell r="C187">
            <v>0.27</v>
          </cell>
          <cell r="D187">
            <v>3</v>
          </cell>
          <cell r="E187">
            <v>9</v>
          </cell>
          <cell r="F187">
            <v>20</v>
          </cell>
          <cell r="G187">
            <v>2.5839699999999999</v>
          </cell>
          <cell r="H187">
            <v>7.82</v>
          </cell>
          <cell r="I187">
            <v>60</v>
          </cell>
          <cell r="J187">
            <v>100</v>
          </cell>
          <cell r="K187">
            <v>1.1000000000000001</v>
          </cell>
          <cell r="L187">
            <v>1.4</v>
          </cell>
          <cell r="M187">
            <v>14.9</v>
          </cell>
          <cell r="N187">
            <v>17.399999999999999</v>
          </cell>
          <cell r="O187">
            <v>14</v>
          </cell>
          <cell r="P187">
            <v>72</v>
          </cell>
          <cell r="Q187">
            <v>11</v>
          </cell>
        </row>
        <row r="188">
          <cell r="A188">
            <v>37655</v>
          </cell>
          <cell r="O188">
            <v>21</v>
          </cell>
        </row>
        <row r="189">
          <cell r="A189">
            <v>37657</v>
          </cell>
          <cell r="O189">
            <v>5</v>
          </cell>
        </row>
        <row r="190">
          <cell r="A190">
            <v>37658</v>
          </cell>
          <cell r="B190">
            <v>12</v>
          </cell>
          <cell r="C190">
            <v>0.13</v>
          </cell>
          <cell r="D190">
            <v>2</v>
          </cell>
          <cell r="E190">
            <v>10</v>
          </cell>
          <cell r="F190">
            <v>2</v>
          </cell>
          <cell r="G190">
            <v>2.5838999999999999</v>
          </cell>
          <cell r="H190">
            <v>7.55</v>
          </cell>
          <cell r="I190">
            <v>58</v>
          </cell>
          <cell r="J190">
            <v>100</v>
          </cell>
          <cell r="K190">
            <v>0.2</v>
          </cell>
          <cell r="L190">
            <v>2.1</v>
          </cell>
          <cell r="M190">
            <v>11.4</v>
          </cell>
          <cell r="N190">
            <v>13.6</v>
          </cell>
          <cell r="O190">
            <v>11</v>
          </cell>
          <cell r="P190">
            <v>64</v>
          </cell>
          <cell r="Q190">
            <v>0</v>
          </cell>
        </row>
        <row r="191">
          <cell r="A191">
            <v>37659</v>
          </cell>
          <cell r="O191">
            <v>13</v>
          </cell>
        </row>
        <row r="192">
          <cell r="A192">
            <v>37666</v>
          </cell>
          <cell r="O192">
            <v>23</v>
          </cell>
        </row>
        <row r="193">
          <cell r="A193">
            <v>37669</v>
          </cell>
          <cell r="O193">
            <v>10</v>
          </cell>
        </row>
        <row r="194">
          <cell r="A194">
            <v>37671</v>
          </cell>
          <cell r="O194">
            <v>61</v>
          </cell>
        </row>
        <row r="195">
          <cell r="A195">
            <v>37676</v>
          </cell>
          <cell r="O195">
            <v>47</v>
          </cell>
        </row>
        <row r="196">
          <cell r="A196">
            <v>37678</v>
          </cell>
          <cell r="O196">
            <v>22.48</v>
          </cell>
        </row>
        <row r="197">
          <cell r="A197">
            <v>37683</v>
          </cell>
          <cell r="O197">
            <v>33.4</v>
          </cell>
        </row>
        <row r="198">
          <cell r="A198">
            <v>37685</v>
          </cell>
          <cell r="O198">
            <v>11.8</v>
          </cell>
        </row>
        <row r="199">
          <cell r="A199">
            <v>37690</v>
          </cell>
          <cell r="O199">
            <v>24.26</v>
          </cell>
        </row>
        <row r="200">
          <cell r="A200">
            <v>37692</v>
          </cell>
          <cell r="O200">
            <v>14.6</v>
          </cell>
        </row>
        <row r="201">
          <cell r="A201">
            <v>37694</v>
          </cell>
          <cell r="O201">
            <v>13.6</v>
          </cell>
        </row>
        <row r="202">
          <cell r="A202">
            <v>37697</v>
          </cell>
          <cell r="O202">
            <v>8.9</v>
          </cell>
        </row>
        <row r="203">
          <cell r="A203">
            <v>37699</v>
          </cell>
          <cell r="O203">
            <v>23.42</v>
          </cell>
        </row>
        <row r="204">
          <cell r="A204">
            <v>37701</v>
          </cell>
          <cell r="O204">
            <v>6.25</v>
          </cell>
        </row>
        <row r="205">
          <cell r="A205">
            <v>37704</v>
          </cell>
          <cell r="O205">
            <v>19.739999999999998</v>
          </cell>
        </row>
        <row r="206">
          <cell r="A206">
            <v>37705</v>
          </cell>
          <cell r="B206">
            <v>6</v>
          </cell>
          <cell r="C206">
            <v>0.16</v>
          </cell>
          <cell r="D206">
            <v>2</v>
          </cell>
          <cell r="E206">
            <v>7</v>
          </cell>
          <cell r="F206">
            <v>10</v>
          </cell>
          <cell r="G206">
            <v>2.7027000000000001</v>
          </cell>
          <cell r="H206">
            <v>7.38</v>
          </cell>
          <cell r="I206">
            <v>60</v>
          </cell>
          <cell r="J206">
            <v>1000</v>
          </cell>
          <cell r="K206">
            <v>1.2</v>
          </cell>
          <cell r="L206">
            <v>0.7</v>
          </cell>
          <cell r="M206">
            <v>3.9</v>
          </cell>
          <cell r="N206">
            <v>5.8</v>
          </cell>
          <cell r="O206">
            <v>6</v>
          </cell>
          <cell r="P206">
            <v>72</v>
          </cell>
          <cell r="Q206">
            <v>0</v>
          </cell>
          <cell r="R206">
            <v>158</v>
          </cell>
          <cell r="S206">
            <v>0</v>
          </cell>
        </row>
        <row r="207">
          <cell r="A207">
            <v>37708</v>
          </cell>
          <cell r="O207">
            <v>4.5199999999999996</v>
          </cell>
        </row>
        <row r="208">
          <cell r="A208">
            <v>37720</v>
          </cell>
          <cell r="O208">
            <v>6</v>
          </cell>
        </row>
        <row r="209">
          <cell r="A209">
            <v>37725</v>
          </cell>
          <cell r="O209">
            <v>39.200000000000003</v>
          </cell>
          <cell r="U209" t="str">
            <v>No dosificó FLW-162 por rotura de retención de entrada de bba</v>
          </cell>
        </row>
        <row r="210">
          <cell r="A210">
            <v>37727</v>
          </cell>
          <cell r="O210">
            <v>17.8</v>
          </cell>
        </row>
        <row r="211">
          <cell r="A211">
            <v>37729</v>
          </cell>
          <cell r="O211">
            <v>8.9</v>
          </cell>
        </row>
        <row r="212">
          <cell r="A212">
            <v>37732</v>
          </cell>
          <cell r="O212">
            <v>6.1</v>
          </cell>
        </row>
        <row r="213">
          <cell r="A213">
            <v>37734</v>
          </cell>
          <cell r="O213">
            <v>6.3</v>
          </cell>
        </row>
        <row r="214">
          <cell r="A214">
            <v>37739</v>
          </cell>
          <cell r="O214">
            <v>49</v>
          </cell>
          <cell r="U214" t="str">
            <v>Problemas con el flexible de la bba dosif. Fué cambiado.</v>
          </cell>
        </row>
        <row r="215">
          <cell r="A215">
            <v>37746</v>
          </cell>
          <cell r="O215">
            <v>24</v>
          </cell>
        </row>
        <row r="216">
          <cell r="A216">
            <v>37750</v>
          </cell>
          <cell r="O216">
            <v>23.9</v>
          </cell>
        </row>
        <row r="217">
          <cell r="A217">
            <v>37753</v>
          </cell>
          <cell r="O217">
            <v>6</v>
          </cell>
        </row>
        <row r="218">
          <cell r="A218">
            <v>37760</v>
          </cell>
          <cell r="O218">
            <v>31</v>
          </cell>
          <cell r="U218" t="str">
            <v>No inyectó floculante</v>
          </cell>
        </row>
        <row r="219">
          <cell r="A219">
            <v>37763</v>
          </cell>
          <cell r="B219">
            <v>8</v>
          </cell>
          <cell r="C219">
            <v>0.17</v>
          </cell>
          <cell r="D219">
            <v>1.5</v>
          </cell>
          <cell r="E219">
            <v>8</v>
          </cell>
          <cell r="F219">
            <v>50</v>
          </cell>
          <cell r="G219">
            <v>3.1745999999999999</v>
          </cell>
          <cell r="H219">
            <v>7.48</v>
          </cell>
          <cell r="I219">
            <v>52</v>
          </cell>
          <cell r="J219">
            <v>10</v>
          </cell>
          <cell r="K219">
            <v>5.3</v>
          </cell>
          <cell r="L219">
            <v>3</v>
          </cell>
          <cell r="M219">
            <v>128</v>
          </cell>
          <cell r="N219">
            <v>136.30000000000001</v>
          </cell>
          <cell r="O219">
            <v>110</v>
          </cell>
          <cell r="P219">
            <v>40</v>
          </cell>
          <cell r="Q219">
            <v>17</v>
          </cell>
          <cell r="R219">
            <v>161</v>
          </cell>
          <cell r="U219" t="str">
            <v>Problemas eléctricos en la bba de floculante desde 18/2</v>
          </cell>
        </row>
        <row r="220">
          <cell r="A220">
            <v>37764</v>
          </cell>
          <cell r="O220">
            <v>59</v>
          </cell>
          <cell r="U220" t="str">
            <v>No inyectó floculante</v>
          </cell>
        </row>
        <row r="221">
          <cell r="A221">
            <v>37767</v>
          </cell>
          <cell r="O221">
            <v>54</v>
          </cell>
        </row>
        <row r="222">
          <cell r="A222">
            <v>37769</v>
          </cell>
          <cell r="O222">
            <v>21</v>
          </cell>
        </row>
        <row r="223">
          <cell r="A223">
            <v>37771</v>
          </cell>
          <cell r="O223">
            <v>12.6</v>
          </cell>
        </row>
        <row r="224">
          <cell r="A224">
            <v>37774</v>
          </cell>
          <cell r="O224">
            <v>24</v>
          </cell>
        </row>
        <row r="225">
          <cell r="A225">
            <v>37776</v>
          </cell>
          <cell r="O225">
            <v>10.5</v>
          </cell>
        </row>
        <row r="226">
          <cell r="A226">
            <v>37781</v>
          </cell>
          <cell r="O226">
            <v>64.3</v>
          </cell>
          <cell r="U226" t="str">
            <v>No inyectó floculante</v>
          </cell>
        </row>
        <row r="227">
          <cell r="A227">
            <v>37788</v>
          </cell>
          <cell r="O227">
            <v>6.5</v>
          </cell>
        </row>
        <row r="228">
          <cell r="A228">
            <v>37799</v>
          </cell>
          <cell r="O228">
            <v>14.3</v>
          </cell>
        </row>
        <row r="229">
          <cell r="A229">
            <v>37803</v>
          </cell>
          <cell r="O229">
            <v>53.9</v>
          </cell>
        </row>
        <row r="230">
          <cell r="A230">
            <v>37805</v>
          </cell>
          <cell r="B230">
            <v>19</v>
          </cell>
          <cell r="C230">
            <v>0.17</v>
          </cell>
          <cell r="D230">
            <v>1</v>
          </cell>
          <cell r="E230">
            <v>8</v>
          </cell>
          <cell r="F230">
            <v>2</v>
          </cell>
          <cell r="G230">
            <v>3.3333333333333335</v>
          </cell>
          <cell r="H230">
            <v>7.35</v>
          </cell>
          <cell r="I230">
            <v>57</v>
          </cell>
          <cell r="J230">
            <v>10</v>
          </cell>
          <cell r="K230">
            <v>4</v>
          </cell>
          <cell r="L230">
            <v>1.7</v>
          </cell>
          <cell r="M230">
            <v>59</v>
          </cell>
          <cell r="N230">
            <v>64.8</v>
          </cell>
          <cell r="O230">
            <v>40</v>
          </cell>
          <cell r="P230">
            <v>168</v>
          </cell>
          <cell r="Q230">
            <v>58</v>
          </cell>
          <cell r="R230">
            <v>162</v>
          </cell>
          <cell r="S230">
            <v>0</v>
          </cell>
        </row>
        <row r="231">
          <cell r="A231">
            <v>37806</v>
          </cell>
          <cell r="O231">
            <v>61.46</v>
          </cell>
        </row>
        <row r="232">
          <cell r="A232">
            <v>37823</v>
          </cell>
          <cell r="O232">
            <v>17.440000000000001</v>
          </cell>
        </row>
        <row r="233">
          <cell r="A233">
            <v>37827</v>
          </cell>
          <cell r="O233">
            <v>10.62</v>
          </cell>
        </row>
        <row r="234">
          <cell r="A234">
            <v>37834</v>
          </cell>
          <cell r="O234">
            <v>113.71</v>
          </cell>
        </row>
        <row r="235">
          <cell r="A235">
            <v>37837</v>
          </cell>
          <cell r="O235">
            <v>13.76</v>
          </cell>
        </row>
        <row r="236">
          <cell r="A236">
            <v>37839</v>
          </cell>
          <cell r="O236">
            <v>10.83</v>
          </cell>
        </row>
        <row r="237">
          <cell r="A237">
            <v>37841</v>
          </cell>
          <cell r="O237">
            <v>9.43</v>
          </cell>
        </row>
        <row r="238">
          <cell r="A238">
            <v>37844</v>
          </cell>
          <cell r="O238">
            <v>11.25</v>
          </cell>
        </row>
        <row r="239">
          <cell r="A239">
            <v>37845</v>
          </cell>
          <cell r="B239">
            <v>13</v>
          </cell>
          <cell r="C239">
            <v>0.14000000000000001</v>
          </cell>
          <cell r="D239">
            <v>1</v>
          </cell>
          <cell r="E239">
            <v>10</v>
          </cell>
          <cell r="F239">
            <v>2</v>
          </cell>
          <cell r="G239">
            <v>3.1850000000000001</v>
          </cell>
          <cell r="H239">
            <v>7.08</v>
          </cell>
          <cell r="I239">
            <v>57</v>
          </cell>
          <cell r="J239">
            <v>10</v>
          </cell>
          <cell r="K239">
            <v>4.2</v>
          </cell>
          <cell r="L239">
            <v>1.6</v>
          </cell>
          <cell r="M239">
            <v>13</v>
          </cell>
          <cell r="N239">
            <v>18.8</v>
          </cell>
          <cell r="O239">
            <v>10</v>
          </cell>
          <cell r="P239">
            <v>72</v>
          </cell>
          <cell r="Q239">
            <v>6</v>
          </cell>
          <cell r="R239">
            <v>184</v>
          </cell>
          <cell r="S239">
            <v>0</v>
          </cell>
          <cell r="T239">
            <v>14</v>
          </cell>
        </row>
        <row r="240">
          <cell r="A240">
            <v>37846</v>
          </cell>
          <cell r="O240">
            <v>8.48</v>
          </cell>
        </row>
        <row r="241">
          <cell r="A241">
            <v>37848</v>
          </cell>
          <cell r="O241">
            <v>36.28</v>
          </cell>
        </row>
        <row r="242">
          <cell r="A242">
            <v>37853</v>
          </cell>
          <cell r="O242">
            <v>87.12</v>
          </cell>
        </row>
        <row r="243">
          <cell r="A243">
            <v>37858</v>
          </cell>
          <cell r="O243">
            <v>51.02</v>
          </cell>
        </row>
        <row r="244">
          <cell r="A244">
            <v>37859</v>
          </cell>
          <cell r="O244">
            <v>42.79</v>
          </cell>
        </row>
        <row r="245">
          <cell r="A245">
            <v>37860</v>
          </cell>
          <cell r="O245">
            <v>10.58</v>
          </cell>
        </row>
        <row r="246">
          <cell r="A246">
            <v>37861</v>
          </cell>
          <cell r="O246">
            <v>10.48</v>
          </cell>
        </row>
        <row r="247">
          <cell r="A247">
            <v>37865</v>
          </cell>
          <cell r="O247">
            <v>33.68</v>
          </cell>
        </row>
        <row r="248">
          <cell r="A248">
            <v>37869</v>
          </cell>
          <cell r="O248">
            <v>17.07</v>
          </cell>
        </row>
        <row r="249">
          <cell r="A249">
            <v>37872</v>
          </cell>
          <cell r="O249">
            <v>13.54</v>
          </cell>
        </row>
        <row r="250">
          <cell r="A250">
            <v>37874</v>
          </cell>
          <cell r="O250">
            <v>14.16</v>
          </cell>
        </row>
        <row r="251">
          <cell r="A251">
            <v>37881</v>
          </cell>
          <cell r="O251">
            <v>16.12</v>
          </cell>
        </row>
        <row r="252">
          <cell r="A252">
            <v>37883</v>
          </cell>
          <cell r="O252">
            <v>8.25</v>
          </cell>
        </row>
        <row r="253">
          <cell r="A253">
            <v>37886</v>
          </cell>
          <cell r="O253">
            <v>11.1</v>
          </cell>
        </row>
        <row r="254">
          <cell r="A254">
            <v>37888</v>
          </cell>
          <cell r="O254">
            <v>10.45</v>
          </cell>
        </row>
        <row r="255">
          <cell r="A255">
            <v>37895</v>
          </cell>
          <cell r="O255">
            <v>11.88</v>
          </cell>
        </row>
        <row r="256">
          <cell r="A256">
            <v>37896</v>
          </cell>
          <cell r="O256">
            <v>12</v>
          </cell>
          <cell r="U256" t="str">
            <v>Muestra registrada por Baker</v>
          </cell>
        </row>
        <row r="257">
          <cell r="A257">
            <v>37897</v>
          </cell>
          <cell r="O257">
            <v>10.4</v>
          </cell>
        </row>
        <row r="258">
          <cell r="A258">
            <v>37900</v>
          </cell>
          <cell r="O258">
            <v>56.56</v>
          </cell>
        </row>
        <row r="259">
          <cell r="A259">
            <v>37902</v>
          </cell>
          <cell r="O259">
            <v>111.5</v>
          </cell>
        </row>
        <row r="260">
          <cell r="A260">
            <v>37903</v>
          </cell>
          <cell r="O260">
            <v>4.88</v>
          </cell>
        </row>
        <row r="261">
          <cell r="A261">
            <v>37904</v>
          </cell>
          <cell r="O261">
            <v>8.5500000000000007</v>
          </cell>
        </row>
        <row r="262">
          <cell r="A262">
            <v>37907</v>
          </cell>
          <cell r="O262">
            <v>11.49</v>
          </cell>
        </row>
        <row r="263">
          <cell r="A263">
            <v>37909</v>
          </cell>
          <cell r="O263">
            <v>8.84</v>
          </cell>
        </row>
        <row r="264">
          <cell r="A264">
            <v>37911</v>
          </cell>
          <cell r="O264">
            <v>17.399999999999999</v>
          </cell>
        </row>
        <row r="265">
          <cell r="A265">
            <v>37914</v>
          </cell>
          <cell r="O265">
            <v>19.5</v>
          </cell>
        </row>
        <row r="266">
          <cell r="A266">
            <v>37916</v>
          </cell>
          <cell r="O266">
            <v>16</v>
          </cell>
        </row>
        <row r="267">
          <cell r="A267">
            <v>37917</v>
          </cell>
          <cell r="B267">
            <v>18</v>
          </cell>
          <cell r="C267">
            <v>0.2</v>
          </cell>
          <cell r="D267">
            <v>1.5</v>
          </cell>
          <cell r="E267">
            <v>8</v>
          </cell>
          <cell r="F267">
            <v>30</v>
          </cell>
          <cell r="G267">
            <v>2.347417840375587</v>
          </cell>
          <cell r="H267">
            <v>7.5</v>
          </cell>
          <cell r="I267">
            <v>54</v>
          </cell>
          <cell r="J267">
            <v>100</v>
          </cell>
          <cell r="K267">
            <v>8</v>
          </cell>
          <cell r="L267">
            <v>2.7</v>
          </cell>
          <cell r="M267">
            <v>51</v>
          </cell>
          <cell r="N267">
            <v>61.7</v>
          </cell>
          <cell r="O267">
            <v>68</v>
          </cell>
          <cell r="P267">
            <v>64</v>
          </cell>
          <cell r="Q267">
            <v>6</v>
          </cell>
          <cell r="R267">
            <v>158</v>
          </cell>
          <cell r="S267">
            <v>0</v>
          </cell>
          <cell r="T267">
            <v>10</v>
          </cell>
        </row>
        <row r="268">
          <cell r="A268">
            <v>37918</v>
          </cell>
          <cell r="O268">
            <v>8.5</v>
          </cell>
        </row>
        <row r="269">
          <cell r="A269">
            <v>37923</v>
          </cell>
          <cell r="O269">
            <v>5.4</v>
          </cell>
        </row>
        <row r="270">
          <cell r="A270">
            <v>37925</v>
          </cell>
          <cell r="O270">
            <v>6.2</v>
          </cell>
        </row>
        <row r="271">
          <cell r="A271">
            <v>37929</v>
          </cell>
          <cell r="O271">
            <v>6</v>
          </cell>
        </row>
        <row r="272">
          <cell r="A272">
            <v>37930</v>
          </cell>
          <cell r="O272">
            <v>27</v>
          </cell>
        </row>
        <row r="273">
          <cell r="A273">
            <v>37932</v>
          </cell>
          <cell r="O273">
            <v>11</v>
          </cell>
        </row>
        <row r="274">
          <cell r="A274">
            <v>37935</v>
          </cell>
          <cell r="O274">
            <v>25</v>
          </cell>
        </row>
        <row r="275">
          <cell r="A275">
            <v>37938</v>
          </cell>
          <cell r="O275">
            <v>16</v>
          </cell>
        </row>
        <row r="276">
          <cell r="A276">
            <v>37939</v>
          </cell>
          <cell r="O276">
            <v>31</v>
          </cell>
        </row>
        <row r="277">
          <cell r="A277">
            <v>37942</v>
          </cell>
          <cell r="O277">
            <v>4</v>
          </cell>
        </row>
        <row r="278">
          <cell r="A278">
            <v>37944</v>
          </cell>
          <cell r="O278">
            <v>11</v>
          </cell>
        </row>
        <row r="279">
          <cell r="A279">
            <v>37949</v>
          </cell>
          <cell r="O279">
            <v>3</v>
          </cell>
        </row>
        <row r="280">
          <cell r="A280">
            <v>37951</v>
          </cell>
          <cell r="O280">
            <v>19</v>
          </cell>
        </row>
        <row r="281">
          <cell r="A281">
            <v>37956</v>
          </cell>
          <cell r="O281">
            <v>9</v>
          </cell>
        </row>
        <row r="282">
          <cell r="A282">
            <v>37958</v>
          </cell>
          <cell r="O282">
            <v>13</v>
          </cell>
        </row>
        <row r="283">
          <cell r="A283">
            <v>37960</v>
          </cell>
          <cell r="O283">
            <v>17.5</v>
          </cell>
        </row>
        <row r="284">
          <cell r="A284">
            <v>37964</v>
          </cell>
          <cell r="O284">
            <v>75.7</v>
          </cell>
        </row>
        <row r="285">
          <cell r="A285">
            <v>37966</v>
          </cell>
          <cell r="O285">
            <v>32.4</v>
          </cell>
        </row>
        <row r="286">
          <cell r="A286">
            <v>37970</v>
          </cell>
          <cell r="O286">
            <v>11.3</v>
          </cell>
        </row>
        <row r="287">
          <cell r="A287">
            <v>37972</v>
          </cell>
          <cell r="O287">
            <v>9.5</v>
          </cell>
        </row>
        <row r="288">
          <cell r="A288">
            <v>37977</v>
          </cell>
          <cell r="O288">
            <v>6</v>
          </cell>
        </row>
        <row r="289">
          <cell r="A289">
            <v>37978</v>
          </cell>
          <cell r="O289">
            <v>11.5</v>
          </cell>
        </row>
        <row r="290">
          <cell r="A290">
            <v>37991</v>
          </cell>
          <cell r="O290">
            <v>74</v>
          </cell>
        </row>
        <row r="291">
          <cell r="A291">
            <v>37993</v>
          </cell>
          <cell r="O291">
            <v>5.6</v>
          </cell>
        </row>
        <row r="292">
          <cell r="A292">
            <v>37995</v>
          </cell>
          <cell r="O292">
            <v>33</v>
          </cell>
        </row>
        <row r="293">
          <cell r="A293">
            <v>37998</v>
          </cell>
          <cell r="O293">
            <v>5.7</v>
          </cell>
        </row>
        <row r="294">
          <cell r="A294">
            <v>38000</v>
          </cell>
          <cell r="O294">
            <v>17</v>
          </cell>
        </row>
        <row r="295">
          <cell r="A295">
            <v>38002</v>
          </cell>
          <cell r="O295">
            <v>8.5</v>
          </cell>
        </row>
        <row r="296">
          <cell r="A296">
            <v>38005</v>
          </cell>
          <cell r="O296">
            <v>4.4000000000000004</v>
          </cell>
        </row>
        <row r="297">
          <cell r="A297">
            <v>38009</v>
          </cell>
          <cell r="O297">
            <v>10.1</v>
          </cell>
        </row>
        <row r="298">
          <cell r="A298">
            <v>38012</v>
          </cell>
          <cell r="O298">
            <v>12</v>
          </cell>
        </row>
        <row r="299">
          <cell r="A299">
            <v>38044</v>
          </cell>
          <cell r="J299">
            <v>10</v>
          </cell>
        </row>
        <row r="300">
          <cell r="A300">
            <v>38019</v>
          </cell>
          <cell r="O300">
            <v>8.4</v>
          </cell>
        </row>
        <row r="301">
          <cell r="A301">
            <v>38021</v>
          </cell>
          <cell r="O301">
            <v>8.4</v>
          </cell>
        </row>
        <row r="302">
          <cell r="A302">
            <v>38023</v>
          </cell>
          <cell r="O302">
            <v>6.7</v>
          </cell>
        </row>
        <row r="303">
          <cell r="A303">
            <v>38026</v>
          </cell>
          <cell r="O303">
            <v>6.2</v>
          </cell>
        </row>
        <row r="304">
          <cell r="A304">
            <v>38028</v>
          </cell>
          <cell r="O304">
            <v>23</v>
          </cell>
        </row>
        <row r="305">
          <cell r="A305">
            <v>38030</v>
          </cell>
          <cell r="O305">
            <v>9.8000000000000007</v>
          </cell>
        </row>
        <row r="306">
          <cell r="A306">
            <v>38033</v>
          </cell>
          <cell r="O306">
            <v>13</v>
          </cell>
        </row>
        <row r="307">
          <cell r="A307">
            <v>38035</v>
          </cell>
          <cell r="O307">
            <v>9.3000000000000007</v>
          </cell>
        </row>
        <row r="308">
          <cell r="A308">
            <v>38037</v>
          </cell>
          <cell r="O308">
            <v>7.5</v>
          </cell>
        </row>
        <row r="309">
          <cell r="A309">
            <v>38040</v>
          </cell>
          <cell r="O309">
            <v>18.600000000000001</v>
          </cell>
        </row>
        <row r="310">
          <cell r="A310">
            <v>38044</v>
          </cell>
          <cell r="O310">
            <v>2.2999999999999998</v>
          </cell>
        </row>
        <row r="311">
          <cell r="A311">
            <v>38040</v>
          </cell>
          <cell r="B311">
            <v>11</v>
          </cell>
          <cell r="C311">
            <v>1.1599999999999999</v>
          </cell>
          <cell r="D311">
            <v>2</v>
          </cell>
          <cell r="E311">
            <v>11</v>
          </cell>
          <cell r="F311">
            <v>8</v>
          </cell>
          <cell r="G311">
            <v>3.0209999999999999</v>
          </cell>
          <cell r="H311">
            <v>7.2</v>
          </cell>
          <cell r="I311">
            <v>53</v>
          </cell>
          <cell r="J311">
            <v>10</v>
          </cell>
          <cell r="K311">
            <v>3.6</v>
          </cell>
          <cell r="L311">
            <v>1.2</v>
          </cell>
          <cell r="M311">
            <v>19.899999999999999</v>
          </cell>
          <cell r="N311">
            <v>24.7</v>
          </cell>
          <cell r="P311">
            <v>64</v>
          </cell>
          <cell r="Q311">
            <v>0</v>
          </cell>
          <cell r="R311">
            <v>162</v>
          </cell>
          <cell r="S311">
            <v>0</v>
          </cell>
          <cell r="T311">
            <v>14</v>
          </cell>
          <cell r="U311" t="str">
            <v>Análisis realizado por LAI</v>
          </cell>
        </row>
        <row r="312">
          <cell r="A312">
            <v>38051</v>
          </cell>
          <cell r="O312">
            <v>12.6</v>
          </cell>
        </row>
        <row r="313">
          <cell r="A313">
            <v>38054</v>
          </cell>
          <cell r="O313">
            <v>15</v>
          </cell>
        </row>
        <row r="314">
          <cell r="A314">
            <v>38056</v>
          </cell>
          <cell r="O314">
            <v>15</v>
          </cell>
        </row>
        <row r="315">
          <cell r="A315">
            <v>38058</v>
          </cell>
          <cell r="O315">
            <v>13</v>
          </cell>
        </row>
        <row r="316">
          <cell r="A316">
            <v>38063</v>
          </cell>
          <cell r="O316">
            <v>17</v>
          </cell>
        </row>
        <row r="317">
          <cell r="A317">
            <v>38065</v>
          </cell>
          <cell r="O317">
            <v>19</v>
          </cell>
        </row>
        <row r="318">
          <cell r="A318">
            <v>38068</v>
          </cell>
          <cell r="O318">
            <v>39</v>
          </cell>
        </row>
        <row r="319">
          <cell r="A319">
            <v>38072</v>
          </cell>
          <cell r="O319">
            <v>17</v>
          </cell>
        </row>
        <row r="320">
          <cell r="A320">
            <v>38076</v>
          </cell>
          <cell r="O320">
            <v>20</v>
          </cell>
        </row>
        <row r="321">
          <cell r="A321">
            <v>38083</v>
          </cell>
          <cell r="J321">
            <v>10</v>
          </cell>
        </row>
        <row r="322">
          <cell r="A322">
            <v>38085</v>
          </cell>
          <cell r="O322">
            <v>7</v>
          </cell>
        </row>
        <row r="323">
          <cell r="A323">
            <v>38087</v>
          </cell>
          <cell r="O323">
            <v>15.9</v>
          </cell>
        </row>
        <row r="324">
          <cell r="A324">
            <v>38089</v>
          </cell>
          <cell r="J324">
            <v>100</v>
          </cell>
          <cell r="O324">
            <v>13.8</v>
          </cell>
        </row>
        <row r="325">
          <cell r="A325">
            <v>38091</v>
          </cell>
          <cell r="O325">
            <v>36.6</v>
          </cell>
        </row>
        <row r="326">
          <cell r="A326">
            <v>38093</v>
          </cell>
          <cell r="O326">
            <v>16.3</v>
          </cell>
        </row>
        <row r="327">
          <cell r="A327">
            <v>38094</v>
          </cell>
          <cell r="B327">
            <v>15</v>
          </cell>
          <cell r="C327">
            <v>0.13</v>
          </cell>
          <cell r="D327">
            <v>8.1</v>
          </cell>
          <cell r="E327">
            <v>15</v>
          </cell>
          <cell r="F327">
            <v>18</v>
          </cell>
          <cell r="G327">
            <v>2.0790000000000002</v>
          </cell>
          <cell r="H327">
            <v>7.5</v>
          </cell>
          <cell r="I327">
            <v>61</v>
          </cell>
          <cell r="J327">
            <v>10</v>
          </cell>
          <cell r="K327">
            <v>4.2</v>
          </cell>
          <cell r="L327">
            <v>1</v>
          </cell>
          <cell r="M327">
            <v>49.8</v>
          </cell>
          <cell r="N327">
            <v>55</v>
          </cell>
          <cell r="P327">
            <v>65</v>
          </cell>
          <cell r="Q327">
            <v>0</v>
          </cell>
          <cell r="R327">
            <v>235</v>
          </cell>
          <cell r="S327">
            <v>0</v>
          </cell>
          <cell r="T327">
            <v>13</v>
          </cell>
          <cell r="U327" t="str">
            <v>Análisis realizado por LAI</v>
          </cell>
        </row>
        <row r="328">
          <cell r="A328">
            <v>38095</v>
          </cell>
          <cell r="O328">
            <v>6.7</v>
          </cell>
        </row>
        <row r="329">
          <cell r="A329">
            <v>38098</v>
          </cell>
          <cell r="O329">
            <v>26.8</v>
          </cell>
        </row>
        <row r="330">
          <cell r="A330">
            <v>38103</v>
          </cell>
          <cell r="O330">
            <v>12.7</v>
          </cell>
        </row>
        <row r="331">
          <cell r="A331">
            <v>38106</v>
          </cell>
          <cell r="O331">
            <v>15.2</v>
          </cell>
        </row>
        <row r="332">
          <cell r="A332">
            <v>38107</v>
          </cell>
          <cell r="O332">
            <v>19</v>
          </cell>
        </row>
        <row r="333">
          <cell r="A333">
            <v>38110</v>
          </cell>
          <cell r="O333">
            <v>27.9</v>
          </cell>
        </row>
        <row r="334">
          <cell r="A334">
            <v>38111</v>
          </cell>
          <cell r="J334">
            <v>100</v>
          </cell>
        </row>
        <row r="335">
          <cell r="A335">
            <v>38112</v>
          </cell>
          <cell r="O335">
            <v>19.5</v>
          </cell>
        </row>
        <row r="336">
          <cell r="A336">
            <v>38114</v>
          </cell>
          <cell r="F336">
            <v>14</v>
          </cell>
          <cell r="O336">
            <v>11.4</v>
          </cell>
          <cell r="T336">
            <v>14</v>
          </cell>
        </row>
        <row r="337">
          <cell r="A337">
            <v>38117</v>
          </cell>
          <cell r="O337">
            <v>12.4</v>
          </cell>
        </row>
        <row r="338">
          <cell r="A338">
            <v>38119</v>
          </cell>
          <cell r="O338">
            <v>10.6</v>
          </cell>
        </row>
        <row r="339">
          <cell r="A339">
            <v>38121</v>
          </cell>
          <cell r="O339">
            <v>12.2</v>
          </cell>
        </row>
        <row r="340">
          <cell r="A340">
            <v>38124</v>
          </cell>
          <cell r="O340">
            <v>13.7</v>
          </cell>
        </row>
        <row r="341">
          <cell r="A341">
            <v>38126</v>
          </cell>
          <cell r="O341">
            <v>39.200000000000003</v>
          </cell>
        </row>
        <row r="342">
          <cell r="A342">
            <v>38127</v>
          </cell>
          <cell r="B342">
            <v>15</v>
          </cell>
          <cell r="C342">
            <v>0.2</v>
          </cell>
          <cell r="D342">
            <v>3</v>
          </cell>
          <cell r="E342">
            <v>14</v>
          </cell>
          <cell r="F342">
            <v>4</v>
          </cell>
          <cell r="H342">
            <v>7.15</v>
          </cell>
          <cell r="I342">
            <v>61</v>
          </cell>
          <cell r="J342">
            <v>10</v>
          </cell>
          <cell r="O342">
            <v>82</v>
          </cell>
          <cell r="P342">
            <v>120</v>
          </cell>
          <cell r="Q342">
            <v>0</v>
          </cell>
          <cell r="R342">
            <v>147</v>
          </cell>
          <cell r="S342">
            <v>0</v>
          </cell>
          <cell r="T342">
            <v>10</v>
          </cell>
        </row>
        <row r="343">
          <cell r="A343">
            <v>38128</v>
          </cell>
          <cell r="O343">
            <v>43</v>
          </cell>
        </row>
        <row r="344">
          <cell r="A344">
            <v>38135</v>
          </cell>
          <cell r="O344">
            <v>45.3</v>
          </cell>
        </row>
        <row r="345">
          <cell r="A345">
            <v>38140</v>
          </cell>
          <cell r="O345">
            <v>31.5</v>
          </cell>
        </row>
        <row r="346">
          <cell r="A346">
            <v>38145</v>
          </cell>
          <cell r="O346">
            <v>24</v>
          </cell>
        </row>
        <row r="347">
          <cell r="A347">
            <v>38146</v>
          </cell>
          <cell r="O347">
            <v>17</v>
          </cell>
        </row>
        <row r="348">
          <cell r="A348">
            <v>38147</v>
          </cell>
          <cell r="O348">
            <v>14.19</v>
          </cell>
        </row>
        <row r="349">
          <cell r="A349">
            <v>38149</v>
          </cell>
          <cell r="O349">
            <v>33.700000000000003</v>
          </cell>
        </row>
        <row r="350">
          <cell r="A350">
            <v>38152</v>
          </cell>
          <cell r="O350">
            <v>25.91</v>
          </cell>
        </row>
        <row r="351">
          <cell r="A351">
            <v>38153</v>
          </cell>
          <cell r="F351">
            <v>10</v>
          </cell>
          <cell r="O351">
            <v>18</v>
          </cell>
          <cell r="U351" t="str">
            <v>BAKER</v>
          </cell>
        </row>
        <row r="352">
          <cell r="A352">
            <v>38155</v>
          </cell>
          <cell r="F352">
            <v>8</v>
          </cell>
          <cell r="O352">
            <v>15</v>
          </cell>
          <cell r="U352" t="str">
            <v>BAKER</v>
          </cell>
        </row>
        <row r="353">
          <cell r="A353">
            <v>38156</v>
          </cell>
          <cell r="O353">
            <v>21.19</v>
          </cell>
        </row>
        <row r="354">
          <cell r="A354">
            <v>38159</v>
          </cell>
          <cell r="O354">
            <v>31.92</v>
          </cell>
        </row>
        <row r="355">
          <cell r="A355">
            <v>38160</v>
          </cell>
          <cell r="O355">
            <v>16</v>
          </cell>
          <cell r="U355" t="str">
            <v>BAKER</v>
          </cell>
        </row>
        <row r="356">
          <cell r="A356">
            <v>38161</v>
          </cell>
          <cell r="F356">
            <v>10</v>
          </cell>
          <cell r="U356" t="str">
            <v>BAKER</v>
          </cell>
        </row>
        <row r="357">
          <cell r="A357">
            <v>38162</v>
          </cell>
          <cell r="O357">
            <v>17.5</v>
          </cell>
          <cell r="U357" t="str">
            <v>BAKER</v>
          </cell>
        </row>
        <row r="358">
          <cell r="A358">
            <v>38163</v>
          </cell>
          <cell r="F358">
            <v>10</v>
          </cell>
          <cell r="O358">
            <v>25.7</v>
          </cell>
          <cell r="U358" t="str">
            <v>BAKER</v>
          </cell>
        </row>
        <row r="359">
          <cell r="A359">
            <v>38168</v>
          </cell>
          <cell r="O359">
            <v>9.18</v>
          </cell>
        </row>
        <row r="360">
          <cell r="A360">
            <v>38170</v>
          </cell>
          <cell r="O360">
            <v>32.700000000000003</v>
          </cell>
        </row>
        <row r="361">
          <cell r="A361">
            <v>38172</v>
          </cell>
          <cell r="O361">
            <v>25</v>
          </cell>
        </row>
        <row r="362">
          <cell r="A362">
            <v>38173</v>
          </cell>
          <cell r="O362">
            <v>22</v>
          </cell>
        </row>
        <row r="363">
          <cell r="A363">
            <v>38175</v>
          </cell>
          <cell r="O363">
            <v>98.6</v>
          </cell>
        </row>
        <row r="364">
          <cell r="A364">
            <v>38176</v>
          </cell>
          <cell r="O364">
            <v>48</v>
          </cell>
        </row>
        <row r="365">
          <cell r="A365">
            <v>38182</v>
          </cell>
          <cell r="O365">
            <v>25.7</v>
          </cell>
        </row>
        <row r="366">
          <cell r="A366">
            <v>38184</v>
          </cell>
          <cell r="O366">
            <v>21.46</v>
          </cell>
        </row>
        <row r="367">
          <cell r="A367">
            <v>38187</v>
          </cell>
          <cell r="O367">
            <v>19.920000000000002</v>
          </cell>
        </row>
        <row r="368">
          <cell r="A368">
            <v>38189</v>
          </cell>
          <cell r="O368">
            <v>18.52</v>
          </cell>
        </row>
        <row r="369">
          <cell r="A369">
            <v>38194</v>
          </cell>
          <cell r="O369">
            <v>35.78</v>
          </cell>
        </row>
        <row r="370">
          <cell r="A370">
            <v>38196</v>
          </cell>
          <cell r="O370">
            <v>25.24</v>
          </cell>
          <cell r="U370" t="str">
            <v xml:space="preserve">Se extrae otra Muestra con 22 ppm </v>
          </cell>
        </row>
        <row r="371">
          <cell r="A371">
            <v>38198</v>
          </cell>
          <cell r="O371">
            <v>12.4</v>
          </cell>
        </row>
        <row r="372">
          <cell r="A372">
            <v>38201</v>
          </cell>
          <cell r="O372">
            <v>34.700000000000003</v>
          </cell>
        </row>
        <row r="373">
          <cell r="A373">
            <v>38203</v>
          </cell>
          <cell r="O373">
            <v>18.68</v>
          </cell>
        </row>
        <row r="374">
          <cell r="A374">
            <v>38205</v>
          </cell>
          <cell r="O374">
            <v>19.75</v>
          </cell>
        </row>
        <row r="375">
          <cell r="A375">
            <v>38208</v>
          </cell>
          <cell r="O375">
            <v>10.9</v>
          </cell>
        </row>
        <row r="376">
          <cell r="A376">
            <v>38210</v>
          </cell>
          <cell r="O376">
            <v>30.9</v>
          </cell>
        </row>
        <row r="377">
          <cell r="A377">
            <v>38212</v>
          </cell>
          <cell r="O377">
            <v>44.1</v>
          </cell>
          <cell r="U377" t="str">
            <v xml:space="preserve">Se extrae otra Muestra con 15 ppm </v>
          </cell>
        </row>
        <row r="378">
          <cell r="A378">
            <v>38216</v>
          </cell>
          <cell r="O378">
            <v>92</v>
          </cell>
        </row>
        <row r="379">
          <cell r="A379">
            <v>38217</v>
          </cell>
          <cell r="O379">
            <v>20</v>
          </cell>
        </row>
        <row r="380">
          <cell r="A380">
            <v>38218</v>
          </cell>
          <cell r="B380">
            <v>12</v>
          </cell>
          <cell r="C380">
            <v>0.8</v>
          </cell>
          <cell r="D380">
            <v>1</v>
          </cell>
          <cell r="E380">
            <v>7</v>
          </cell>
          <cell r="F380">
            <v>6</v>
          </cell>
          <cell r="G380">
            <v>2.1739000000000002</v>
          </cell>
          <cell r="H380">
            <v>7.3</v>
          </cell>
          <cell r="I380">
            <v>62</v>
          </cell>
          <cell r="J380">
            <v>10</v>
          </cell>
          <cell r="K380">
            <v>3.7</v>
          </cell>
          <cell r="L380">
            <v>1.3</v>
          </cell>
          <cell r="M380">
            <v>51</v>
          </cell>
          <cell r="N380">
            <v>56</v>
          </cell>
          <cell r="O380">
            <v>18</v>
          </cell>
          <cell r="P380">
            <v>64</v>
          </cell>
          <cell r="Q380">
            <v>0</v>
          </cell>
          <cell r="R380">
            <v>146</v>
          </cell>
          <cell r="S380">
            <v>0</v>
          </cell>
          <cell r="T380">
            <v>20</v>
          </cell>
        </row>
        <row r="381">
          <cell r="A381">
            <v>38219</v>
          </cell>
          <cell r="O381">
            <v>24.6</v>
          </cell>
        </row>
        <row r="382">
          <cell r="A382">
            <v>38222</v>
          </cell>
          <cell r="O382">
            <v>35</v>
          </cell>
        </row>
        <row r="383">
          <cell r="A383">
            <v>38224</v>
          </cell>
          <cell r="O383">
            <v>37</v>
          </cell>
        </row>
        <row r="384">
          <cell r="A384">
            <v>38226</v>
          </cell>
          <cell r="O384">
            <v>6.6</v>
          </cell>
        </row>
        <row r="385">
          <cell r="A385">
            <v>38229</v>
          </cell>
          <cell r="O385">
            <v>17</v>
          </cell>
        </row>
        <row r="386">
          <cell r="A386">
            <v>38231</v>
          </cell>
          <cell r="O386">
            <v>23</v>
          </cell>
          <cell r="U386" t="str">
            <v>Lab. C.D. 23 ppm H.C.</v>
          </cell>
        </row>
        <row r="387">
          <cell r="A387">
            <v>38233</v>
          </cell>
          <cell r="O387">
            <v>5</v>
          </cell>
        </row>
        <row r="388">
          <cell r="A388">
            <v>38236</v>
          </cell>
          <cell r="O388">
            <v>21</v>
          </cell>
        </row>
        <row r="389">
          <cell r="A389">
            <v>38238</v>
          </cell>
          <cell r="O389">
            <v>34</v>
          </cell>
        </row>
        <row r="390">
          <cell r="A390">
            <v>38240</v>
          </cell>
          <cell r="O390">
            <v>54</v>
          </cell>
        </row>
        <row r="391">
          <cell r="A391">
            <v>38243</v>
          </cell>
          <cell r="O391">
            <v>20</v>
          </cell>
        </row>
        <row r="392">
          <cell r="A392">
            <v>38245</v>
          </cell>
          <cell r="O392">
            <v>27</v>
          </cell>
          <cell r="U392" t="str">
            <v>Lab. C.D. 19 ppm H.C.</v>
          </cell>
        </row>
        <row r="393">
          <cell r="A393">
            <v>38247</v>
          </cell>
          <cell r="O393">
            <v>10</v>
          </cell>
          <cell r="U393" t="str">
            <v>Lab. C.D. 6 ppm H.C.</v>
          </cell>
        </row>
        <row r="394">
          <cell r="A394">
            <v>38252</v>
          </cell>
          <cell r="O394">
            <v>35</v>
          </cell>
        </row>
        <row r="395">
          <cell r="A395">
            <v>38257</v>
          </cell>
          <cell r="O395">
            <v>8</v>
          </cell>
        </row>
        <row r="396">
          <cell r="A396">
            <v>38253</v>
          </cell>
          <cell r="O396">
            <v>10</v>
          </cell>
        </row>
        <row r="397">
          <cell r="A397">
            <v>38259</v>
          </cell>
          <cell r="O397">
            <v>46</v>
          </cell>
        </row>
        <row r="398">
          <cell r="A398">
            <v>38261</v>
          </cell>
          <cell r="F398">
            <v>700</v>
          </cell>
          <cell r="I398">
            <v>54</v>
          </cell>
          <cell r="J398">
            <v>10</v>
          </cell>
        </row>
        <row r="399">
          <cell r="A399">
            <v>38264</v>
          </cell>
          <cell r="O399">
            <v>11</v>
          </cell>
        </row>
        <row r="400">
          <cell r="A400">
            <v>38266</v>
          </cell>
          <cell r="O400">
            <v>16</v>
          </cell>
        </row>
        <row r="401">
          <cell r="A401">
            <v>38267</v>
          </cell>
          <cell r="D401">
            <v>3</v>
          </cell>
          <cell r="E401">
            <v>4</v>
          </cell>
          <cell r="F401">
            <v>16</v>
          </cell>
          <cell r="H401">
            <v>7.3</v>
          </cell>
          <cell r="I401">
            <v>54</v>
          </cell>
          <cell r="J401">
            <v>10000</v>
          </cell>
          <cell r="K401">
            <v>6</v>
          </cell>
          <cell r="L401">
            <v>1.6</v>
          </cell>
          <cell r="M401">
            <v>60</v>
          </cell>
          <cell r="N401">
            <v>67.599999999999994</v>
          </cell>
          <cell r="O401">
            <v>64</v>
          </cell>
          <cell r="T401">
            <v>14</v>
          </cell>
        </row>
        <row r="402">
          <cell r="A402">
            <v>38268</v>
          </cell>
          <cell r="O402">
            <v>6</v>
          </cell>
        </row>
        <row r="403">
          <cell r="A403">
            <v>38272</v>
          </cell>
          <cell r="O403">
            <v>45</v>
          </cell>
        </row>
        <row r="404">
          <cell r="A404">
            <v>38273</v>
          </cell>
          <cell r="O404">
            <v>13</v>
          </cell>
        </row>
        <row r="405">
          <cell r="A405">
            <v>38275</v>
          </cell>
          <cell r="O405">
            <v>35</v>
          </cell>
        </row>
        <row r="406">
          <cell r="A406">
            <v>38278</v>
          </cell>
          <cell r="O406">
            <v>13</v>
          </cell>
          <cell r="U406" t="str">
            <v>25ppm en lab. C.D.</v>
          </cell>
        </row>
        <row r="407">
          <cell r="A407">
            <v>38280</v>
          </cell>
          <cell r="J407">
            <v>100</v>
          </cell>
          <cell r="O407">
            <v>3</v>
          </cell>
        </row>
        <row r="408">
          <cell r="A408">
            <v>38285</v>
          </cell>
          <cell r="O408">
            <v>16</v>
          </cell>
          <cell r="U408" t="str">
            <v xml:space="preserve">Otra muestra con 18ppm </v>
          </cell>
        </row>
        <row r="409">
          <cell r="A409">
            <v>38286</v>
          </cell>
          <cell r="O409">
            <v>51</v>
          </cell>
        </row>
        <row r="410">
          <cell r="A410">
            <v>38287</v>
          </cell>
          <cell r="O410">
            <v>12</v>
          </cell>
        </row>
        <row r="411">
          <cell r="A411">
            <v>38288</v>
          </cell>
          <cell r="O411">
            <v>248</v>
          </cell>
        </row>
        <row r="412">
          <cell r="A412">
            <v>38289</v>
          </cell>
          <cell r="O412">
            <v>13</v>
          </cell>
        </row>
        <row r="413">
          <cell r="A413">
            <v>38292</v>
          </cell>
          <cell r="O413">
            <v>20</v>
          </cell>
          <cell r="U413" t="str">
            <v>20ppm en lab. C.D.</v>
          </cell>
        </row>
        <row r="414">
          <cell r="A414">
            <v>38293</v>
          </cell>
          <cell r="O414">
            <v>18</v>
          </cell>
        </row>
        <row r="415">
          <cell r="A415">
            <v>38294</v>
          </cell>
          <cell r="O415">
            <v>20</v>
          </cell>
        </row>
        <row r="416">
          <cell r="A416">
            <v>38295</v>
          </cell>
          <cell r="O416">
            <v>67</v>
          </cell>
        </row>
        <row r="417">
          <cell r="A417">
            <v>38301</v>
          </cell>
          <cell r="D417">
            <v>3</v>
          </cell>
          <cell r="E417">
            <v>8</v>
          </cell>
          <cell r="F417">
            <v>12</v>
          </cell>
          <cell r="H417">
            <v>7.34</v>
          </cell>
          <cell r="I417">
            <v>58</v>
          </cell>
          <cell r="J417">
            <v>10</v>
          </cell>
          <cell r="K417">
            <v>17.7</v>
          </cell>
          <cell r="L417">
            <v>0.2</v>
          </cell>
          <cell r="M417">
            <v>39.6</v>
          </cell>
          <cell r="N417">
            <v>57.5</v>
          </cell>
          <cell r="O417">
            <v>57</v>
          </cell>
        </row>
        <row r="418">
          <cell r="A418">
            <v>38302</v>
          </cell>
          <cell r="O418">
            <v>16</v>
          </cell>
        </row>
        <row r="419">
          <cell r="A419">
            <v>38303</v>
          </cell>
          <cell r="O419">
            <v>68</v>
          </cell>
          <cell r="U419" t="str">
            <v>70ppm en lab. C.D.</v>
          </cell>
        </row>
        <row r="420">
          <cell r="A420">
            <v>38306</v>
          </cell>
          <cell r="O420">
            <v>73</v>
          </cell>
          <cell r="U420" t="str">
            <v>83ppm en lab. C.D.</v>
          </cell>
        </row>
        <row r="421">
          <cell r="A421">
            <v>38307</v>
          </cell>
          <cell r="O421">
            <v>28</v>
          </cell>
        </row>
        <row r="422">
          <cell r="A422">
            <v>38308</v>
          </cell>
          <cell r="O422">
            <v>10</v>
          </cell>
          <cell r="U422" t="str">
            <v>21ppm en lab. C.D.</v>
          </cell>
        </row>
        <row r="423">
          <cell r="A423">
            <v>38313</v>
          </cell>
          <cell r="O423">
            <v>28</v>
          </cell>
        </row>
        <row r="424">
          <cell r="A424">
            <v>38314</v>
          </cell>
          <cell r="O424">
            <v>15</v>
          </cell>
        </row>
        <row r="425">
          <cell r="A425">
            <v>38315</v>
          </cell>
          <cell r="O425">
            <v>12</v>
          </cell>
          <cell r="U425" t="str">
            <v>16.2ppm en lab. C.D.</v>
          </cell>
        </row>
        <row r="426">
          <cell r="A426">
            <v>38316</v>
          </cell>
          <cell r="O426">
            <v>25</v>
          </cell>
        </row>
        <row r="427">
          <cell r="A427">
            <v>38317</v>
          </cell>
          <cell r="O427">
            <v>82</v>
          </cell>
        </row>
        <row r="428">
          <cell r="A428">
            <v>38324</v>
          </cell>
          <cell r="O428">
            <v>13</v>
          </cell>
        </row>
        <row r="429">
          <cell r="A429">
            <v>38327</v>
          </cell>
          <cell r="O429">
            <v>15</v>
          </cell>
        </row>
        <row r="430">
          <cell r="A430">
            <v>38329</v>
          </cell>
          <cell r="O430">
            <v>12</v>
          </cell>
        </row>
        <row r="431">
          <cell r="A431">
            <v>38331</v>
          </cell>
          <cell r="D431">
            <v>1</v>
          </cell>
          <cell r="E431">
            <v>8</v>
          </cell>
          <cell r="F431">
            <v>18</v>
          </cell>
          <cell r="H431">
            <v>7.75</v>
          </cell>
          <cell r="I431">
            <v>58</v>
          </cell>
          <cell r="J431">
            <v>100</v>
          </cell>
          <cell r="K431">
            <v>6.8</v>
          </cell>
          <cell r="L431">
            <v>2.4</v>
          </cell>
          <cell r="M431">
            <v>24.8</v>
          </cell>
          <cell r="N431">
            <v>34</v>
          </cell>
          <cell r="O431">
            <v>18</v>
          </cell>
        </row>
        <row r="432">
          <cell r="A432">
            <v>38338</v>
          </cell>
          <cell r="O432">
            <v>66</v>
          </cell>
          <cell r="U432" t="str">
            <v>65.8ppm en lab. C.D.</v>
          </cell>
        </row>
        <row r="433">
          <cell r="A433">
            <v>38341</v>
          </cell>
          <cell r="O433">
            <v>21</v>
          </cell>
          <cell r="U433" t="str">
            <v>21.8ppm en lab. C.D.</v>
          </cell>
        </row>
        <row r="434">
          <cell r="A434">
            <v>38343</v>
          </cell>
          <cell r="O434">
            <v>25</v>
          </cell>
          <cell r="U434" t="str">
            <v>24.6ppm en lab. C.D.</v>
          </cell>
        </row>
        <row r="435">
          <cell r="A435">
            <v>38350</v>
          </cell>
          <cell r="O435">
            <v>31</v>
          </cell>
          <cell r="U435" t="str">
            <v>30.5ppm en lab. C.D.</v>
          </cell>
        </row>
        <row r="436">
          <cell r="A436">
            <v>38357</v>
          </cell>
          <cell r="O436">
            <v>34</v>
          </cell>
        </row>
        <row r="437">
          <cell r="A437">
            <v>38359</v>
          </cell>
          <cell r="O437">
            <v>32.229999999999997</v>
          </cell>
        </row>
        <row r="438">
          <cell r="A438">
            <v>38362</v>
          </cell>
          <cell r="O438">
            <v>9</v>
          </cell>
          <cell r="U438" t="str">
            <v>92.78ppm en lab. C.D.</v>
          </cell>
        </row>
        <row r="439">
          <cell r="A439">
            <v>38363</v>
          </cell>
          <cell r="O439">
            <v>18</v>
          </cell>
        </row>
        <row r="440">
          <cell r="A440">
            <v>38364</v>
          </cell>
          <cell r="O440">
            <v>25</v>
          </cell>
          <cell r="U440" t="str">
            <v>transferencia resero 29ppm oil</v>
          </cell>
        </row>
        <row r="441">
          <cell r="A441">
            <v>38365</v>
          </cell>
          <cell r="O441">
            <v>23</v>
          </cell>
        </row>
        <row r="442">
          <cell r="A442">
            <v>38366</v>
          </cell>
          <cell r="O442">
            <v>44.98</v>
          </cell>
        </row>
        <row r="443">
          <cell r="A443">
            <v>38369</v>
          </cell>
          <cell r="O443">
            <v>27</v>
          </cell>
        </row>
        <row r="444">
          <cell r="A444">
            <v>38370</v>
          </cell>
          <cell r="O444">
            <v>33</v>
          </cell>
        </row>
        <row r="445">
          <cell r="A445">
            <v>38371</v>
          </cell>
          <cell r="O445">
            <v>29</v>
          </cell>
          <cell r="U445" t="str">
            <v>18.7ppm en lab. C.D.</v>
          </cell>
        </row>
        <row r="446">
          <cell r="A446">
            <v>38372</v>
          </cell>
          <cell r="O446">
            <v>24</v>
          </cell>
        </row>
        <row r="447">
          <cell r="A447">
            <v>38373</v>
          </cell>
          <cell r="O447">
            <v>27</v>
          </cell>
          <cell r="U447" t="str">
            <v>23.6ppm en lab. C.D.</v>
          </cell>
        </row>
        <row r="448">
          <cell r="A448">
            <v>38376</v>
          </cell>
          <cell r="B448">
            <v>16</v>
          </cell>
          <cell r="C448">
            <v>0.1</v>
          </cell>
          <cell r="D448">
            <v>2</v>
          </cell>
          <cell r="E448">
            <v>6</v>
          </cell>
          <cell r="F448">
            <v>2</v>
          </cell>
          <cell r="G448">
            <v>2.8010999999999999</v>
          </cell>
          <cell r="H448">
            <v>8.36</v>
          </cell>
          <cell r="I448">
            <v>57</v>
          </cell>
          <cell r="J448">
            <v>10000</v>
          </cell>
          <cell r="K448">
            <v>3</v>
          </cell>
          <cell r="L448">
            <v>0.8</v>
          </cell>
          <cell r="M448">
            <v>24.8</v>
          </cell>
          <cell r="N448">
            <v>28.6</v>
          </cell>
          <cell r="O448">
            <v>18</v>
          </cell>
          <cell r="P448">
            <v>56</v>
          </cell>
          <cell r="Q448">
            <v>11.52</v>
          </cell>
          <cell r="R448">
            <v>109</v>
          </cell>
          <cell r="S448" t="str">
            <v>*</v>
          </cell>
          <cell r="T448" t="str">
            <v>*</v>
          </cell>
          <cell r="U448" t="str">
            <v>48.6ppm en lab. C.D.</v>
          </cell>
        </row>
        <row r="449">
          <cell r="A449">
            <v>38377</v>
          </cell>
          <cell r="O449">
            <v>17</v>
          </cell>
        </row>
        <row r="450">
          <cell r="A450">
            <v>38378</v>
          </cell>
          <cell r="O450">
            <v>29</v>
          </cell>
          <cell r="U450" t="str">
            <v>5.0ppm en lab. C.D.</v>
          </cell>
        </row>
        <row r="451">
          <cell r="A451">
            <v>38379</v>
          </cell>
          <cell r="O451">
            <v>19</v>
          </cell>
        </row>
        <row r="452">
          <cell r="A452">
            <v>38380</v>
          </cell>
          <cell r="O452">
            <v>15</v>
          </cell>
        </row>
        <row r="453">
          <cell r="A453">
            <v>38383</v>
          </cell>
          <cell r="O453">
            <v>2</v>
          </cell>
          <cell r="U453" t="str">
            <v>1.76ppm en lab. C.D.</v>
          </cell>
        </row>
        <row r="454">
          <cell r="A454">
            <v>38384</v>
          </cell>
          <cell r="O454">
            <v>9</v>
          </cell>
        </row>
        <row r="455">
          <cell r="A455">
            <v>38384</v>
          </cell>
          <cell r="O455">
            <v>5</v>
          </cell>
        </row>
        <row r="456">
          <cell r="A456">
            <v>38385</v>
          </cell>
          <cell r="O456">
            <v>2</v>
          </cell>
          <cell r="U456" t="str">
            <v>3.8ppm en lab. C.D.</v>
          </cell>
        </row>
        <row r="457">
          <cell r="A457">
            <v>38386</v>
          </cell>
          <cell r="O457">
            <v>6</v>
          </cell>
        </row>
        <row r="458">
          <cell r="A458">
            <v>38386</v>
          </cell>
          <cell r="O458">
            <v>2</v>
          </cell>
        </row>
        <row r="459">
          <cell r="A459">
            <v>38387</v>
          </cell>
          <cell r="O459">
            <v>6</v>
          </cell>
        </row>
        <row r="460">
          <cell r="A460">
            <v>38390</v>
          </cell>
          <cell r="O460">
            <v>12.3</v>
          </cell>
        </row>
        <row r="461">
          <cell r="A461">
            <v>38392</v>
          </cell>
          <cell r="O461">
            <v>12.6</v>
          </cell>
        </row>
        <row r="462">
          <cell r="A462">
            <v>38394</v>
          </cell>
          <cell r="O462">
            <v>3.5</v>
          </cell>
        </row>
        <row r="463">
          <cell r="A463">
            <v>38397</v>
          </cell>
          <cell r="O463">
            <v>4.3</v>
          </cell>
        </row>
        <row r="464">
          <cell r="A464">
            <v>38399</v>
          </cell>
          <cell r="O464">
            <v>25</v>
          </cell>
        </row>
        <row r="465">
          <cell r="A465">
            <v>38401</v>
          </cell>
          <cell r="B465">
            <v>9</v>
          </cell>
          <cell r="C465">
            <v>0.2</v>
          </cell>
          <cell r="D465">
            <v>0.4</v>
          </cell>
          <cell r="E465">
            <v>7</v>
          </cell>
          <cell r="F465">
            <v>40</v>
          </cell>
          <cell r="G465">
            <v>2.8248000000000002</v>
          </cell>
          <cell r="H465">
            <v>8.1</v>
          </cell>
          <cell r="I465">
            <v>62</v>
          </cell>
          <cell r="J465">
            <v>10</v>
          </cell>
          <cell r="K465">
            <v>6.4</v>
          </cell>
          <cell r="L465">
            <v>0.8</v>
          </cell>
          <cell r="M465">
            <v>25.4</v>
          </cell>
          <cell r="N465">
            <v>32.6</v>
          </cell>
          <cell r="O465">
            <v>24</v>
          </cell>
          <cell r="P465">
            <v>112</v>
          </cell>
          <cell r="Q465">
            <v>0</v>
          </cell>
          <cell r="R465">
            <v>139</v>
          </cell>
          <cell r="S465" t="str">
            <v>*</v>
          </cell>
          <cell r="T465" t="str">
            <v>*</v>
          </cell>
        </row>
        <row r="466">
          <cell r="A466">
            <v>38404</v>
          </cell>
          <cell r="O466">
            <v>5.67</v>
          </cell>
        </row>
        <row r="467">
          <cell r="A467">
            <v>38406</v>
          </cell>
          <cell r="O467">
            <v>10.41</v>
          </cell>
        </row>
        <row r="468">
          <cell r="A468">
            <v>38411</v>
          </cell>
          <cell r="O468">
            <v>25.46</v>
          </cell>
        </row>
        <row r="469">
          <cell r="A469">
            <v>38413</v>
          </cell>
          <cell r="O469">
            <v>22</v>
          </cell>
        </row>
        <row r="470">
          <cell r="A470">
            <v>38414</v>
          </cell>
          <cell r="B470">
            <v>18</v>
          </cell>
          <cell r="C470">
            <v>0.25</v>
          </cell>
          <cell r="D470">
            <v>2</v>
          </cell>
          <cell r="E470">
            <v>4</v>
          </cell>
          <cell r="F470">
            <v>60</v>
          </cell>
          <cell r="G470">
            <v>2.7770000000000001</v>
          </cell>
          <cell r="H470">
            <v>7.74</v>
          </cell>
          <cell r="I470">
            <v>60</v>
          </cell>
          <cell r="J470">
            <v>10</v>
          </cell>
          <cell r="K470">
            <v>4.5</v>
          </cell>
          <cell r="L470">
            <v>1.3</v>
          </cell>
          <cell r="M470">
            <v>44</v>
          </cell>
          <cell r="N470">
            <v>49.8</v>
          </cell>
          <cell r="O470">
            <v>43</v>
          </cell>
          <cell r="P470">
            <v>96</v>
          </cell>
          <cell r="Q470">
            <v>0</v>
          </cell>
          <cell r="R470">
            <v>144</v>
          </cell>
          <cell r="S470" t="str">
            <v>*</v>
          </cell>
          <cell r="T470" t="str">
            <v>*</v>
          </cell>
        </row>
        <row r="471">
          <cell r="A471">
            <v>38415</v>
          </cell>
          <cell r="O471">
            <v>33.700000000000003</v>
          </cell>
        </row>
        <row r="472">
          <cell r="A472">
            <v>38418</v>
          </cell>
          <cell r="O472">
            <v>24.5</v>
          </cell>
        </row>
        <row r="473">
          <cell r="A473">
            <v>38420</v>
          </cell>
          <cell r="O473">
            <v>6.1</v>
          </cell>
        </row>
        <row r="474">
          <cell r="A474">
            <v>38425</v>
          </cell>
          <cell r="O474">
            <v>21.81</v>
          </cell>
        </row>
        <row r="475">
          <cell r="A475">
            <v>38427</v>
          </cell>
          <cell r="O475">
            <v>75.739999999999995</v>
          </cell>
        </row>
        <row r="476">
          <cell r="A476">
            <v>38429</v>
          </cell>
          <cell r="O476">
            <v>5.07</v>
          </cell>
        </row>
        <row r="477">
          <cell r="A477">
            <v>38432</v>
          </cell>
          <cell r="O477">
            <v>9.25</v>
          </cell>
        </row>
        <row r="478">
          <cell r="A478">
            <v>38434</v>
          </cell>
          <cell r="O478">
            <v>21.54</v>
          </cell>
        </row>
        <row r="479">
          <cell r="A479">
            <v>38439</v>
          </cell>
          <cell r="F479">
            <v>20</v>
          </cell>
          <cell r="O479">
            <v>168</v>
          </cell>
        </row>
        <row r="480">
          <cell r="A480">
            <v>38447</v>
          </cell>
          <cell r="O480">
            <v>12.4</v>
          </cell>
        </row>
        <row r="481">
          <cell r="A481">
            <v>38450</v>
          </cell>
          <cell r="O481">
            <v>11.7</v>
          </cell>
        </row>
        <row r="482">
          <cell r="A482">
            <v>38453</v>
          </cell>
          <cell r="O482">
            <v>6.6</v>
          </cell>
        </row>
        <row r="483">
          <cell r="A483">
            <v>38455</v>
          </cell>
          <cell r="O483">
            <v>15.6</v>
          </cell>
        </row>
        <row r="484">
          <cell r="A484">
            <v>38456</v>
          </cell>
          <cell r="B484">
            <v>12</v>
          </cell>
          <cell r="C484">
            <v>0.36</v>
          </cell>
          <cell r="D484">
            <v>3</v>
          </cell>
          <cell r="E484">
            <v>6</v>
          </cell>
          <cell r="F484">
            <v>30</v>
          </cell>
          <cell r="G484">
            <v>2.6579999999999999</v>
          </cell>
          <cell r="H484">
            <v>7.68</v>
          </cell>
          <cell r="I484">
            <v>56</v>
          </cell>
          <cell r="J484">
            <v>100</v>
          </cell>
          <cell r="K484">
            <v>2.4</v>
          </cell>
          <cell r="L484">
            <v>0.3</v>
          </cell>
          <cell r="M484">
            <v>12.4</v>
          </cell>
          <cell r="N484">
            <v>15.1</v>
          </cell>
          <cell r="O484">
            <v>15</v>
          </cell>
          <cell r="P484">
            <v>102</v>
          </cell>
          <cell r="Q484">
            <v>0</v>
          </cell>
          <cell r="R484">
            <v>154</v>
          </cell>
          <cell r="S484" t="str">
            <v>*</v>
          </cell>
          <cell r="T484" t="str">
            <v>*</v>
          </cell>
        </row>
        <row r="485">
          <cell r="A485">
            <v>38460</v>
          </cell>
          <cell r="O485">
            <v>13.53</v>
          </cell>
        </row>
        <row r="486">
          <cell r="A486">
            <v>38461</v>
          </cell>
          <cell r="O486">
            <v>17.239999999999998</v>
          </cell>
        </row>
        <row r="487">
          <cell r="A487">
            <v>38462</v>
          </cell>
          <cell r="O487">
            <v>8.7200000000000006</v>
          </cell>
          <cell r="U487" t="str">
            <v>Lab. C.D. 40.92</v>
          </cell>
        </row>
        <row r="488">
          <cell r="A488">
            <v>38463</v>
          </cell>
          <cell r="O488">
            <v>11.71</v>
          </cell>
        </row>
        <row r="489">
          <cell r="A489">
            <v>38464</v>
          </cell>
          <cell r="O489">
            <v>4.29</v>
          </cell>
        </row>
        <row r="490">
          <cell r="A490">
            <v>38467</v>
          </cell>
          <cell r="O490">
            <v>24.1</v>
          </cell>
          <cell r="U490" t="str">
            <v>otra muestra con 6.8ppm de Hc</v>
          </cell>
        </row>
        <row r="491">
          <cell r="A491">
            <v>38468</v>
          </cell>
          <cell r="O491">
            <v>32.700000000000003</v>
          </cell>
        </row>
        <row r="492">
          <cell r="A492">
            <v>38470</v>
          </cell>
          <cell r="O492">
            <v>11</v>
          </cell>
        </row>
        <row r="493">
          <cell r="A493">
            <v>38471</v>
          </cell>
          <cell r="O493">
            <v>10</v>
          </cell>
        </row>
        <row r="494">
          <cell r="A494">
            <v>38476</v>
          </cell>
          <cell r="O494">
            <v>29</v>
          </cell>
        </row>
        <row r="495">
          <cell r="A495">
            <v>38478</v>
          </cell>
          <cell r="O495">
            <v>48.5</v>
          </cell>
          <cell r="U495" t="str">
            <v>otra muestra con 31.8ppm de Hc</v>
          </cell>
        </row>
        <row r="496">
          <cell r="A496">
            <v>38481</v>
          </cell>
          <cell r="O496">
            <v>20.399999999999999</v>
          </cell>
        </row>
        <row r="497">
          <cell r="A497">
            <v>38483</v>
          </cell>
          <cell r="O497">
            <v>26.2</v>
          </cell>
        </row>
        <row r="498">
          <cell r="A498">
            <v>38485</v>
          </cell>
          <cell r="B498">
            <v>25</v>
          </cell>
          <cell r="C498">
            <v>0.26</v>
          </cell>
          <cell r="D498">
            <v>3</v>
          </cell>
          <cell r="E498">
            <v>9</v>
          </cell>
          <cell r="F498">
            <v>18</v>
          </cell>
          <cell r="G498">
            <v>2.5630000000000002</v>
          </cell>
          <cell r="H498">
            <v>7.86</v>
          </cell>
          <cell r="I498">
            <v>65</v>
          </cell>
          <cell r="J498">
            <v>100</v>
          </cell>
          <cell r="K498">
            <v>2.8</v>
          </cell>
          <cell r="L498">
            <v>0.2</v>
          </cell>
          <cell r="M498">
            <v>14.7</v>
          </cell>
          <cell r="N498">
            <v>17.7</v>
          </cell>
          <cell r="O498">
            <v>19</v>
          </cell>
          <cell r="P498">
            <v>112</v>
          </cell>
          <cell r="Q498">
            <v>12</v>
          </cell>
          <cell r="R498">
            <v>149</v>
          </cell>
          <cell r="S498" t="str">
            <v>*</v>
          </cell>
          <cell r="T498" t="str">
            <v>*</v>
          </cell>
          <cell r="U498" t="str">
            <v>otra muestra con 19.1ppm de Hc</v>
          </cell>
        </row>
        <row r="499">
          <cell r="A499">
            <v>38495</v>
          </cell>
          <cell r="O499">
            <v>32.85</v>
          </cell>
        </row>
        <row r="500">
          <cell r="A500">
            <v>38498</v>
          </cell>
          <cell r="O500">
            <v>20.47</v>
          </cell>
        </row>
        <row r="501">
          <cell r="A501">
            <v>38502</v>
          </cell>
          <cell r="O501">
            <v>14.4</v>
          </cell>
        </row>
        <row r="502">
          <cell r="A502">
            <v>38506</v>
          </cell>
          <cell r="O502">
            <v>8.18</v>
          </cell>
        </row>
      </sheetData>
      <sheetData sheetId="10"/>
      <sheetData sheetId="11"/>
      <sheetData sheetId="12"/>
      <sheetData sheetId="13"/>
      <sheetData sheetId="14"/>
      <sheetData sheetId="15" refreshError="1"/>
      <sheetData sheetId="16" refreshError="1"/>
      <sheetData sheetId="17" refreshError="1"/>
      <sheetData sheetId="18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blas"/>
      <sheetName val="Precios Oil"/>
      <sheetName val="Precios Gas"/>
      <sheetName val="Precios LPG"/>
      <sheetName val="Precios y Ventas Gas"/>
      <sheetName val="Unidades de Venta"/>
      <sheetName val="Transporte"/>
      <sheetName val="Valor Regalia Gas"/>
      <sheetName val="Deduc Regalias"/>
      <sheetName val="Datos Para Oil"/>
      <sheetName val="Alícuotas IIBB"/>
      <sheetName val="Unidades Venta BP"/>
      <sheetName val="Producciones"/>
      <sheetName val="Producciones BP"/>
      <sheetName val="Precios Gas (2)"/>
    </sheetNames>
    <sheetDataSet>
      <sheetData sheetId="0" refreshError="1">
        <row r="4">
          <cell r="E4">
            <v>25</v>
          </cell>
          <cell r="I4">
            <v>6.2893081761006284</v>
          </cell>
        </row>
        <row r="5">
          <cell r="E5">
            <v>25</v>
          </cell>
        </row>
        <row r="6">
          <cell r="E6">
            <v>25</v>
          </cell>
        </row>
        <row r="7">
          <cell r="E7">
            <v>25</v>
          </cell>
        </row>
        <row r="8">
          <cell r="E8">
            <v>25</v>
          </cell>
        </row>
        <row r="9">
          <cell r="E9">
            <v>25</v>
          </cell>
        </row>
        <row r="10">
          <cell r="E10">
            <v>25</v>
          </cell>
        </row>
        <row r="11">
          <cell r="E11">
            <v>25</v>
          </cell>
        </row>
        <row r="12">
          <cell r="E12">
            <v>25</v>
          </cell>
        </row>
        <row r="13">
          <cell r="E13">
            <v>25</v>
          </cell>
        </row>
        <row r="14">
          <cell r="E14">
            <v>25</v>
          </cell>
        </row>
        <row r="15">
          <cell r="E15">
            <v>25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externalLinks/externalLink1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os"/>
      <sheetName val="Production"/>
      <sheetName val="Output"/>
      <sheetName val="Planilla"/>
      <sheetName val="Resumen Sensibilidad"/>
      <sheetName val="Calcwti"/>
      <sheetName val="Sens Inv"/>
      <sheetName val="Sens Costos"/>
      <sheetName val="Sens Precio"/>
      <sheetName val="Sens Prod"/>
      <sheetName val="Instructivo"/>
    </sheetNames>
    <sheetDataSet>
      <sheetData sheetId="0" refreshError="1">
        <row r="13">
          <cell r="F13">
            <v>3.4139994484293124</v>
          </cell>
        </row>
        <row r="62">
          <cell r="F62">
            <v>0.85</v>
          </cell>
        </row>
        <row r="66">
          <cell r="F66">
            <v>0</v>
          </cell>
        </row>
        <row r="72">
          <cell r="F72">
            <v>0</v>
          </cell>
        </row>
        <row r="74">
          <cell r="F74">
            <v>0</v>
          </cell>
        </row>
      </sheetData>
      <sheetData sheetId="1" refreshError="1">
        <row r="6">
          <cell r="J6">
            <v>273</v>
          </cell>
        </row>
        <row r="7">
          <cell r="G7">
            <v>3050</v>
          </cell>
          <cell r="I7">
            <v>1</v>
          </cell>
        </row>
        <row r="8">
          <cell r="G8">
            <v>3050</v>
          </cell>
          <cell r="I8">
            <v>1</v>
          </cell>
        </row>
        <row r="9">
          <cell r="G9">
            <v>3050</v>
          </cell>
          <cell r="I9">
            <v>1</v>
          </cell>
        </row>
        <row r="10">
          <cell r="G10">
            <v>3050</v>
          </cell>
          <cell r="I10">
            <v>1</v>
          </cell>
        </row>
        <row r="11">
          <cell r="G11">
            <v>3050</v>
          </cell>
          <cell r="I11">
            <v>1</v>
          </cell>
        </row>
        <row r="12">
          <cell r="G12">
            <v>3050</v>
          </cell>
          <cell r="I12">
            <v>1</v>
          </cell>
        </row>
        <row r="13">
          <cell r="G13">
            <v>3050</v>
          </cell>
          <cell r="I13">
            <v>1</v>
          </cell>
        </row>
        <row r="14">
          <cell r="G14">
            <v>3050</v>
          </cell>
          <cell r="I14">
            <v>1</v>
          </cell>
        </row>
        <row r="15">
          <cell r="G15">
            <v>3050</v>
          </cell>
          <cell r="I15">
            <v>1</v>
          </cell>
        </row>
        <row r="16">
          <cell r="G16">
            <v>3050</v>
          </cell>
          <cell r="I16">
            <v>1</v>
          </cell>
        </row>
        <row r="17">
          <cell r="G17">
            <v>3050</v>
          </cell>
          <cell r="I17">
            <v>1</v>
          </cell>
        </row>
        <row r="18">
          <cell r="C18">
            <v>24.333280000000002</v>
          </cell>
          <cell r="D18">
            <v>10</v>
          </cell>
          <cell r="E18">
            <v>7.2999840000000003</v>
          </cell>
          <cell r="F18">
            <v>7.4766424048628419</v>
          </cell>
          <cell r="G18">
            <v>3050</v>
          </cell>
          <cell r="H18">
            <v>34.333280000000002</v>
          </cell>
          <cell r="I18">
            <v>1</v>
          </cell>
        </row>
        <row r="19">
          <cell r="C19">
            <v>39.541580000000003</v>
          </cell>
          <cell r="D19">
            <v>16.25</v>
          </cell>
          <cell r="E19">
            <v>11.862474000000002</v>
          </cell>
          <cell r="F19">
            <v>12.149543907902119</v>
          </cell>
          <cell r="G19">
            <v>3050</v>
          </cell>
          <cell r="H19">
            <v>55.791580000000003</v>
          </cell>
          <cell r="I19">
            <v>1</v>
          </cell>
        </row>
        <row r="20">
          <cell r="C20">
            <v>69.958179999999999</v>
          </cell>
          <cell r="D20">
            <v>28.75</v>
          </cell>
          <cell r="E20">
            <v>20.987454</v>
          </cell>
          <cell r="F20">
            <v>21.495346913980669</v>
          </cell>
          <cell r="G20">
            <v>3050</v>
          </cell>
          <cell r="H20">
            <v>98.708179999999999</v>
          </cell>
          <cell r="I20">
            <v>1</v>
          </cell>
        </row>
        <row r="21">
          <cell r="C21">
            <v>121.6664</v>
          </cell>
          <cell r="D21">
            <v>50</v>
          </cell>
          <cell r="E21">
            <v>36.499919999999996</v>
          </cell>
          <cell r="F21">
            <v>37.383212024314204</v>
          </cell>
          <cell r="G21">
            <v>3050</v>
          </cell>
          <cell r="H21">
            <v>171.66639999999998</v>
          </cell>
          <cell r="I21">
            <v>1</v>
          </cell>
        </row>
        <row r="22">
          <cell r="C22">
            <v>228.12449999999998</v>
          </cell>
          <cell r="D22">
            <v>93.75</v>
          </cell>
          <cell r="E22">
            <v>68.437349999999995</v>
          </cell>
          <cell r="F22">
            <v>70.093522545589138</v>
          </cell>
          <cell r="G22">
            <v>3050</v>
          </cell>
          <cell r="H22">
            <v>321.87449999999995</v>
          </cell>
          <cell r="I22">
            <v>1</v>
          </cell>
        </row>
        <row r="23">
          <cell r="C23">
            <v>252.45778000000001</v>
          </cell>
          <cell r="D23">
            <v>103.75</v>
          </cell>
          <cell r="E23">
            <v>75.737334000000004</v>
          </cell>
          <cell r="F23">
            <v>77.570164950451982</v>
          </cell>
          <cell r="G23">
            <v>3050</v>
          </cell>
          <cell r="H23">
            <v>356.20778000000001</v>
          </cell>
          <cell r="I23">
            <v>1</v>
          </cell>
        </row>
        <row r="24">
          <cell r="C24">
            <v>243.33279999999999</v>
          </cell>
          <cell r="D24">
            <v>172.29262812981457</v>
          </cell>
          <cell r="E24">
            <v>72.999839999999992</v>
          </cell>
          <cell r="F24">
            <v>74.766424048628409</v>
          </cell>
          <cell r="G24">
            <v>3050</v>
          </cell>
          <cell r="H24">
            <v>415.62542812981457</v>
          </cell>
          <cell r="I24">
            <v>1</v>
          </cell>
        </row>
        <row r="25">
          <cell r="C25">
            <v>212.9162</v>
          </cell>
          <cell r="D25">
            <v>598.52064437402714</v>
          </cell>
          <cell r="E25">
            <v>63.874859999999998</v>
          </cell>
          <cell r="F25">
            <v>65.420621042549868</v>
          </cell>
          <cell r="G25">
            <v>3050</v>
          </cell>
          <cell r="H25">
            <v>811.43684437402715</v>
          </cell>
          <cell r="I25">
            <v>1</v>
          </cell>
        </row>
        <row r="26">
          <cell r="C26">
            <v>177.33407664183861</v>
          </cell>
          <cell r="D26">
            <v>761.51864888974603</v>
          </cell>
          <cell r="E26">
            <v>53.200222992551588</v>
          </cell>
          <cell r="F26">
            <v>54.487659585866261</v>
          </cell>
          <cell r="G26">
            <v>3050</v>
          </cell>
          <cell r="H26">
            <v>938.85272553158461</v>
          </cell>
          <cell r="I26">
            <v>1</v>
          </cell>
        </row>
        <row r="27">
          <cell r="C27">
            <v>153.58713213515577</v>
          </cell>
          <cell r="D27">
            <v>1230</v>
          </cell>
          <cell r="E27">
            <v>46.076139640546728</v>
          </cell>
          <cell r="F27">
            <v>47.19117459557355</v>
          </cell>
          <cell r="G27">
            <v>3050</v>
          </cell>
          <cell r="H27">
            <v>1383.5871321351558</v>
          </cell>
          <cell r="I27">
            <v>1</v>
          </cell>
        </row>
        <row r="28">
          <cell r="C28">
            <v>136.42686620844847</v>
          </cell>
          <cell r="D28">
            <v>1764</v>
          </cell>
          <cell r="E28">
            <v>40.928059862534539</v>
          </cell>
          <cell r="F28">
            <v>41.918512138792437</v>
          </cell>
          <cell r="G28">
            <v>3050</v>
          </cell>
          <cell r="H28">
            <v>1900.4268662084485</v>
          </cell>
          <cell r="I28">
            <v>1</v>
          </cell>
        </row>
        <row r="29">
          <cell r="C29">
            <v>123.34902928239745</v>
          </cell>
          <cell r="D29">
            <v>2495</v>
          </cell>
          <cell r="E29">
            <v>37.004708784719234</v>
          </cell>
          <cell r="F29">
            <v>37.90021661409564</v>
          </cell>
          <cell r="G29">
            <v>3050</v>
          </cell>
          <cell r="H29">
            <v>2618.3490292823976</v>
          </cell>
          <cell r="I29">
            <v>1</v>
          </cell>
        </row>
        <row r="30">
          <cell r="C30">
            <v>112.99505934135966</v>
          </cell>
          <cell r="D30">
            <v>2737.00494065864</v>
          </cell>
          <cell r="E30">
            <v>33.898517802407895</v>
          </cell>
          <cell r="F30">
            <v>34.718856323997535</v>
          </cell>
          <cell r="G30">
            <v>3050</v>
          </cell>
          <cell r="H30">
            <v>2850</v>
          </cell>
          <cell r="I30">
            <v>1</v>
          </cell>
        </row>
        <row r="31">
          <cell r="C31">
            <v>104.55894706411743</v>
          </cell>
          <cell r="D31">
            <v>2905.4410529358802</v>
          </cell>
          <cell r="E31">
            <v>31.367684119235228</v>
          </cell>
          <cell r="F31">
            <v>32.126776884472193</v>
          </cell>
          <cell r="G31">
            <v>3050</v>
          </cell>
          <cell r="H31">
            <v>3010</v>
          </cell>
          <cell r="I31">
            <v>1</v>
          </cell>
        </row>
        <row r="32">
          <cell r="C32">
            <v>97.529775516084101</v>
          </cell>
          <cell r="D32">
            <v>2952.4702244839159</v>
          </cell>
          <cell r="E32">
            <v>29.25893265482523</v>
          </cell>
          <cell r="F32">
            <v>29.966993983561121</v>
          </cell>
          <cell r="G32">
            <v>3050</v>
          </cell>
          <cell r="H32">
            <v>3050</v>
          </cell>
          <cell r="I32">
            <v>1</v>
          </cell>
        </row>
        <row r="33">
          <cell r="C33">
            <v>91.566711374059622</v>
          </cell>
          <cell r="D33">
            <v>2958.4332886259403</v>
          </cell>
          <cell r="E33">
            <v>27.470013412217888</v>
          </cell>
          <cell r="F33">
            <v>28.134783191297306</v>
          </cell>
          <cell r="G33">
            <v>3050</v>
          </cell>
          <cell r="H33">
            <v>3050</v>
          </cell>
          <cell r="I33">
            <v>1</v>
          </cell>
        </row>
        <row r="34">
          <cell r="C34">
            <v>86.432949501027224</v>
          </cell>
          <cell r="D34">
            <v>2963.567050498973</v>
          </cell>
          <cell r="E34">
            <v>25.92988485030817</v>
          </cell>
          <cell r="F34">
            <v>26.557383773036303</v>
          </cell>
          <cell r="G34">
            <v>3050</v>
          </cell>
          <cell r="H34">
            <v>3050</v>
          </cell>
          <cell r="I34">
            <v>1</v>
          </cell>
        </row>
        <row r="35">
          <cell r="C35">
            <v>81.958414406300903</v>
          </cell>
          <cell r="D35">
            <v>2968.041585593699</v>
          </cell>
          <cell r="E35">
            <v>24.587524321890271</v>
          </cell>
          <cell r="F35">
            <v>25.182538341952707</v>
          </cell>
          <cell r="G35">
            <v>3050</v>
          </cell>
          <cell r="H35">
            <v>3050</v>
          </cell>
          <cell r="I35">
            <v>1</v>
          </cell>
        </row>
        <row r="36">
          <cell r="C36">
            <v>78.017540844474595</v>
          </cell>
          <cell r="D36">
            <v>2971.9824591555252</v>
          </cell>
          <cell r="E36">
            <v>23.405262253342379</v>
          </cell>
          <cell r="F36">
            <v>23.971665726976287</v>
          </cell>
          <cell r="G36">
            <v>3050</v>
          </cell>
          <cell r="H36">
            <v>3050</v>
          </cell>
          <cell r="I36">
            <v>1</v>
          </cell>
        </row>
        <row r="37">
          <cell r="C37">
            <v>74.515439231660253</v>
          </cell>
          <cell r="D37">
            <v>2975.4845607683396</v>
          </cell>
          <cell r="E37">
            <v>22.354631769498074</v>
          </cell>
          <cell r="F37">
            <v>22.895610159272042</v>
          </cell>
          <cell r="G37">
            <v>3050</v>
          </cell>
          <cell r="H37">
            <v>3050</v>
          </cell>
          <cell r="I37">
            <v>1</v>
          </cell>
        </row>
        <row r="38">
          <cell r="C38">
            <v>71.378955912763814</v>
          </cell>
          <cell r="D38">
            <v>2978.621044087236</v>
          </cell>
          <cell r="E38">
            <v>21.413686773829145</v>
          </cell>
          <cell r="F38">
            <v>21.931894450407228</v>
          </cell>
          <cell r="G38">
            <v>3050</v>
          </cell>
          <cell r="H38">
            <v>3050</v>
          </cell>
          <cell r="I38">
            <v>1</v>
          </cell>
        </row>
        <row r="39">
          <cell r="C39">
            <v>68.550710638567338</v>
          </cell>
          <cell r="D39">
            <v>2981.4492893614329</v>
          </cell>
          <cell r="E39">
            <v>20.565213191570201</v>
          </cell>
          <cell r="F39">
            <v>21.062887947855565</v>
          </cell>
          <cell r="G39">
            <v>3050</v>
          </cell>
          <cell r="H39">
            <v>3050</v>
          </cell>
          <cell r="I39">
            <v>1</v>
          </cell>
        </row>
        <row r="40">
          <cell r="C40">
            <v>65.985009601487775</v>
          </cell>
          <cell r="D40">
            <v>2984.0149903985121</v>
          </cell>
          <cell r="E40">
            <v>19.795502880446332</v>
          </cell>
          <cell r="F40">
            <v>20.274550774567391</v>
          </cell>
          <cell r="G40">
            <v>3050</v>
          </cell>
          <cell r="H40">
            <v>3050</v>
          </cell>
          <cell r="I40">
            <v>1</v>
          </cell>
        </row>
        <row r="41">
          <cell r="C41">
            <v>63.644976501376227</v>
          </cell>
          <cell r="D41">
            <v>2986.3550234986237</v>
          </cell>
          <cell r="E41">
            <v>19.093492950412866</v>
          </cell>
          <cell r="F41">
            <v>19.555552320389548</v>
          </cell>
          <cell r="G41">
            <v>3050</v>
          </cell>
          <cell r="H41">
            <v>3050</v>
          </cell>
          <cell r="I41">
            <v>1</v>
          </cell>
        </row>
        <row r="42">
          <cell r="C42">
            <v>61.500495950151482</v>
          </cell>
          <cell r="D42">
            <v>2988.4995040498484</v>
          </cell>
          <cell r="E42">
            <v>18.450148785045442</v>
          </cell>
          <cell r="F42">
            <v>18.896639332675168</v>
          </cell>
          <cell r="G42">
            <v>3050</v>
          </cell>
          <cell r="H42">
            <v>3050</v>
          </cell>
          <cell r="I42">
            <v>1</v>
          </cell>
        </row>
        <row r="43">
          <cell r="C43">
            <v>59.526711515145593</v>
          </cell>
          <cell r="D43">
            <v>2990.4732884848545</v>
          </cell>
          <cell r="E43">
            <v>17.858013454543677</v>
          </cell>
          <cell r="F43">
            <v>18.290174425156607</v>
          </cell>
          <cell r="G43">
            <v>3050</v>
          </cell>
          <cell r="H43">
            <v>3050</v>
          </cell>
          <cell r="I43">
            <v>1</v>
          </cell>
        </row>
        <row r="44">
          <cell r="C44">
            <v>57.702910438689777</v>
          </cell>
          <cell r="D44">
            <v>2992.2970895613103</v>
          </cell>
          <cell r="E44">
            <v>17.310873131606932</v>
          </cell>
          <cell r="F44">
            <v>17.72979339694076</v>
          </cell>
          <cell r="G44">
            <v>3050</v>
          </cell>
          <cell r="H44">
            <v>3050</v>
          </cell>
          <cell r="I44">
            <v>1</v>
          </cell>
        </row>
        <row r="45">
          <cell r="C45">
            <v>56.011683020200763</v>
          </cell>
          <cell r="D45">
            <v>2993.988316979799</v>
          </cell>
          <cell r="E45">
            <v>16.80350490606023</v>
          </cell>
          <cell r="F45">
            <v>17.21014694429066</v>
          </cell>
          <cell r="G45">
            <v>3050</v>
          </cell>
          <cell r="H45">
            <v>3050</v>
          </cell>
          <cell r="I45">
            <v>1</v>
          </cell>
        </row>
        <row r="46">
          <cell r="C46">
            <v>54.438280406268909</v>
          </cell>
          <cell r="D46">
            <v>2995.5617195937311</v>
          </cell>
          <cell r="E46">
            <v>16.331484121880671</v>
          </cell>
          <cell r="F46">
            <v>16.726703335239804</v>
          </cell>
          <cell r="G46">
            <v>3050</v>
          </cell>
          <cell r="H46">
            <v>3050</v>
          </cell>
          <cell r="I46">
            <v>1</v>
          </cell>
        </row>
        <row r="47">
          <cell r="C47">
            <v>52.970117905149422</v>
          </cell>
          <cell r="D47">
            <v>2997.0298820948506</v>
          </cell>
          <cell r="E47">
            <v>15.891035371544827</v>
          </cell>
          <cell r="F47">
            <v>16.275595798027421</v>
          </cell>
          <cell r="G47">
            <v>3050</v>
          </cell>
          <cell r="H47">
            <v>3050</v>
          </cell>
          <cell r="I47">
            <v>1</v>
          </cell>
        </row>
        <row r="48">
          <cell r="C48">
            <v>51.596386527478096</v>
          </cell>
          <cell r="D48">
            <v>2998.403613472522</v>
          </cell>
          <cell r="E48">
            <v>15.478915958243428</v>
          </cell>
          <cell r="F48">
            <v>15.853503163118024</v>
          </cell>
          <cell r="G48">
            <v>3050</v>
          </cell>
          <cell r="H48">
            <v>3050</v>
          </cell>
          <cell r="I48">
            <v>1</v>
          </cell>
        </row>
        <row r="49">
          <cell r="C49">
            <v>50.307746040616323</v>
          </cell>
          <cell r="D49">
            <v>2999.6922539593838</v>
          </cell>
          <cell r="E49">
            <v>15.092323812184897</v>
          </cell>
          <cell r="F49">
            <v>15.457555551094744</v>
          </cell>
          <cell r="G49">
            <v>3050</v>
          </cell>
          <cell r="H49">
            <v>3050</v>
          </cell>
          <cell r="I49">
            <v>1</v>
          </cell>
        </row>
        <row r="50">
          <cell r="C50">
            <v>49.096080134887984</v>
          </cell>
          <cell r="D50">
            <v>3000.9039198651121</v>
          </cell>
          <cell r="E50">
            <v>14.728824040466394</v>
          </cell>
          <cell r="F50">
            <v>15.085259145049399</v>
          </cell>
          <cell r="G50">
            <v>3050</v>
          </cell>
          <cell r="H50">
            <v>3050</v>
          </cell>
          <cell r="I50">
            <v>1</v>
          </cell>
        </row>
        <row r="51">
          <cell r="C51">
            <v>47.954299427064207</v>
          </cell>
          <cell r="D51">
            <v>3002.0457005729359</v>
          </cell>
          <cell r="E51">
            <v>14.386289828119263</v>
          </cell>
          <cell r="F51">
            <v>14.734435661443017</v>
          </cell>
          <cell r="G51">
            <v>3050</v>
          </cell>
          <cell r="H51">
            <v>3050</v>
          </cell>
          <cell r="I51">
            <v>1</v>
          </cell>
        </row>
        <row r="52">
          <cell r="C52">
            <v>46.876181673071628</v>
          </cell>
          <cell r="D52">
            <v>3003.1238183269284</v>
          </cell>
          <cell r="E52">
            <v>14.062854501921489</v>
          </cell>
          <cell r="F52">
            <v>14.403173253870492</v>
          </cell>
          <cell r="G52">
            <v>3050</v>
          </cell>
          <cell r="H52">
            <v>3050</v>
          </cell>
          <cell r="I52">
            <v>1</v>
          </cell>
        </row>
        <row r="53">
          <cell r="C53">
            <v>45.856241189468676</v>
          </cell>
          <cell r="D53">
            <v>3004.1437588105314</v>
          </cell>
          <cell r="E53">
            <v>13.756872356840603</v>
          </cell>
          <cell r="F53">
            <v>14.089786391509882</v>
          </cell>
          <cell r="G53">
            <v>3050</v>
          </cell>
          <cell r="H53">
            <v>3050</v>
          </cell>
          <cell r="I53">
            <v>1</v>
          </cell>
        </row>
        <row r="54">
          <cell r="G54">
            <v>3050</v>
          </cell>
          <cell r="H54">
            <v>0</v>
          </cell>
          <cell r="I54">
            <v>1</v>
          </cell>
        </row>
        <row r="55">
          <cell r="G55">
            <v>3050</v>
          </cell>
          <cell r="H55">
            <v>0</v>
          </cell>
          <cell r="I55">
            <v>1</v>
          </cell>
        </row>
        <row r="56">
          <cell r="G56">
            <v>3050</v>
          </cell>
          <cell r="H56">
            <v>0</v>
          </cell>
          <cell r="I56">
            <v>1</v>
          </cell>
        </row>
        <row r="57">
          <cell r="G57">
            <v>3050</v>
          </cell>
          <cell r="H57">
            <v>0</v>
          </cell>
          <cell r="I57">
            <v>1</v>
          </cell>
        </row>
        <row r="58">
          <cell r="G58">
            <v>3050</v>
          </cell>
          <cell r="H58">
            <v>0</v>
          </cell>
          <cell r="I58">
            <v>1</v>
          </cell>
        </row>
        <row r="59">
          <cell r="G59">
            <v>3050</v>
          </cell>
          <cell r="H59">
            <v>0</v>
          </cell>
          <cell r="I59">
            <v>1</v>
          </cell>
        </row>
        <row r="60">
          <cell r="G60">
            <v>3050</v>
          </cell>
          <cell r="H60">
            <v>0</v>
          </cell>
          <cell r="I60">
            <v>1</v>
          </cell>
        </row>
        <row r="61">
          <cell r="G61">
            <v>3050</v>
          </cell>
          <cell r="H61">
            <v>0</v>
          </cell>
          <cell r="I61">
            <v>1</v>
          </cell>
        </row>
        <row r="62">
          <cell r="G62">
            <v>3050</v>
          </cell>
          <cell r="H62">
            <v>0</v>
          </cell>
          <cell r="I62">
            <v>1</v>
          </cell>
        </row>
        <row r="63">
          <cell r="G63">
            <v>3050</v>
          </cell>
          <cell r="H63">
            <v>0</v>
          </cell>
          <cell r="I63">
            <v>1</v>
          </cell>
        </row>
        <row r="64">
          <cell r="G64">
            <v>3050</v>
          </cell>
          <cell r="H64">
            <v>0</v>
          </cell>
          <cell r="I64">
            <v>1</v>
          </cell>
        </row>
        <row r="65">
          <cell r="G65">
            <v>3050</v>
          </cell>
          <cell r="H65">
            <v>0</v>
          </cell>
          <cell r="I65">
            <v>1</v>
          </cell>
        </row>
        <row r="66">
          <cell r="G66">
            <v>3050</v>
          </cell>
          <cell r="H66">
            <v>0</v>
          </cell>
          <cell r="I66">
            <v>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1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erm."/>
      <sheetName val="REP2"/>
      <sheetName val="REP 2003"/>
      <sheetName val="AFE Costos"/>
      <sheetName val="Sheet1"/>
      <sheetName val="AFE00 "/>
      <sheetName val="AFE05 Carátula"/>
      <sheetName val="AFE05 Costos"/>
      <sheetName val="Rep 05"/>
      <sheetName val="Inf.Rep01_05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</sheetDataSet>
  </externalBook>
</externalLink>
</file>

<file path=xl/externalLinks/externalLink1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ptimización"/>
      <sheetName val="Diseño"/>
      <sheetName val="Pozos"/>
      <sheetName val="Configuración"/>
      <sheetName val="Medición"/>
      <sheetName val="Físicos"/>
      <sheetName val="Eléctricos"/>
      <sheetName val="Proceso"/>
      <sheetName val="RIFTS"/>
      <sheetName val="Coef.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>
        <row r="112">
          <cell r="J112" t="str">
            <v>Yes</v>
          </cell>
        </row>
        <row r="113">
          <cell r="J113" t="str">
            <v>No</v>
          </cell>
        </row>
        <row r="114">
          <cell r="J114" t="str">
            <v>ERFV</v>
          </cell>
        </row>
        <row r="115">
          <cell r="J115" t="str">
            <v>Invertida</v>
          </cell>
        </row>
        <row r="117">
          <cell r="J117" t="str">
            <v>Yes</v>
          </cell>
        </row>
        <row r="118">
          <cell r="J118" t="str">
            <v>No</v>
          </cell>
        </row>
        <row r="119">
          <cell r="J119" t="str">
            <v>Yes/Parissi</v>
          </cell>
        </row>
        <row r="120">
          <cell r="J120" t="str">
            <v>Parissi</v>
          </cell>
        </row>
        <row r="121">
          <cell r="J121" t="str">
            <v>Yes/ERFV</v>
          </cell>
        </row>
        <row r="122">
          <cell r="J122" t="str">
            <v>ERFV</v>
          </cell>
        </row>
      </sheetData>
    </sheetDataSet>
  </externalBook>
</externalLink>
</file>

<file path=xl/externalLinks/externalLink1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leccion de recursos"/>
      <sheetName val="Conseptos personal"/>
      <sheetName val="Hoja3"/>
    </sheetNames>
    <sheetDataSet>
      <sheetData sheetId="0"/>
      <sheetData sheetId="1"/>
      <sheetData sheetId="2">
        <row r="2">
          <cell r="A2" t="str">
            <v>Jefe contrato</v>
          </cell>
        </row>
        <row r="3">
          <cell r="A3" t="str">
            <v>Ingeniero de aplicación</v>
          </cell>
        </row>
        <row r="4">
          <cell r="A4" t="str">
            <v>Supervisor de operaciones</v>
          </cell>
        </row>
        <row r="5">
          <cell r="A5" t="str">
            <v>Técnico en SySO</v>
          </cell>
        </row>
        <row r="6">
          <cell r="A6" t="str">
            <v>Técnico laboratorista</v>
          </cell>
        </row>
        <row r="7">
          <cell r="A7" t="str">
            <v>Operador de campo</v>
          </cell>
        </row>
        <row r="8">
          <cell r="A8" t="str">
            <v>Operador de unidad de rellenado</v>
          </cell>
        </row>
        <row r="9">
          <cell r="A9" t="str">
            <v>Operador de logística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cope"/>
      <sheetName val="costo"/>
      <sheetName val="programa"/>
      <sheetName val="estatica"/>
      <sheetName val="FMT y DP"/>
      <sheetName val="Call Sheet"/>
      <sheetName val="costo con N2"/>
      <sheetName val="costo 13.9# + Flow Check"/>
      <sheetName val="FMT_y_DP"/>
      <sheetName val="Call_Sheet"/>
      <sheetName val="costo_con_N2"/>
      <sheetName val="costo_13_9#_+_Flow_Check"/>
      <sheetName val="Gradientes Programa"/>
    </sheetNames>
    <sheetDataSet>
      <sheetData sheetId="0" refreshError="1"/>
      <sheetData sheetId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2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paración"/>
      <sheetName val="Pulling"/>
      <sheetName val="Programa"/>
      <sheetName val="AFE01 Caratula"/>
      <sheetName val="AFE Costos"/>
    </sheetNames>
    <sheetDataSet>
      <sheetData sheetId="0" refreshError="1"/>
      <sheetData sheetId="1" refreshError="1">
        <row r="24">
          <cell r="C24">
            <v>37231</v>
          </cell>
        </row>
      </sheetData>
      <sheetData sheetId="2" refreshError="1"/>
      <sheetData sheetId="3" refreshError="1"/>
      <sheetData sheetId="4" refreshError="1"/>
    </sheetDataSet>
  </externalBook>
</externalLink>
</file>

<file path=xl/externalLinks/externalLink2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EP Mant Plantas"/>
      <sheetName val="Template Elementos PEPs"/>
      <sheetName val="Template Definicion de Py"/>
      <sheetName val="Hoja1"/>
      <sheetName val=" Campos"/>
      <sheetName val="Lista de valores"/>
      <sheetName val="Datos JVA"/>
      <sheetName val="CeCos"/>
      <sheetName val="Lista Plantas"/>
      <sheetName val="Lista Plantas (2)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>
        <row r="2">
          <cell r="D2" t="str">
            <v>AR10BAZ715 - A.P.B.</v>
          </cell>
        </row>
        <row r="3">
          <cell r="D3" t="str">
            <v>AR10APZ500 - Alocaciones</v>
          </cell>
        </row>
        <row r="4">
          <cell r="D4" t="str">
            <v>AR10SRZ500 - Alocaciones</v>
          </cell>
        </row>
        <row r="5">
          <cell r="D5" t="str">
            <v>AR1040Z500 - Alocaciones</v>
          </cell>
        </row>
        <row r="6">
          <cell r="D6" t="str">
            <v>AR1046Z500 - Alocaciones</v>
          </cell>
        </row>
        <row r="7">
          <cell r="D7" t="str">
            <v>AR10BCZ500 - Alocaciones</v>
          </cell>
        </row>
        <row r="8">
          <cell r="D8" t="str">
            <v>AR10CDZ500 - Alocaciones</v>
          </cell>
        </row>
        <row r="9">
          <cell r="D9" t="str">
            <v>AR10CK4500 - Alocaciones</v>
          </cell>
        </row>
        <row r="10">
          <cell r="D10" t="str">
            <v>AR10PIZ500 - Alocaciones</v>
          </cell>
        </row>
        <row r="11">
          <cell r="D11" t="str">
            <v>AR10PMZ500 - Alocaciones</v>
          </cell>
        </row>
        <row r="12">
          <cell r="D12" t="str">
            <v>AR40LE2500 - Alocaciones</v>
          </cell>
        </row>
        <row r="13">
          <cell r="D13" t="str">
            <v>AR10AEZ500 - Alocaciones</v>
          </cell>
        </row>
        <row r="14">
          <cell r="D14" t="str">
            <v>AR10FEZ500 - Alocaciones</v>
          </cell>
        </row>
        <row r="15">
          <cell r="D15" t="str">
            <v>AR10CEZ500 - Alocaciones</v>
          </cell>
        </row>
        <row r="16">
          <cell r="D16" t="str">
            <v>AR10SEZ500 - Alocaciones</v>
          </cell>
        </row>
        <row r="17">
          <cell r="D17" t="str">
            <v>AR11CAZ500 - Alocaciones</v>
          </cell>
        </row>
        <row r="18">
          <cell r="D18" t="str">
            <v>AR11SAZ500 - Alocaciones</v>
          </cell>
        </row>
        <row r="19">
          <cell r="D19" t="str">
            <v>AR11SCZ500 - Alocaciones</v>
          </cell>
        </row>
        <row r="20">
          <cell r="D20" t="str">
            <v>AR12FUZ500 - Alocaciones</v>
          </cell>
        </row>
        <row r="21">
          <cell r="D21" t="str">
            <v>AR12FMZ500 - Alocaciones</v>
          </cell>
        </row>
        <row r="22">
          <cell r="D22" t="str">
            <v>AR13BSZ500 - Alocaciones</v>
          </cell>
        </row>
        <row r="23">
          <cell r="D23" t="str">
            <v>AR40LA2500 - Alocaciones</v>
          </cell>
        </row>
        <row r="24">
          <cell r="D24" t="str">
            <v>AR41ACZ500 - Alocaciones</v>
          </cell>
        </row>
        <row r="25">
          <cell r="D25" t="str">
            <v>AR42AFZ500 - Alocaciones</v>
          </cell>
        </row>
        <row r="26">
          <cell r="D26" t="str">
            <v>AR43GCZ500 - Alocaciones</v>
          </cell>
        </row>
        <row r="27">
          <cell r="D27" t="str">
            <v>AR44GSZ500 - Alocaciones</v>
          </cell>
        </row>
        <row r="28">
          <cell r="D28" t="str">
            <v>BO10OGZ500 - Alocaciones</v>
          </cell>
        </row>
        <row r="29">
          <cell r="D29" t="str">
            <v>BO11CIZ500 - Alocaciones</v>
          </cell>
        </row>
        <row r="30">
          <cell r="D30" t="str">
            <v>BO11CNZ500 - Alocaciones</v>
          </cell>
        </row>
        <row r="31">
          <cell r="D31" t="str">
            <v>CL10CH1500 - Alocaciones</v>
          </cell>
        </row>
        <row r="32">
          <cell r="D32" t="str">
            <v>CL10CC1500 - Alocaciones</v>
          </cell>
        </row>
        <row r="33">
          <cell r="D33" t="str">
            <v>CL10CB1500 - Alocaciones</v>
          </cell>
        </row>
        <row r="34">
          <cell r="D34" t="str">
            <v>AR10CDZ515 - Auditoria</v>
          </cell>
        </row>
        <row r="35">
          <cell r="D35" t="str">
            <v>AR10CK4515 - Auditoria</v>
          </cell>
        </row>
        <row r="36">
          <cell r="D36" t="str">
            <v>AR10ANZ515 - Auditoria</v>
          </cell>
        </row>
        <row r="37">
          <cell r="D37" t="str">
            <v>AR10SNZ515 - Auditoria</v>
          </cell>
        </row>
        <row r="38">
          <cell r="D38" t="str">
            <v>AR104NZ515 - Auditoria</v>
          </cell>
        </row>
        <row r="39">
          <cell r="D39" t="str">
            <v>AR106NZ515 - Auditoria</v>
          </cell>
        </row>
        <row r="40">
          <cell r="D40" t="str">
            <v>AR10BNZ515 - Auditoria</v>
          </cell>
        </row>
        <row r="41">
          <cell r="D41" t="str">
            <v>AR40LE2515 - Auditoria</v>
          </cell>
        </row>
        <row r="42">
          <cell r="D42" t="str">
            <v>AR10AEZ515 - Auditoria</v>
          </cell>
        </row>
        <row r="43">
          <cell r="D43" t="str">
            <v>AR10FEZ515 - Auditoria</v>
          </cell>
        </row>
        <row r="44">
          <cell r="D44" t="str">
            <v>AR10BAZ515 - Auditoria</v>
          </cell>
        </row>
        <row r="45">
          <cell r="D45" t="str">
            <v>AR11CNZ515 - Auditoria</v>
          </cell>
        </row>
        <row r="46">
          <cell r="D46" t="str">
            <v>AR11SAZ515 - Auditoria</v>
          </cell>
        </row>
        <row r="47">
          <cell r="D47" t="str">
            <v>AR40LA2515 - Auditoria</v>
          </cell>
        </row>
        <row r="48">
          <cell r="D48" t="str">
            <v>AR41ACZ515 - Auditoria</v>
          </cell>
        </row>
        <row r="49">
          <cell r="D49" t="str">
            <v>AR42AFZ515 - Auditoria</v>
          </cell>
        </row>
        <row r="50">
          <cell r="D50" t="str">
            <v>CL10CH1515 - Auditoria</v>
          </cell>
        </row>
        <row r="51">
          <cell r="D51" t="str">
            <v>CL10CC1515 - Auditoria</v>
          </cell>
        </row>
        <row r="52">
          <cell r="D52" t="str">
            <v>CL10CB1515 - Auditoria</v>
          </cell>
        </row>
        <row r="53">
          <cell r="D53" t="str">
            <v>AR10CD1010 - Boca de Pozo</v>
          </cell>
        </row>
        <row r="54">
          <cell r="D54" t="str">
            <v>AR10CD2010 - Boca de Pozo</v>
          </cell>
        </row>
        <row r="55">
          <cell r="D55" t="str">
            <v>AR10CD3010 - Boca de Pozo</v>
          </cell>
        </row>
        <row r="56">
          <cell r="D56" t="str">
            <v>AR10CD5010 - Boca de Pozo</v>
          </cell>
        </row>
        <row r="57">
          <cell r="D57" t="str">
            <v>AR10CD7010 - Boca de Pozo</v>
          </cell>
        </row>
        <row r="58">
          <cell r="D58" t="str">
            <v>AR10CD8010 - Boca de Pozo</v>
          </cell>
        </row>
        <row r="59">
          <cell r="D59" t="str">
            <v>AR10CD9010 - Boca de Pozo</v>
          </cell>
        </row>
        <row r="60">
          <cell r="D60" t="str">
            <v>AR10CK4010 - Boca de Pozo</v>
          </cell>
        </row>
        <row r="61">
          <cell r="D61" t="str">
            <v>AR10ANZ010 - Boca de Pozo</v>
          </cell>
        </row>
        <row r="62">
          <cell r="D62" t="str">
            <v>AR10SNZ010 - Boca de Pozo</v>
          </cell>
        </row>
        <row r="63">
          <cell r="D63" t="str">
            <v>AR104NZ010 - Boca de Pozo</v>
          </cell>
        </row>
        <row r="64">
          <cell r="D64" t="str">
            <v>AR106NZ010 - Boca de Pozo</v>
          </cell>
        </row>
        <row r="65">
          <cell r="D65" t="str">
            <v>AR10BNZ010 - Boca de Pozo</v>
          </cell>
        </row>
        <row r="66">
          <cell r="D66" t="str">
            <v>AR40LE1010 - Boca de Pozo</v>
          </cell>
        </row>
        <row r="67">
          <cell r="D67" t="str">
            <v>AR40LE2010 - Boca de Pozo</v>
          </cell>
        </row>
        <row r="68">
          <cell r="D68" t="str">
            <v>AR10AE1010 - Boca de Pozo</v>
          </cell>
        </row>
        <row r="69">
          <cell r="D69" t="str">
            <v>AR10AE2010 - Boca de Pozo</v>
          </cell>
        </row>
        <row r="70">
          <cell r="D70" t="str">
            <v>AR10AE3010 - Boca de Pozo</v>
          </cell>
        </row>
        <row r="71">
          <cell r="D71" t="str">
            <v>AR10AE4010 - Boca de Pozo</v>
          </cell>
        </row>
        <row r="72">
          <cell r="D72" t="str">
            <v>AR10AE5010 - Boca de Pozo</v>
          </cell>
        </row>
        <row r="73">
          <cell r="D73" t="str">
            <v>AR10FEZ010 - Boca de Pozo</v>
          </cell>
        </row>
        <row r="74">
          <cell r="D74" t="str">
            <v>AR11CNZ010 - Boca de Pozo</v>
          </cell>
        </row>
        <row r="75">
          <cell r="D75" t="str">
            <v>AR40LA1010 - Boca de Pozo</v>
          </cell>
        </row>
        <row r="76">
          <cell r="D76" t="str">
            <v>AR40LA2010 - Boca de Pozo</v>
          </cell>
        </row>
        <row r="77">
          <cell r="D77" t="str">
            <v>AR41AC1010 - Boca de Pozo</v>
          </cell>
        </row>
        <row r="78">
          <cell r="D78" t="str">
            <v>AR41AC2010 - Boca de Pozo</v>
          </cell>
        </row>
        <row r="79">
          <cell r="D79" t="str">
            <v>AR41AC3010 - Boca de Pozo</v>
          </cell>
        </row>
        <row r="80">
          <cell r="D80" t="str">
            <v>AR41AC4010 - Boca de Pozo</v>
          </cell>
        </row>
        <row r="81">
          <cell r="D81" t="str">
            <v>AR41AC5010 - Boca de Pozo</v>
          </cell>
        </row>
        <row r="82">
          <cell r="D82" t="str">
            <v>AR42AFZ010 - Boca de Pozo</v>
          </cell>
        </row>
        <row r="83">
          <cell r="D83" t="str">
            <v>BO11CIZ010 - Boca de Pozo</v>
          </cell>
        </row>
        <row r="84">
          <cell r="D84" t="str">
            <v>BO11CNZ010 - Boca de Pozo</v>
          </cell>
        </row>
        <row r="85">
          <cell r="D85" t="str">
            <v>CL10CH1010 - Boca de Pozo</v>
          </cell>
        </row>
        <row r="86">
          <cell r="D86" t="str">
            <v>CL10CC1010 - Boca de Pozo</v>
          </cell>
        </row>
        <row r="87">
          <cell r="D87" t="str">
            <v>CL10CB1010 - Boca de Pozo</v>
          </cell>
        </row>
        <row r="88">
          <cell r="D88" t="str">
            <v>AR10CD1140 - Bombas de profundidad</v>
          </cell>
        </row>
        <row r="89">
          <cell r="D89" t="str">
            <v>AR10CD2140 - Bombas de profundidad</v>
          </cell>
        </row>
        <row r="90">
          <cell r="D90" t="str">
            <v>AR10CD3140 - Bombas de profundidad</v>
          </cell>
        </row>
        <row r="91">
          <cell r="D91" t="str">
            <v>AR10CD5140 - Bombas de profundidad</v>
          </cell>
        </row>
        <row r="92">
          <cell r="D92" t="str">
            <v>AR10CD7140 - Bombas de profundidad</v>
          </cell>
        </row>
        <row r="93">
          <cell r="D93" t="str">
            <v>AR10CD8140 - Bombas de profundidad</v>
          </cell>
        </row>
        <row r="94">
          <cell r="D94" t="str">
            <v>AR10CD9140 - Bombas de profundidad</v>
          </cell>
        </row>
        <row r="95">
          <cell r="D95" t="str">
            <v>AR10CK4140 - Bombas de profundidad</v>
          </cell>
        </row>
        <row r="96">
          <cell r="D96" t="str">
            <v>AR10ANZ140 - Bombas de profundidad</v>
          </cell>
        </row>
        <row r="97">
          <cell r="D97" t="str">
            <v>AR10SNZ140 - Bombas de profundidad</v>
          </cell>
        </row>
        <row r="98">
          <cell r="D98" t="str">
            <v>AR104NZ140 - Bombas de profundidad</v>
          </cell>
        </row>
        <row r="99">
          <cell r="D99" t="str">
            <v>AR106NZ140 - Bombas de profundidad</v>
          </cell>
        </row>
        <row r="100">
          <cell r="D100" t="str">
            <v>AR10BNZ140 - Bombas de profundidad</v>
          </cell>
        </row>
        <row r="101">
          <cell r="D101" t="str">
            <v>AR40LE1140 - Bombas de profundidad</v>
          </cell>
        </row>
        <row r="102">
          <cell r="D102" t="str">
            <v>AR40LE2140 - Bombas de profundidad</v>
          </cell>
        </row>
        <row r="103">
          <cell r="D103" t="str">
            <v>AR10AE1140 - Bombas de profundidad</v>
          </cell>
        </row>
        <row r="104">
          <cell r="D104" t="str">
            <v>AR10AE2140 - Bombas de profundidad</v>
          </cell>
        </row>
        <row r="105">
          <cell r="D105" t="str">
            <v>AR10AE3140 - Bombas de profundidad</v>
          </cell>
        </row>
        <row r="106">
          <cell r="D106" t="str">
            <v>AR10AE4140 - Bombas de profundidad</v>
          </cell>
        </row>
        <row r="107">
          <cell r="D107" t="str">
            <v>AR10AE5140 - Bombas de profundidad</v>
          </cell>
        </row>
        <row r="108">
          <cell r="D108" t="str">
            <v>AR10FEZ140 - Bombas de profundidad</v>
          </cell>
        </row>
        <row r="109">
          <cell r="D109" t="str">
            <v>AR11CNZ140 - Bombas de profundidad</v>
          </cell>
        </row>
        <row r="110">
          <cell r="D110" t="str">
            <v>AR40LA1140 - Bombas de profundidad</v>
          </cell>
        </row>
        <row r="111">
          <cell r="D111" t="str">
            <v>AR40LA2140 - Bombas de profundidad</v>
          </cell>
        </row>
        <row r="112">
          <cell r="D112" t="str">
            <v>AR41AC1140 - Bombas de profundidad</v>
          </cell>
        </row>
        <row r="113">
          <cell r="D113" t="str">
            <v>AR41AC2140 - Bombas de profundidad</v>
          </cell>
        </row>
        <row r="114">
          <cell r="D114" t="str">
            <v>AR41AC3140 - Bombas de profundidad</v>
          </cell>
        </row>
        <row r="115">
          <cell r="D115" t="str">
            <v>AR41AC4140 - Bombas de profundidad</v>
          </cell>
        </row>
        <row r="116">
          <cell r="D116" t="str">
            <v>AR41AC5140 - Bombas de profundidad</v>
          </cell>
        </row>
        <row r="117">
          <cell r="D117" t="str">
            <v>AR42AFZ140 - Bombas de profundidad</v>
          </cell>
        </row>
        <row r="118">
          <cell r="D118" t="str">
            <v>BO11CIZ140 - Bombas de profundidad</v>
          </cell>
        </row>
        <row r="119">
          <cell r="D119" t="str">
            <v>BO11CNZ140 - Bombas de profundidad</v>
          </cell>
        </row>
        <row r="120">
          <cell r="D120" t="str">
            <v>CL10CH1140 - Bombas de profundidad</v>
          </cell>
        </row>
        <row r="121">
          <cell r="D121" t="str">
            <v>CL10CC1140 - Bombas de profundidad</v>
          </cell>
        </row>
        <row r="122">
          <cell r="D122" t="str">
            <v>CL10CB1140 - Bombas de profundidad</v>
          </cell>
        </row>
        <row r="123">
          <cell r="D123" t="str">
            <v>AR10BAZ690 - C.A.B.</v>
          </cell>
        </row>
        <row r="124">
          <cell r="D124" t="str">
            <v>AR10ANZ657 - C.O.O. &amp; Operating VP</v>
          </cell>
        </row>
        <row r="125">
          <cell r="D125" t="str">
            <v>AR10SNZ657 - C.O.O. &amp; Operating VP</v>
          </cell>
        </row>
        <row r="126">
          <cell r="D126" t="str">
            <v>AR104NZ657 - C.O.O. &amp; Operating VP</v>
          </cell>
        </row>
        <row r="127">
          <cell r="D127" t="str">
            <v>AR106NZ657 - C.O.O. &amp; Operating VP</v>
          </cell>
        </row>
        <row r="128">
          <cell r="D128" t="str">
            <v>AR10BNZ657 - C.O.O. &amp; Operating VP</v>
          </cell>
        </row>
        <row r="129">
          <cell r="D129" t="str">
            <v>AR10BAZ665 - C.O.O. &amp; Operating VP</v>
          </cell>
        </row>
        <row r="130">
          <cell r="D130" t="str">
            <v>AR11CNZ657 - C.O.O. &amp; Operating VP</v>
          </cell>
        </row>
        <row r="131">
          <cell r="D131" t="str">
            <v>AR11SAZ657 - C.O.O. &amp; Operating VP</v>
          </cell>
        </row>
        <row r="132">
          <cell r="D132" t="str">
            <v>AR10CD1040 - Caminos, Locac. y mov. de Tierra</v>
          </cell>
        </row>
        <row r="133">
          <cell r="D133" t="str">
            <v>AR10CD2040 - Caminos, Locac. y mov. de Tierra</v>
          </cell>
        </row>
        <row r="134">
          <cell r="D134" t="str">
            <v>AR10CD3040 - Caminos, Locac. y mov. de Tierra</v>
          </cell>
        </row>
        <row r="135">
          <cell r="D135" t="str">
            <v>AR10CD5040 - Caminos, Locac. y mov. de Tierra</v>
          </cell>
        </row>
        <row r="136">
          <cell r="D136" t="str">
            <v>AR10CD7040 - Caminos, Locac. y mov. de Tierra</v>
          </cell>
        </row>
        <row r="137">
          <cell r="D137" t="str">
            <v>AR10CD8040 - Caminos, Locac. y mov. de Tierra</v>
          </cell>
        </row>
        <row r="138">
          <cell r="D138" t="str">
            <v>AR10CD9040 - Caminos, Locac. y mov. de Tierra</v>
          </cell>
        </row>
        <row r="139">
          <cell r="D139" t="str">
            <v>AR10CDE040 - Caminos, Locac. y mov. de Tierra</v>
          </cell>
        </row>
        <row r="140">
          <cell r="D140" t="str">
            <v>AR10CDP040 - Caminos, Locac. y mov. de Tierra</v>
          </cell>
        </row>
        <row r="141">
          <cell r="D141" t="str">
            <v>AR10CK4040 - Caminos, Locac. y mov. de Tierra</v>
          </cell>
        </row>
        <row r="142">
          <cell r="D142" t="str">
            <v>AR10ANZ040 - Caminos, Locac. y mov. de Tierra</v>
          </cell>
        </row>
        <row r="143">
          <cell r="D143" t="str">
            <v>AR10SNZ040 - Caminos, Locac. y mov. de Tierra</v>
          </cell>
        </row>
        <row r="144">
          <cell r="D144" t="str">
            <v>AR104NZ040 - Caminos, Locac. y mov. de Tierra</v>
          </cell>
        </row>
        <row r="145">
          <cell r="D145" t="str">
            <v>AR106NZ040 - Caminos, Locac. y mov. de Tierra</v>
          </cell>
        </row>
        <row r="146">
          <cell r="D146" t="str">
            <v>AR10BNZ040 - Caminos, Locac. y mov. de Tierra</v>
          </cell>
        </row>
        <row r="147">
          <cell r="D147" t="str">
            <v>AR40LE1040 - Caminos, Locac. y mov. de Tierra</v>
          </cell>
        </row>
        <row r="148">
          <cell r="D148" t="str">
            <v>AR40LE2040 - Caminos, Locac. y mov. de Tierra</v>
          </cell>
        </row>
        <row r="149">
          <cell r="D149" t="str">
            <v>AR10AE1040 - Caminos, Locac. y mov. de Tierra</v>
          </cell>
        </row>
        <row r="150">
          <cell r="D150" t="str">
            <v>AR10AE2040 - Caminos, Locac. y mov. de Tierra</v>
          </cell>
        </row>
        <row r="151">
          <cell r="D151" t="str">
            <v>AR10AE3040 - Caminos, Locac. y mov. de Tierra</v>
          </cell>
        </row>
        <row r="152">
          <cell r="D152" t="str">
            <v>AR10AE4040 - Caminos, Locac. y mov. de Tierra</v>
          </cell>
        </row>
        <row r="153">
          <cell r="D153" t="str">
            <v>AR10AE6040 - Caminos, Locac. y mov. de Tierra</v>
          </cell>
        </row>
        <row r="154">
          <cell r="D154" t="str">
            <v>AR10AE7040 - Caminos, Locac. y mov. de Tierra</v>
          </cell>
        </row>
        <row r="155">
          <cell r="D155" t="str">
            <v>AR10AE5040 - Caminos, Locac. y mov. de Tierra</v>
          </cell>
        </row>
        <row r="156">
          <cell r="D156" t="str">
            <v>AR10FEZ040 - Caminos, Locac. y mov. de Tierra</v>
          </cell>
        </row>
        <row r="157">
          <cell r="D157" t="str">
            <v>AR11CNZ040 - Caminos, Locac. y mov. de Tierra</v>
          </cell>
        </row>
        <row r="158">
          <cell r="D158" t="str">
            <v>AR40LA1040 - Caminos, Locac. y mov. de Tierra</v>
          </cell>
        </row>
        <row r="159">
          <cell r="D159" t="str">
            <v>AR40LA2040 - Caminos, Locac. y mov. de Tierra</v>
          </cell>
        </row>
        <row r="160">
          <cell r="D160" t="str">
            <v>AR41AC1040 - Caminos, Locac. y mov. de Tierra</v>
          </cell>
        </row>
        <row r="161">
          <cell r="D161" t="str">
            <v>AR41AC2040 - Caminos, Locac. y mov. de Tierra</v>
          </cell>
        </row>
        <row r="162">
          <cell r="D162" t="str">
            <v>AR41AC3040 - Caminos, Locac. y mov. de Tierra</v>
          </cell>
        </row>
        <row r="163">
          <cell r="D163" t="str">
            <v>AR41AC4040 - Caminos, Locac. y mov. de Tierra</v>
          </cell>
        </row>
        <row r="164">
          <cell r="D164" t="str">
            <v>AR41AC6040 - Caminos, Locac. y mov. de Tierra</v>
          </cell>
        </row>
        <row r="165">
          <cell r="D165" t="str">
            <v>AR41AC7040 - Caminos, Locac. y mov. de Tierra</v>
          </cell>
        </row>
        <row r="166">
          <cell r="D166" t="str">
            <v>AR41AC5040 - Caminos, Locac. y mov. de Tierra</v>
          </cell>
        </row>
        <row r="167">
          <cell r="D167" t="str">
            <v>AR42AFZ040 - Caminos, Locac. y mov. de Tierra</v>
          </cell>
        </row>
        <row r="168">
          <cell r="D168" t="str">
            <v>BO11CIZ040 - Caminos, Locac. y mov. de Tierra</v>
          </cell>
        </row>
        <row r="169">
          <cell r="D169" t="str">
            <v>BO11CNZ040 - Caminos, Locac. y mov. de Tierra</v>
          </cell>
        </row>
        <row r="170">
          <cell r="D170" t="str">
            <v>CL10CH1040 - Caminos, Locac. y mov. de Tierra</v>
          </cell>
        </row>
        <row r="171">
          <cell r="D171" t="str">
            <v>CL10CC1040 - Caminos, Locac. y mov. de Tierra</v>
          </cell>
        </row>
        <row r="172">
          <cell r="D172" t="str">
            <v>CL10CB1040 - Caminos, Locac. y mov. de Tierra</v>
          </cell>
        </row>
        <row r="173">
          <cell r="D173" t="str">
            <v>AR10BAZ740 - Chief Executive Officer(C.E.O)</v>
          </cell>
        </row>
        <row r="174">
          <cell r="D174" t="str">
            <v>AR10BAZ735 - Chief Financial Officer (C.F.O)</v>
          </cell>
        </row>
        <row r="175">
          <cell r="D175" t="str">
            <v>AR10CDZ520 - Comercial</v>
          </cell>
        </row>
        <row r="176">
          <cell r="D176" t="str">
            <v>AR10CK4520 - Comercial</v>
          </cell>
        </row>
        <row r="177">
          <cell r="D177" t="str">
            <v>AR10APZ525 - Controller</v>
          </cell>
        </row>
        <row r="178">
          <cell r="D178" t="str">
            <v>AR10SRZ525 - Controller</v>
          </cell>
        </row>
        <row r="179">
          <cell r="D179" t="str">
            <v>AR1040Z525 - Controller</v>
          </cell>
        </row>
        <row r="180">
          <cell r="D180" t="str">
            <v>AR1046Z525 - Controller</v>
          </cell>
        </row>
        <row r="181">
          <cell r="D181" t="str">
            <v>AR10BCZ525 - Controller</v>
          </cell>
        </row>
        <row r="182">
          <cell r="D182" t="str">
            <v>AR10CDZ525 - Controller</v>
          </cell>
        </row>
        <row r="183">
          <cell r="D183" t="str">
            <v>AR10CK4525 - Controller</v>
          </cell>
        </row>
        <row r="184">
          <cell r="D184" t="str">
            <v>AR10ANZ525 - Controller</v>
          </cell>
        </row>
        <row r="185">
          <cell r="D185" t="str">
            <v>AR10SNZ525 - Controller</v>
          </cell>
        </row>
        <row r="186">
          <cell r="D186" t="str">
            <v>AR104NZ525 - Controller</v>
          </cell>
        </row>
        <row r="187">
          <cell r="D187" t="str">
            <v>AR106NZ525 - Controller</v>
          </cell>
        </row>
        <row r="188">
          <cell r="D188" t="str">
            <v>AR10BNZ525 - Controller</v>
          </cell>
        </row>
        <row r="189">
          <cell r="D189" t="str">
            <v>AR40LE2525 - Controller</v>
          </cell>
        </row>
        <row r="190">
          <cell r="D190" t="str">
            <v>AR10AEZ525 - Controller</v>
          </cell>
        </row>
        <row r="191">
          <cell r="D191" t="str">
            <v>AR10FEZ525 - Controller</v>
          </cell>
        </row>
        <row r="192">
          <cell r="D192" t="str">
            <v>AR10CEZ525 - Controller</v>
          </cell>
        </row>
        <row r="193">
          <cell r="D193" t="str">
            <v>AR10SEZ525 - Controller</v>
          </cell>
        </row>
        <row r="194">
          <cell r="D194" t="str">
            <v>AR10BAZ525 - Controller</v>
          </cell>
        </row>
        <row r="195">
          <cell r="D195" t="str">
            <v>AR11CAZ525 - Controller</v>
          </cell>
        </row>
        <row r="196">
          <cell r="D196" t="str">
            <v>AR11CNZ525 - Controller</v>
          </cell>
        </row>
        <row r="197">
          <cell r="D197" t="str">
            <v>AR11SAZ525 - Controller</v>
          </cell>
        </row>
        <row r="198">
          <cell r="D198" t="str">
            <v>AR12FUZ525 - Controller</v>
          </cell>
        </row>
        <row r="199">
          <cell r="D199" t="str">
            <v>AR12FMZ525 - Controller</v>
          </cell>
        </row>
        <row r="200">
          <cell r="D200" t="str">
            <v>AR13BSZ525 - Controller</v>
          </cell>
        </row>
        <row r="201">
          <cell r="D201" t="str">
            <v>AR40LA2525 - Controller</v>
          </cell>
        </row>
        <row r="202">
          <cell r="D202" t="str">
            <v>AR41ACZ525 - Controller</v>
          </cell>
        </row>
        <row r="203">
          <cell r="D203" t="str">
            <v>AR42AFZ525 - Controller</v>
          </cell>
        </row>
        <row r="204">
          <cell r="D204" t="str">
            <v>AR43GCZ525 - Controller</v>
          </cell>
        </row>
        <row r="205">
          <cell r="D205" t="str">
            <v>AR44GSZ525 - Controller</v>
          </cell>
        </row>
        <row r="206">
          <cell r="D206" t="str">
            <v>BO10OGZ525 - Controller</v>
          </cell>
        </row>
        <row r="207">
          <cell r="D207" t="str">
            <v>BO11CIZ525 - Controller</v>
          </cell>
        </row>
        <row r="208">
          <cell r="D208" t="str">
            <v>BO11CNZ525 - Controller</v>
          </cell>
        </row>
        <row r="209">
          <cell r="D209" t="str">
            <v>CL10CH1525 - Controller</v>
          </cell>
        </row>
        <row r="210">
          <cell r="D210" t="str">
            <v>CL10CC1525 - Controller</v>
          </cell>
        </row>
        <row r="211">
          <cell r="D211" t="str">
            <v>CL10CB1525 - Controller</v>
          </cell>
        </row>
        <row r="212">
          <cell r="D212" t="str">
            <v>AR10CDZ880 - Costos improductivos</v>
          </cell>
        </row>
        <row r="213">
          <cell r="D213" t="str">
            <v>AR10CK4880 - Costos improductivos</v>
          </cell>
        </row>
        <row r="214">
          <cell r="D214" t="str">
            <v>AR10ANZ695 - Desarrollo de mercado</v>
          </cell>
        </row>
        <row r="215">
          <cell r="D215" t="str">
            <v>AR10SNZ695 - Desarrollo de mercado</v>
          </cell>
        </row>
        <row r="216">
          <cell r="D216" t="str">
            <v>AR104NZ695 - Desarrollo de mercado</v>
          </cell>
        </row>
        <row r="217">
          <cell r="D217" t="str">
            <v>AR106NZ695 - Desarrollo de mercado</v>
          </cell>
        </row>
        <row r="218">
          <cell r="D218" t="str">
            <v>AR10BNZ695 - Desarrollo de mercado</v>
          </cell>
        </row>
        <row r="219">
          <cell r="D219" t="str">
            <v>AR10BAZ700 - Desarrollo de mercado</v>
          </cell>
        </row>
        <row r="220">
          <cell r="D220" t="str">
            <v>AR11CNZ695 - Desarrollo de mercado</v>
          </cell>
        </row>
        <row r="221">
          <cell r="D221" t="str">
            <v>AR11SAZ695 - Desarrollo de mercado</v>
          </cell>
        </row>
        <row r="222">
          <cell r="D222" t="str">
            <v>AR10APZ530 - Desarrollo De Reservas</v>
          </cell>
        </row>
        <row r="223">
          <cell r="D223" t="str">
            <v>AR10SRZ530 - Desarrollo De Reservas</v>
          </cell>
        </row>
        <row r="224">
          <cell r="D224" t="str">
            <v>AR1040Z530 - Desarrollo De Reservas</v>
          </cell>
        </row>
        <row r="225">
          <cell r="D225" t="str">
            <v>AR1046Z530 - Desarrollo De Reservas</v>
          </cell>
        </row>
        <row r="226">
          <cell r="D226" t="str">
            <v>AR10BCZ530 - Desarrollo De Reservas</v>
          </cell>
        </row>
        <row r="227">
          <cell r="D227" t="str">
            <v>AR10CDZ530 - Desarrollo De Reservas</v>
          </cell>
        </row>
        <row r="228">
          <cell r="D228" t="str">
            <v>AR10CK4530 - Desarrollo De Reservas</v>
          </cell>
        </row>
        <row r="229">
          <cell r="D229" t="str">
            <v>AR10ANZ530 - Desarrollo De Reservas</v>
          </cell>
        </row>
        <row r="230">
          <cell r="D230" t="str">
            <v>AR10SNZ530 - Desarrollo De Reservas</v>
          </cell>
        </row>
        <row r="231">
          <cell r="D231" t="str">
            <v>AR104NZ530 - Desarrollo De Reservas</v>
          </cell>
        </row>
        <row r="232">
          <cell r="D232" t="str">
            <v>AR106NZ530 - Desarrollo De Reservas</v>
          </cell>
        </row>
        <row r="233">
          <cell r="D233" t="str">
            <v>AR10BNZ530 - Desarrollo De Reservas</v>
          </cell>
        </row>
        <row r="234">
          <cell r="D234" t="str">
            <v>AR40LE2530 - Desarrollo De Reservas</v>
          </cell>
        </row>
        <row r="235">
          <cell r="D235" t="str">
            <v>AR10AEZ530 - Desarrollo De Reservas</v>
          </cell>
        </row>
        <row r="236">
          <cell r="D236" t="str">
            <v>AR10FEZ530 - Desarrollo De Reservas</v>
          </cell>
        </row>
        <row r="237">
          <cell r="D237" t="str">
            <v>AR10CEZ530 - Desarrollo De Reservas</v>
          </cell>
        </row>
        <row r="238">
          <cell r="D238" t="str">
            <v>AR10SEZ530 - Desarrollo De Reservas</v>
          </cell>
        </row>
        <row r="239">
          <cell r="D239" t="str">
            <v>AR10BAZ530 - Desarrollo De Reservas</v>
          </cell>
        </row>
        <row r="240">
          <cell r="D240" t="str">
            <v>AR11CAZ530 - Desarrollo De Reservas</v>
          </cell>
        </row>
        <row r="241">
          <cell r="D241" t="str">
            <v>AR11CNZ530 - Desarrollo De Reservas</v>
          </cell>
        </row>
        <row r="242">
          <cell r="D242" t="str">
            <v>AR11SAZ530 - Desarrollo De Reservas</v>
          </cell>
        </row>
        <row r="243">
          <cell r="D243" t="str">
            <v>AR12FUZ530 - Desarrollo De Reservas</v>
          </cell>
        </row>
        <row r="244">
          <cell r="D244" t="str">
            <v>AR12FMZ530 - Desarrollo De Reservas</v>
          </cell>
        </row>
        <row r="245">
          <cell r="D245" t="str">
            <v>AR13BSZ530 - Desarrollo De Reservas</v>
          </cell>
        </row>
        <row r="246">
          <cell r="D246" t="str">
            <v>AR40LA2530 - Desarrollo De Reservas</v>
          </cell>
        </row>
        <row r="247">
          <cell r="D247" t="str">
            <v>AR41ACZ530 - Desarrollo De Reservas</v>
          </cell>
        </row>
        <row r="248">
          <cell r="D248" t="str">
            <v>AR42AFZ530 - Desarrollo De Reservas</v>
          </cell>
        </row>
        <row r="249">
          <cell r="D249" t="str">
            <v>AR43GCZ530 - Desarrollo De Reservas</v>
          </cell>
        </row>
        <row r="250">
          <cell r="D250" t="str">
            <v>AR44GSZ530 - Desarrollo De Reservas</v>
          </cell>
        </row>
        <row r="251">
          <cell r="D251" t="str">
            <v>BO10OGZ530 - Desarrollo De Reservas</v>
          </cell>
        </row>
        <row r="252">
          <cell r="D252" t="str">
            <v>BO11CIZ530 - Desarrollo De Reservas</v>
          </cell>
        </row>
        <row r="253">
          <cell r="D253" t="str">
            <v>BO11CNZ530 - Desarrollo De Reservas</v>
          </cell>
        </row>
        <row r="254">
          <cell r="D254" t="str">
            <v>CL10CH1530 - Desarrollo De Reservas</v>
          </cell>
        </row>
        <row r="255">
          <cell r="D255" t="str">
            <v>CL10CC1530 - Desarrollo De Reservas</v>
          </cell>
        </row>
        <row r="256">
          <cell r="D256" t="str">
            <v>CL10CB1530 - Desarrollo De Reservas</v>
          </cell>
        </row>
        <row r="257">
          <cell r="D257" t="str">
            <v>AR10CDZ535 - Energía</v>
          </cell>
        </row>
        <row r="258">
          <cell r="D258" t="str">
            <v>AR10CK4535 - Energía</v>
          </cell>
        </row>
        <row r="259">
          <cell r="D259" t="str">
            <v>AR10CD1001 - Eq. Mult. 1</v>
          </cell>
        </row>
        <row r="260">
          <cell r="D260" t="str">
            <v>AR10CD2001 - Eq. Mult. 1</v>
          </cell>
        </row>
        <row r="261">
          <cell r="D261" t="str">
            <v>AR10CD3001 - Eq. Mult. 1</v>
          </cell>
        </row>
        <row r="262">
          <cell r="D262" t="str">
            <v>AR10CD5001 - Eq. Mult. 1</v>
          </cell>
        </row>
        <row r="263">
          <cell r="D263" t="str">
            <v>AR10CD7001 - Eq. Mult. 1</v>
          </cell>
        </row>
        <row r="264">
          <cell r="D264" t="str">
            <v>AR10CD8001 - Eq. Mult. 1</v>
          </cell>
        </row>
        <row r="265">
          <cell r="D265" t="str">
            <v>AR10CD9001 - Eq. Mult. 1</v>
          </cell>
        </row>
        <row r="266">
          <cell r="D266" t="str">
            <v>AR10CDE001 - Eq. Mult. 1</v>
          </cell>
        </row>
        <row r="267">
          <cell r="D267" t="str">
            <v>AR10CDP001 - Eq. Mult. 1</v>
          </cell>
        </row>
        <row r="268">
          <cell r="D268" t="str">
            <v>AR10CK4001 - Eq. Mult. 1</v>
          </cell>
        </row>
        <row r="269">
          <cell r="D269" t="str">
            <v>AR10CD1002 - Eq. Mult. 2</v>
          </cell>
        </row>
        <row r="270">
          <cell r="D270" t="str">
            <v>AR10CD2002 - Eq. Mult. 2</v>
          </cell>
        </row>
        <row r="271">
          <cell r="D271" t="str">
            <v>AR10CD3002 - Eq. Mult. 2</v>
          </cell>
        </row>
        <row r="272">
          <cell r="D272" t="str">
            <v>AR10CD5002 - Eq. Mult. 2</v>
          </cell>
        </row>
        <row r="273">
          <cell r="D273" t="str">
            <v>AR10CD7002 - Eq. Mult. 2</v>
          </cell>
        </row>
        <row r="274">
          <cell r="D274" t="str">
            <v>AR10CD8002 - Eq. Mult. 2</v>
          </cell>
        </row>
        <row r="275">
          <cell r="D275" t="str">
            <v>AR10CD9002 - Eq. Mult. 2</v>
          </cell>
        </row>
        <row r="276">
          <cell r="D276" t="str">
            <v>AR10CDE002 - Eq. Mult. 2</v>
          </cell>
        </row>
        <row r="277">
          <cell r="D277" t="str">
            <v>AR10CDP002 - Eq. Mult. 2</v>
          </cell>
        </row>
        <row r="278">
          <cell r="D278" t="str">
            <v>AR10CK4002 - Eq. Mult. 2</v>
          </cell>
        </row>
        <row r="279">
          <cell r="D279" t="str">
            <v>AR10CD1003 - Eq. Mult. 3</v>
          </cell>
        </row>
        <row r="280">
          <cell r="D280" t="str">
            <v>AR10CD2003 - Eq. Mult. 3</v>
          </cell>
        </row>
        <row r="281">
          <cell r="D281" t="str">
            <v>AR10CD3003 - Eq. Mult. 3</v>
          </cell>
        </row>
        <row r="282">
          <cell r="D282" t="str">
            <v>AR10CD5003 - Eq. Mult. 3</v>
          </cell>
        </row>
        <row r="283">
          <cell r="D283" t="str">
            <v>AR10CD7003 - Eq. Mult. 3</v>
          </cell>
        </row>
        <row r="284">
          <cell r="D284" t="str">
            <v>AR10CD8003 - Eq. Mult. 3</v>
          </cell>
        </row>
        <row r="285">
          <cell r="D285" t="str">
            <v>AR10CD9003 - Eq. Mult. 3</v>
          </cell>
        </row>
        <row r="286">
          <cell r="D286" t="str">
            <v>AR10CK4003 - Eq. Mult. 3</v>
          </cell>
        </row>
        <row r="287">
          <cell r="D287" t="str">
            <v>AR10CD1008 - Eq. Mult. 8</v>
          </cell>
        </row>
        <row r="288">
          <cell r="D288" t="str">
            <v>AR10CD2008 - Eq. Mult. 8</v>
          </cell>
        </row>
        <row r="289">
          <cell r="D289" t="str">
            <v>AR10CD3008 - Eq. Mult. 8</v>
          </cell>
        </row>
        <row r="290">
          <cell r="D290" t="str">
            <v>AR10CD5008 - Eq. Mult. 8</v>
          </cell>
        </row>
        <row r="291">
          <cell r="D291" t="str">
            <v>AR10CD7008 - Eq. Mult. 8</v>
          </cell>
        </row>
        <row r="292">
          <cell r="D292" t="str">
            <v>AR10CD8008 - Eq. Mult. 8</v>
          </cell>
        </row>
        <row r="293">
          <cell r="D293" t="str">
            <v>AR10CD9008 - Eq. Mult. 8</v>
          </cell>
        </row>
        <row r="294">
          <cell r="D294" t="str">
            <v>AR10CK4008 - Eq. Mult. 8</v>
          </cell>
        </row>
        <row r="295">
          <cell r="D295" t="str">
            <v>AR10CD1130 - ESP</v>
          </cell>
        </row>
        <row r="296">
          <cell r="D296" t="str">
            <v>AR10CD2130 - ESP</v>
          </cell>
        </row>
        <row r="297">
          <cell r="D297" t="str">
            <v>AR10CD3130 - ESP</v>
          </cell>
        </row>
        <row r="298">
          <cell r="D298" t="str">
            <v>AR10CD5130 - ESP</v>
          </cell>
        </row>
        <row r="299">
          <cell r="D299" t="str">
            <v>AR10CD7130 - ESP</v>
          </cell>
        </row>
        <row r="300">
          <cell r="D300" t="str">
            <v>AR10CD8130 - ESP</v>
          </cell>
        </row>
        <row r="301">
          <cell r="D301" t="str">
            <v>AR10CD9130 - ESP</v>
          </cell>
        </row>
        <row r="302">
          <cell r="D302" t="str">
            <v>AR10CK4130 - ESP</v>
          </cell>
        </row>
        <row r="303">
          <cell r="D303" t="str">
            <v>AR10ANZ130 - ESP</v>
          </cell>
        </row>
        <row r="304">
          <cell r="D304" t="str">
            <v>AR10SNZ130 - ESP</v>
          </cell>
        </row>
        <row r="305">
          <cell r="D305" t="str">
            <v>AR104NZ130 - ESP</v>
          </cell>
        </row>
        <row r="306">
          <cell r="D306" t="str">
            <v>AR106NZ130 - ESP</v>
          </cell>
        </row>
        <row r="307">
          <cell r="D307" t="str">
            <v>AR10BNZ130 - ESP</v>
          </cell>
        </row>
        <row r="308">
          <cell r="D308" t="str">
            <v>AR40LE1130 - ESP</v>
          </cell>
        </row>
        <row r="309">
          <cell r="D309" t="str">
            <v>AR40LE2130 - ESP</v>
          </cell>
        </row>
        <row r="310">
          <cell r="D310" t="str">
            <v>AR10AE1130 - ESP</v>
          </cell>
        </row>
        <row r="311">
          <cell r="D311" t="str">
            <v>AR10AE2130 - ESP</v>
          </cell>
        </row>
        <row r="312">
          <cell r="D312" t="str">
            <v>AR10AE3130 - ESP</v>
          </cell>
        </row>
        <row r="313">
          <cell r="D313" t="str">
            <v>AR10AE4130 - ESP</v>
          </cell>
        </row>
        <row r="314">
          <cell r="D314" t="str">
            <v>AR10AE5130 - ESP</v>
          </cell>
        </row>
        <row r="315">
          <cell r="D315" t="str">
            <v>AR10FEZ130 - ESP</v>
          </cell>
        </row>
        <row r="316">
          <cell r="D316" t="str">
            <v>AR11CNZ130 - ESP</v>
          </cell>
        </row>
        <row r="317">
          <cell r="D317" t="str">
            <v>AR40LA1130 - ESP</v>
          </cell>
        </row>
        <row r="318">
          <cell r="D318" t="str">
            <v>AR40LA2130 - ESP</v>
          </cell>
        </row>
        <row r="319">
          <cell r="D319" t="str">
            <v>AR41AC1130 - ESP</v>
          </cell>
        </row>
        <row r="320">
          <cell r="D320" t="str">
            <v>AR41AC2130 - ESP</v>
          </cell>
        </row>
        <row r="321">
          <cell r="D321" t="str">
            <v>AR41AC3130 - ESP</v>
          </cell>
        </row>
        <row r="322">
          <cell r="D322" t="str">
            <v>AR41AC4130 - ESP</v>
          </cell>
        </row>
        <row r="323">
          <cell r="D323" t="str">
            <v>AR41AC5130 - ESP</v>
          </cell>
        </row>
        <row r="324">
          <cell r="D324" t="str">
            <v>AR42AFZ130 - ESP</v>
          </cell>
        </row>
        <row r="325">
          <cell r="D325" t="str">
            <v>BO11CIZ130 - ESP</v>
          </cell>
        </row>
        <row r="326">
          <cell r="D326" t="str">
            <v>BO11CNZ130 - ESP</v>
          </cell>
        </row>
        <row r="327">
          <cell r="D327" t="str">
            <v>CL10CH1130 - ESP</v>
          </cell>
        </row>
        <row r="328">
          <cell r="D328" t="str">
            <v>CL10CC1130 - ESP</v>
          </cell>
        </row>
        <row r="329">
          <cell r="D329" t="str">
            <v>CL10CB1130 - ESP</v>
          </cell>
        </row>
        <row r="330">
          <cell r="D330" t="str">
            <v>AR10CDZ540 - Excelencia Operativa</v>
          </cell>
        </row>
        <row r="331">
          <cell r="D331" t="str">
            <v>AR10CK4540 - Excelencia Operativa</v>
          </cell>
        </row>
        <row r="332">
          <cell r="D332" t="str">
            <v>AR10APZ675 - Exploración</v>
          </cell>
        </row>
        <row r="333">
          <cell r="D333" t="str">
            <v>AR10SRZ675 - Exploración</v>
          </cell>
        </row>
        <row r="334">
          <cell r="D334" t="str">
            <v>AR1040Z675 - Exploración</v>
          </cell>
        </row>
        <row r="335">
          <cell r="D335" t="str">
            <v>AR1046Z675 - Exploración</v>
          </cell>
        </row>
        <row r="336">
          <cell r="D336" t="str">
            <v>AR10BCZ675 - Exploración</v>
          </cell>
        </row>
        <row r="337">
          <cell r="D337" t="str">
            <v>AR10ANZ670 - Exploración</v>
          </cell>
        </row>
        <row r="338">
          <cell r="D338" t="str">
            <v>AR10SNZ670 - Exploración</v>
          </cell>
        </row>
        <row r="339">
          <cell r="D339" t="str">
            <v>AR104NZ670 - Exploración</v>
          </cell>
        </row>
        <row r="340">
          <cell r="D340" t="str">
            <v>AR106NZ670 - Exploración</v>
          </cell>
        </row>
        <row r="341">
          <cell r="D341" t="str">
            <v>AR10BNZ670 - Exploración</v>
          </cell>
        </row>
        <row r="342">
          <cell r="D342" t="str">
            <v>AR40LE2675 - Exploración</v>
          </cell>
        </row>
        <row r="343">
          <cell r="D343" t="str">
            <v>AR10AEZ675 - Exploración</v>
          </cell>
        </row>
        <row r="344">
          <cell r="D344" t="str">
            <v>AR10FEZ675 - Exploración</v>
          </cell>
        </row>
        <row r="345">
          <cell r="D345" t="str">
            <v>AR10CEZ675 - Exploración</v>
          </cell>
        </row>
        <row r="346">
          <cell r="D346" t="str">
            <v>AR10SEZ675 - Exploración</v>
          </cell>
        </row>
        <row r="347">
          <cell r="D347" t="str">
            <v>AR10BAZ675 - Exploración</v>
          </cell>
        </row>
        <row r="348">
          <cell r="D348" t="str">
            <v>AR11CAZ675 - Exploración</v>
          </cell>
        </row>
        <row r="349">
          <cell r="D349" t="str">
            <v>AR11CNZ670 - Exploración</v>
          </cell>
        </row>
        <row r="350">
          <cell r="D350" t="str">
            <v>AR11SAZ670 - Exploración</v>
          </cell>
        </row>
        <row r="351">
          <cell r="D351" t="str">
            <v>AR12FUZ675 - Exploración</v>
          </cell>
        </row>
        <row r="352">
          <cell r="D352" t="str">
            <v>AR12FMZ675 - Exploración</v>
          </cell>
        </row>
        <row r="353">
          <cell r="D353" t="str">
            <v>AR13BSZ675 - Exploración</v>
          </cell>
        </row>
        <row r="354">
          <cell r="D354" t="str">
            <v>AR40LA2675 - Exploración</v>
          </cell>
        </row>
        <row r="355">
          <cell r="D355" t="str">
            <v>AR41ACZ675 - Exploración</v>
          </cell>
        </row>
        <row r="356">
          <cell r="D356" t="str">
            <v>AR42AFZ675 - Exploración</v>
          </cell>
        </row>
        <row r="357">
          <cell r="D357" t="str">
            <v>AR43GCZ675 - Exploración</v>
          </cell>
        </row>
        <row r="358">
          <cell r="D358" t="str">
            <v>AR44GSZ675 - Exploración</v>
          </cell>
        </row>
        <row r="359">
          <cell r="D359" t="str">
            <v>BO10OGZ675 - Exploración</v>
          </cell>
        </row>
        <row r="360">
          <cell r="D360" t="str">
            <v>BO11CIZ675 - Exploración</v>
          </cell>
        </row>
        <row r="361">
          <cell r="D361" t="str">
            <v>BO11CNZ675 - Exploración</v>
          </cell>
        </row>
        <row r="362">
          <cell r="D362" t="str">
            <v>CL10CH1675 - Exploración</v>
          </cell>
        </row>
        <row r="363">
          <cell r="D363" t="str">
            <v>CL10CC1675 - Exploración</v>
          </cell>
        </row>
        <row r="364">
          <cell r="D364" t="str">
            <v>CL10CB1675 - Exploración</v>
          </cell>
        </row>
        <row r="365">
          <cell r="D365" t="str">
            <v>AR10ANZ715 - Finanzas Corporativas de Capital</v>
          </cell>
        </row>
        <row r="366">
          <cell r="D366" t="str">
            <v>AR10SNZ715 - Finanzas Corporativas de Capital</v>
          </cell>
        </row>
        <row r="367">
          <cell r="D367" t="str">
            <v>AR104NZ715 - Finanzas Corporativas de Capital</v>
          </cell>
        </row>
        <row r="368">
          <cell r="D368" t="str">
            <v>AR106NZ715 - Finanzas Corporativas de Capital</v>
          </cell>
        </row>
        <row r="369">
          <cell r="D369" t="str">
            <v>AR10BNZ715 - Finanzas Corporativas de Capital</v>
          </cell>
        </row>
        <row r="370">
          <cell r="D370" t="str">
            <v>AR10BAZ720 - Finanzas Corporativas de Capital</v>
          </cell>
        </row>
        <row r="371">
          <cell r="D371" t="str">
            <v>AR11CNZ715 - Finanzas Corporativas de Capital</v>
          </cell>
        </row>
        <row r="372">
          <cell r="D372" t="str">
            <v>AR11SAZ715 - Finanzas Corporativas de Capital</v>
          </cell>
        </row>
        <row r="373">
          <cell r="D373" t="str">
            <v>AR10APZ545 - Finanzas Y Planeamiento</v>
          </cell>
        </row>
        <row r="374">
          <cell r="D374" t="str">
            <v>AR10SRZ545 - Finanzas Y Planeamiento</v>
          </cell>
        </row>
        <row r="375">
          <cell r="D375" t="str">
            <v>AR1040Z545 - Finanzas Y Planeamiento</v>
          </cell>
        </row>
        <row r="376">
          <cell r="D376" t="str">
            <v>AR1046Z545 - Finanzas Y Planeamiento</v>
          </cell>
        </row>
        <row r="377">
          <cell r="D377" t="str">
            <v>AR10BCZ545 - Finanzas Y Planeamiento</v>
          </cell>
        </row>
        <row r="378">
          <cell r="D378" t="str">
            <v>AR10CDZ545 - Finanzas Y Planeamiento</v>
          </cell>
        </row>
        <row r="379">
          <cell r="D379" t="str">
            <v>AR10CK4545 - Finanzas Y Planeamiento</v>
          </cell>
        </row>
        <row r="380">
          <cell r="D380" t="str">
            <v>AR10ANZ545 - Finanzas Y Planeamiento</v>
          </cell>
        </row>
        <row r="381">
          <cell r="D381" t="str">
            <v>AR10SNZ545 - Finanzas Y Planeamiento</v>
          </cell>
        </row>
        <row r="382">
          <cell r="D382" t="str">
            <v>AR104NZ545 - Finanzas Y Planeamiento</v>
          </cell>
        </row>
        <row r="383">
          <cell r="D383" t="str">
            <v>AR106NZ545 - Finanzas Y Planeamiento</v>
          </cell>
        </row>
        <row r="384">
          <cell r="D384" t="str">
            <v>AR10BNZ545 - Finanzas Y Planeamiento</v>
          </cell>
        </row>
        <row r="385">
          <cell r="D385" t="str">
            <v>AR40LE2545 - Finanzas Y Planeamiento</v>
          </cell>
        </row>
        <row r="386">
          <cell r="D386" t="str">
            <v>AR10FEZ545 - Finanzas Y Planeamiento</v>
          </cell>
        </row>
        <row r="387">
          <cell r="D387" t="str">
            <v>AR10CEZ545 - Finanzas Y Planeamiento</v>
          </cell>
        </row>
        <row r="388">
          <cell r="D388" t="str">
            <v>AR10SEZ545 - Finanzas Y Planeamiento</v>
          </cell>
        </row>
        <row r="389">
          <cell r="D389" t="str">
            <v>AR10BAZ545 - Finanzas Y Planeamiento</v>
          </cell>
        </row>
        <row r="390">
          <cell r="D390" t="str">
            <v>AR11CAZ545 - Finanzas Y Planeamiento</v>
          </cell>
        </row>
        <row r="391">
          <cell r="D391" t="str">
            <v>AR11CNZ545 - Finanzas Y Planeamiento</v>
          </cell>
        </row>
        <row r="392">
          <cell r="D392" t="str">
            <v>AR11SAZ545 - Finanzas Y Planeamiento</v>
          </cell>
        </row>
        <row r="393">
          <cell r="D393" t="str">
            <v>AR12FUZ545 - Finanzas Y Planeamiento</v>
          </cell>
        </row>
        <row r="394">
          <cell r="D394" t="str">
            <v>AR12FMZ545 - Finanzas Y Planeamiento</v>
          </cell>
        </row>
        <row r="395">
          <cell r="D395" t="str">
            <v>AR13BSZ545 - Finanzas Y Planeamiento</v>
          </cell>
        </row>
        <row r="396">
          <cell r="D396" t="str">
            <v>AR40LA2545 - Finanzas Y Planeamiento</v>
          </cell>
        </row>
        <row r="397">
          <cell r="D397" t="str">
            <v>AR42AFZ545 - Finanzas Y Planeamiento</v>
          </cell>
        </row>
        <row r="398">
          <cell r="D398" t="str">
            <v>AR43GCZ545 - Finanzas Y Planeamiento</v>
          </cell>
        </row>
        <row r="399">
          <cell r="D399" t="str">
            <v>AR44GSZ545 - Finanzas Y Planeamiento</v>
          </cell>
        </row>
        <row r="400">
          <cell r="D400" t="str">
            <v>BO10OGZ545 - Finanzas Y Planeamiento</v>
          </cell>
        </row>
        <row r="401">
          <cell r="D401" t="str">
            <v>BO11CIZ545 - Finanzas Y Planeamiento</v>
          </cell>
        </row>
        <row r="402">
          <cell r="D402" t="str">
            <v>BO11CNZ545 - Finanzas Y Planeamiento</v>
          </cell>
        </row>
        <row r="403">
          <cell r="D403" t="str">
            <v>CL10CH1545 - Finanzas Y Planeamiento</v>
          </cell>
        </row>
        <row r="404">
          <cell r="D404" t="str">
            <v>CL10CC1545 - Finanzas Y Planeamiento</v>
          </cell>
        </row>
        <row r="405">
          <cell r="D405" t="str">
            <v>CL10CB1545 - Finanzas Y Planeamiento</v>
          </cell>
        </row>
        <row r="406">
          <cell r="D406" t="str">
            <v>AR10APZ860 - Gas</v>
          </cell>
        </row>
        <row r="407">
          <cell r="D407" t="str">
            <v>AR10SRZ860 - Gas</v>
          </cell>
        </row>
        <row r="408">
          <cell r="D408" t="str">
            <v>AR11CAZ860 - Gas</v>
          </cell>
        </row>
        <row r="409">
          <cell r="D409" t="str">
            <v>AR10CD1160 - Gas lift</v>
          </cell>
        </row>
        <row r="410">
          <cell r="D410" t="str">
            <v>AR10CD2160 - Gas lift</v>
          </cell>
        </row>
        <row r="411">
          <cell r="D411" t="str">
            <v>AR10CD3160 - Gas lift</v>
          </cell>
        </row>
        <row r="412">
          <cell r="D412" t="str">
            <v>AR10CD5160 - Gas lift</v>
          </cell>
        </row>
        <row r="413">
          <cell r="D413" t="str">
            <v>AR10CD7160 - Gas lift</v>
          </cell>
        </row>
        <row r="414">
          <cell r="D414" t="str">
            <v>AR10CD8160 - Gas lift</v>
          </cell>
        </row>
        <row r="415">
          <cell r="D415" t="str">
            <v>AR10CD9160 - Gas lift</v>
          </cell>
        </row>
        <row r="416">
          <cell r="D416" t="str">
            <v>AR10CK4160 - Gas lift</v>
          </cell>
        </row>
        <row r="417">
          <cell r="D417" t="str">
            <v>AR10ANZ160 - Gas lift</v>
          </cell>
        </row>
        <row r="418">
          <cell r="D418" t="str">
            <v>AR10SNZ160 - Gas lift</v>
          </cell>
        </row>
        <row r="419">
          <cell r="D419" t="str">
            <v>AR104NZ160 - Gas lift</v>
          </cell>
        </row>
        <row r="420">
          <cell r="D420" t="str">
            <v>AR106NZ160 - Gas lift</v>
          </cell>
        </row>
        <row r="421">
          <cell r="D421" t="str">
            <v>AR10BNZ160 - Gas lift</v>
          </cell>
        </row>
        <row r="422">
          <cell r="D422" t="str">
            <v>AR40LE1160 - Gas lift</v>
          </cell>
        </row>
        <row r="423">
          <cell r="D423" t="str">
            <v>AR40LE2160 - Gas lift</v>
          </cell>
        </row>
        <row r="424">
          <cell r="D424" t="str">
            <v>AR10AE1160 - Gas lift</v>
          </cell>
        </row>
        <row r="425">
          <cell r="D425" t="str">
            <v>AR10AE2160 - Gas lift</v>
          </cell>
        </row>
        <row r="426">
          <cell r="D426" t="str">
            <v>AR10AE3160 - Gas lift</v>
          </cell>
        </row>
        <row r="427">
          <cell r="D427" t="str">
            <v>AR10AE4160 - Gas lift</v>
          </cell>
        </row>
        <row r="428">
          <cell r="D428" t="str">
            <v>AR10AE5160 - Gas lift</v>
          </cell>
        </row>
        <row r="429">
          <cell r="D429" t="str">
            <v>AR10FEZ160 - Gas lift</v>
          </cell>
        </row>
        <row r="430">
          <cell r="D430" t="str">
            <v>AR11CNZ160 - Gas lift</v>
          </cell>
        </row>
        <row r="431">
          <cell r="D431" t="str">
            <v>AR40LA1160 - Gas lift</v>
          </cell>
        </row>
        <row r="432">
          <cell r="D432" t="str">
            <v>AR40LA2160 - Gas lift</v>
          </cell>
        </row>
        <row r="433">
          <cell r="D433" t="str">
            <v>AR41AC1160 - Gas lift</v>
          </cell>
        </row>
        <row r="434">
          <cell r="D434" t="str">
            <v>AR41AC2160 - Gas lift</v>
          </cell>
        </row>
        <row r="435">
          <cell r="D435" t="str">
            <v>AR41AC3160 - Gas lift</v>
          </cell>
        </row>
        <row r="436">
          <cell r="D436" t="str">
            <v>AR41AC4160 - Gas lift</v>
          </cell>
        </row>
        <row r="437">
          <cell r="D437" t="str">
            <v>AR41AC5160 - Gas lift</v>
          </cell>
        </row>
        <row r="438">
          <cell r="D438" t="str">
            <v>AR42AFZ160 - Gas lift</v>
          </cell>
        </row>
        <row r="439">
          <cell r="D439" t="str">
            <v>BO11CIZ160 - Gas lift</v>
          </cell>
        </row>
        <row r="440">
          <cell r="D440" t="str">
            <v>BO11CNZ160 - Gas lift</v>
          </cell>
        </row>
        <row r="441">
          <cell r="D441" t="str">
            <v>CL10CH1160 - Gas lift</v>
          </cell>
        </row>
        <row r="442">
          <cell r="D442" t="str">
            <v>CL10CC1160 - Gas lift</v>
          </cell>
        </row>
        <row r="443">
          <cell r="D443" t="str">
            <v>CL10CB1160 - Gas lift</v>
          </cell>
        </row>
        <row r="444">
          <cell r="D444" t="str">
            <v>AR10LAZ860 - Gas Transportation</v>
          </cell>
        </row>
        <row r="445">
          <cell r="D445" t="str">
            <v>AR10ACZ860 - Gas Transportation</v>
          </cell>
        </row>
        <row r="446">
          <cell r="D446" t="str">
            <v>AR10GCZ860 - Gas Transportation</v>
          </cell>
        </row>
        <row r="447">
          <cell r="D447" t="str">
            <v>AR10GSZ860 - Gas Transportation</v>
          </cell>
        </row>
        <row r="448">
          <cell r="D448" t="str">
            <v>AR10CD1860 - Gas Transportation</v>
          </cell>
        </row>
        <row r="449">
          <cell r="D449" t="str">
            <v>AR10CD2860 - Gas Transportation</v>
          </cell>
        </row>
        <row r="450">
          <cell r="D450" t="str">
            <v>AR10CD3860 - Gas Transportation</v>
          </cell>
        </row>
        <row r="451">
          <cell r="D451" t="str">
            <v>AR10CD5860 - Gas Transportation</v>
          </cell>
        </row>
        <row r="452">
          <cell r="D452" t="str">
            <v>AR10CD7860 - Gas Transportation</v>
          </cell>
        </row>
        <row r="453">
          <cell r="D453" t="str">
            <v>AR10CD8860 - Gas Transportation</v>
          </cell>
        </row>
        <row r="454">
          <cell r="D454" t="str">
            <v>AR10CD9860 - Gas Transportation</v>
          </cell>
        </row>
        <row r="455">
          <cell r="D455" t="str">
            <v>AR10CDZ860 - Gas Transportation</v>
          </cell>
        </row>
        <row r="456">
          <cell r="D456" t="str">
            <v>AR10CK4860 - Gas Transportation</v>
          </cell>
        </row>
        <row r="457">
          <cell r="D457" t="str">
            <v>AR10ANZ860 - Gas Transportation</v>
          </cell>
        </row>
        <row r="458">
          <cell r="D458" t="str">
            <v>AR10SNZ860 - Gas Transportation</v>
          </cell>
        </row>
        <row r="459">
          <cell r="D459" t="str">
            <v>AR40LE2860 - Gas Transportation</v>
          </cell>
        </row>
        <row r="460">
          <cell r="D460" t="str">
            <v>AR10AEZ860 - Gas Transportation</v>
          </cell>
        </row>
        <row r="461">
          <cell r="D461" t="str">
            <v>AR11CNZ860 - Gas Transportation</v>
          </cell>
        </row>
        <row r="462">
          <cell r="D462" t="str">
            <v>AR11SAZ860 - Gas Transportation</v>
          </cell>
        </row>
        <row r="463">
          <cell r="D463" t="str">
            <v>AR12FUZ860 - Gas Transportation</v>
          </cell>
        </row>
        <row r="464">
          <cell r="D464" t="str">
            <v>AR12FMZ860 - Gas Transportation</v>
          </cell>
        </row>
        <row r="465">
          <cell r="D465" t="str">
            <v>AR40LA2860 - Gas Transportation</v>
          </cell>
        </row>
        <row r="466">
          <cell r="D466" t="str">
            <v>AR41ACZ860 - Gas Transportation</v>
          </cell>
        </row>
        <row r="467">
          <cell r="D467" t="str">
            <v>CL10CH1860 - Gas Transportation</v>
          </cell>
        </row>
        <row r="468">
          <cell r="D468" t="str">
            <v>CL10CC1860 - Gas Transportation</v>
          </cell>
        </row>
        <row r="469">
          <cell r="D469" t="str">
            <v>CL10CB1860 - Gas Transportation</v>
          </cell>
        </row>
        <row r="470">
          <cell r="D470" t="str">
            <v>AR10BAZ725 - Gcia de aseg. del desarrollo</v>
          </cell>
        </row>
        <row r="471">
          <cell r="D471" t="str">
            <v>AR10CD1910 - Geofísica</v>
          </cell>
        </row>
        <row r="472">
          <cell r="D472" t="str">
            <v>AR10CD2910 - Geofísica</v>
          </cell>
        </row>
        <row r="473">
          <cell r="D473" t="str">
            <v>AR10CD3910 - Geofísica</v>
          </cell>
        </row>
        <row r="474">
          <cell r="D474" t="str">
            <v>AR10CD5910 - Geofísica</v>
          </cell>
        </row>
        <row r="475">
          <cell r="D475" t="str">
            <v>AR10CD7910 - Geofísica</v>
          </cell>
        </row>
        <row r="476">
          <cell r="D476" t="str">
            <v>AR10CD8910 - Geofísica</v>
          </cell>
        </row>
        <row r="477">
          <cell r="D477" t="str">
            <v>AR10CD9910 - Geofísica</v>
          </cell>
        </row>
        <row r="478">
          <cell r="D478" t="str">
            <v>AR10CDZ910 - Geofísica</v>
          </cell>
        </row>
        <row r="479">
          <cell r="D479" t="str">
            <v>AR10CK4910 - Geofísica</v>
          </cell>
        </row>
        <row r="480">
          <cell r="D480" t="str">
            <v>AR10PIZ910 - Geofísica</v>
          </cell>
        </row>
        <row r="481">
          <cell r="D481" t="str">
            <v>AR10PMZ910 - Geofísica</v>
          </cell>
        </row>
        <row r="482">
          <cell r="D482" t="str">
            <v>AR10ANZ910 - Geofísica</v>
          </cell>
        </row>
        <row r="483">
          <cell r="D483" t="str">
            <v>AR10SNZ910 - Geofísica</v>
          </cell>
        </row>
        <row r="484">
          <cell r="D484" t="str">
            <v>AR104NZ910 - Geofísica</v>
          </cell>
        </row>
        <row r="485">
          <cell r="D485" t="str">
            <v>AR106NZ910 - Geofísica</v>
          </cell>
        </row>
        <row r="486">
          <cell r="D486" t="str">
            <v>AR10BNZ910 - Geofísica</v>
          </cell>
        </row>
        <row r="487">
          <cell r="D487" t="str">
            <v>AR40LE1910 - Geofísica</v>
          </cell>
        </row>
        <row r="488">
          <cell r="D488" t="str">
            <v>AR40LE2910 - Geofísica</v>
          </cell>
        </row>
        <row r="489">
          <cell r="D489" t="str">
            <v>AR40LE2910 - Geofísica</v>
          </cell>
        </row>
        <row r="490">
          <cell r="D490" t="str">
            <v>AR10AE1910 - Geofísica</v>
          </cell>
        </row>
        <row r="491">
          <cell r="D491" t="str">
            <v>AR10AE2910 - Geofísica</v>
          </cell>
        </row>
        <row r="492">
          <cell r="D492" t="str">
            <v>AR10AE3910 - Geofísica</v>
          </cell>
        </row>
        <row r="493">
          <cell r="D493" t="str">
            <v>AR10AE4910 - Geofísica</v>
          </cell>
        </row>
        <row r="494">
          <cell r="D494" t="str">
            <v>AR10AE5910 - Geofísica</v>
          </cell>
        </row>
        <row r="495">
          <cell r="D495" t="str">
            <v>AR10AEZ910 - Geofísica</v>
          </cell>
        </row>
        <row r="496">
          <cell r="D496" t="str">
            <v>AR10CEZ910 - Geofísica</v>
          </cell>
        </row>
        <row r="497">
          <cell r="D497" t="str">
            <v>AR10SEZ910 - Geofísica</v>
          </cell>
        </row>
        <row r="498">
          <cell r="D498" t="str">
            <v>AR11CNZ910 - Geofísica</v>
          </cell>
        </row>
        <row r="499">
          <cell r="D499" t="str">
            <v>AR13BSZ910 - Geofísica</v>
          </cell>
        </row>
        <row r="500">
          <cell r="D500" t="str">
            <v>AR40LA1910 - Geofísica</v>
          </cell>
        </row>
        <row r="501">
          <cell r="D501" t="str">
            <v>AR40LA2910 - Geofísica</v>
          </cell>
        </row>
        <row r="502">
          <cell r="D502" t="str">
            <v>AR40LA2910 - Geofísica</v>
          </cell>
        </row>
        <row r="503">
          <cell r="D503" t="str">
            <v>AR41AC1910 - Geofísica</v>
          </cell>
        </row>
        <row r="504">
          <cell r="D504" t="str">
            <v>AR41AC2910 - Geofísica</v>
          </cell>
        </row>
        <row r="505">
          <cell r="D505" t="str">
            <v>AR41AC3910 - Geofísica</v>
          </cell>
        </row>
        <row r="506">
          <cell r="D506" t="str">
            <v>AR41AC4910 - Geofísica</v>
          </cell>
        </row>
        <row r="507">
          <cell r="D507" t="str">
            <v>AR41AC5910 - Geofísica</v>
          </cell>
        </row>
        <row r="508">
          <cell r="D508" t="str">
            <v>AR41ACZ910 - Geofísica</v>
          </cell>
        </row>
        <row r="509">
          <cell r="D509" t="str">
            <v>AR43GCZ910 - Geofísica</v>
          </cell>
        </row>
        <row r="510">
          <cell r="D510" t="str">
            <v>AR44GSZ910 - Geofísica</v>
          </cell>
        </row>
        <row r="511">
          <cell r="D511" t="str">
            <v>BO11CIZ910 - Geofísica</v>
          </cell>
        </row>
        <row r="512">
          <cell r="D512" t="str">
            <v>BO11CNZ910 - Geofísica</v>
          </cell>
        </row>
        <row r="513">
          <cell r="D513" t="str">
            <v>CL10CH1910 - Geofísica</v>
          </cell>
        </row>
        <row r="514">
          <cell r="D514" t="str">
            <v>CL10CC1910 - Geofísica</v>
          </cell>
        </row>
        <row r="515">
          <cell r="D515" t="str">
            <v>CL10CB1910 - Geofísica</v>
          </cell>
        </row>
        <row r="516">
          <cell r="D516" t="str">
            <v>AR10CD1905 - Geología</v>
          </cell>
        </row>
        <row r="517">
          <cell r="D517" t="str">
            <v>AR10CD2905 - Geología</v>
          </cell>
        </row>
        <row r="518">
          <cell r="D518" t="str">
            <v>AR10CD3905 - Geología</v>
          </cell>
        </row>
        <row r="519">
          <cell r="D519" t="str">
            <v>AR10CD5905 - Geología</v>
          </cell>
        </row>
        <row r="520">
          <cell r="D520" t="str">
            <v>AR10CD7905 - Geología</v>
          </cell>
        </row>
        <row r="521">
          <cell r="D521" t="str">
            <v>AR10CD8905 - Geología</v>
          </cell>
        </row>
        <row r="522">
          <cell r="D522" t="str">
            <v>AR10CD9905 - Geología</v>
          </cell>
        </row>
        <row r="523">
          <cell r="D523" t="str">
            <v>AR10CDZ905 - Geología</v>
          </cell>
        </row>
        <row r="524">
          <cell r="D524" t="str">
            <v>AR10CK4905 - Geología</v>
          </cell>
        </row>
        <row r="525">
          <cell r="D525" t="str">
            <v>AR10PIZ905 - Geología</v>
          </cell>
        </row>
        <row r="526">
          <cell r="D526" t="str">
            <v>AR10PMZ905 - Geología</v>
          </cell>
        </row>
        <row r="527">
          <cell r="D527" t="str">
            <v>AR10ANZ905 - Geología</v>
          </cell>
        </row>
        <row r="528">
          <cell r="D528" t="str">
            <v>AR10SNZ905 - Geología</v>
          </cell>
        </row>
        <row r="529">
          <cell r="D529" t="str">
            <v>AR104NZ905 - Geología</v>
          </cell>
        </row>
        <row r="530">
          <cell r="D530" t="str">
            <v>AR106NZ905 - Geología</v>
          </cell>
        </row>
        <row r="531">
          <cell r="D531" t="str">
            <v>AR10BNZ905 - Geología</v>
          </cell>
        </row>
        <row r="532">
          <cell r="D532" t="str">
            <v>AR40LE1905 - Geología</v>
          </cell>
        </row>
        <row r="533">
          <cell r="D533" t="str">
            <v>AR40LE2905 - Geología</v>
          </cell>
        </row>
        <row r="534">
          <cell r="D534" t="str">
            <v>AR40LE2905 - Geología</v>
          </cell>
        </row>
        <row r="535">
          <cell r="D535" t="str">
            <v>AR10AE1905 - Geología</v>
          </cell>
        </row>
        <row r="536">
          <cell r="D536" t="str">
            <v>AR10AE2905 - Geología</v>
          </cell>
        </row>
        <row r="537">
          <cell r="D537" t="str">
            <v>AR10AE3905 - Geología</v>
          </cell>
        </row>
        <row r="538">
          <cell r="D538" t="str">
            <v>AR10AE4905 - Geología</v>
          </cell>
        </row>
        <row r="539">
          <cell r="D539" t="str">
            <v>AR10AE5905 - Geología</v>
          </cell>
        </row>
        <row r="540">
          <cell r="D540" t="str">
            <v>AR10AEZ905 - Geología</v>
          </cell>
        </row>
        <row r="541">
          <cell r="D541" t="str">
            <v>AR10CEZ905 - Geología</v>
          </cell>
        </row>
        <row r="542">
          <cell r="D542" t="str">
            <v>AR10SEZ905 - Geología</v>
          </cell>
        </row>
        <row r="543">
          <cell r="D543" t="str">
            <v>AR11CNZ905 - Geología</v>
          </cell>
        </row>
        <row r="544">
          <cell r="D544" t="str">
            <v>AR13BSZ905 - Geología</v>
          </cell>
        </row>
        <row r="545">
          <cell r="D545" t="str">
            <v>AR40LA1905 - Geología</v>
          </cell>
        </row>
        <row r="546">
          <cell r="D546" t="str">
            <v>AR40LA2905 - Geología</v>
          </cell>
        </row>
        <row r="547">
          <cell r="D547" t="str">
            <v>AR40LA2905 - Geología</v>
          </cell>
        </row>
        <row r="548">
          <cell r="D548" t="str">
            <v>AR41AC1905 - Geología</v>
          </cell>
        </row>
        <row r="549">
          <cell r="D549" t="str">
            <v>AR41AC2905 - Geología</v>
          </cell>
        </row>
        <row r="550">
          <cell r="D550" t="str">
            <v>AR41AC3905 - Geología</v>
          </cell>
        </row>
        <row r="551">
          <cell r="D551" t="str">
            <v>AR41AC4905 - Geología</v>
          </cell>
        </row>
        <row r="552">
          <cell r="D552" t="str">
            <v>AR41AC5905 - Geología</v>
          </cell>
        </row>
        <row r="553">
          <cell r="D553" t="str">
            <v>AR41ACZ905 - Geología</v>
          </cell>
        </row>
        <row r="554">
          <cell r="D554" t="str">
            <v>AR43GCZ905 - Geología</v>
          </cell>
        </row>
        <row r="555">
          <cell r="D555" t="str">
            <v>AR44GSZ905 - Geología</v>
          </cell>
        </row>
        <row r="556">
          <cell r="D556" t="str">
            <v>BO11CIZ905 - Geología</v>
          </cell>
        </row>
        <row r="557">
          <cell r="D557" t="str">
            <v>BO11CNZ905 - Geología</v>
          </cell>
        </row>
        <row r="558">
          <cell r="D558" t="str">
            <v>CL10CH1905 - Geología</v>
          </cell>
        </row>
        <row r="559">
          <cell r="D559" t="str">
            <v>CL10CC1905 - Geología</v>
          </cell>
        </row>
        <row r="560">
          <cell r="D560" t="str">
            <v>CL10CB1905 - Geología</v>
          </cell>
        </row>
        <row r="561">
          <cell r="D561" t="str">
            <v>AR10CDZ550 - Gerencia De Servicios</v>
          </cell>
        </row>
        <row r="562">
          <cell r="D562" t="str">
            <v>AR10CK4550 - Gerencia De Servicios</v>
          </cell>
        </row>
        <row r="563">
          <cell r="D563" t="str">
            <v>AR10CDZ555 - Gerencia U.G.</v>
          </cell>
        </row>
        <row r="564">
          <cell r="D564" t="str">
            <v>AR10CK4555 - Gerencia U.G.</v>
          </cell>
        </row>
        <row r="565">
          <cell r="D565" t="str">
            <v>AR10CD1810 - Gestión de residuos</v>
          </cell>
        </row>
        <row r="566">
          <cell r="D566" t="str">
            <v>AR10CD2810 - Gestión de residuos</v>
          </cell>
        </row>
        <row r="567">
          <cell r="D567" t="str">
            <v>AR10CD3810 - Gestión de residuos</v>
          </cell>
        </row>
        <row r="568">
          <cell r="D568" t="str">
            <v>AR10CD5810 - Gestión de residuos</v>
          </cell>
        </row>
        <row r="569">
          <cell r="D569" t="str">
            <v>AR10CD7810 - Gestión de residuos</v>
          </cell>
        </row>
        <row r="570">
          <cell r="D570" t="str">
            <v>AR10CD8810 - Gestión de residuos</v>
          </cell>
        </row>
        <row r="571">
          <cell r="D571" t="str">
            <v>AR10CD9810 - Gestión de residuos</v>
          </cell>
        </row>
        <row r="572">
          <cell r="D572" t="str">
            <v>AR10CDE810 - Gestión de residuos</v>
          </cell>
        </row>
        <row r="573">
          <cell r="D573" t="str">
            <v>AR10CDP810 - Gestión de residuos</v>
          </cell>
        </row>
        <row r="574">
          <cell r="D574" t="str">
            <v>AR10CDZ810 - Gestión de residuos</v>
          </cell>
        </row>
        <row r="575">
          <cell r="D575" t="str">
            <v>AR10CK4810 - Gestión de residuos</v>
          </cell>
        </row>
        <row r="576">
          <cell r="D576" t="str">
            <v>AR10ANZ810 - Gestión de residuos</v>
          </cell>
        </row>
        <row r="577">
          <cell r="D577" t="str">
            <v>AR10SNZ810 - Gestión de residuos</v>
          </cell>
        </row>
        <row r="578">
          <cell r="D578" t="str">
            <v>AR10SNZ810 - Gestión de residuos</v>
          </cell>
        </row>
        <row r="579">
          <cell r="D579" t="str">
            <v>AR106NZ810 - Gestión de residuos</v>
          </cell>
        </row>
        <row r="580">
          <cell r="D580" t="str">
            <v>AR10BNZ810 - Gestión de residuos</v>
          </cell>
        </row>
        <row r="581">
          <cell r="D581" t="str">
            <v>AR40LE1810 - Gestión de residuos</v>
          </cell>
        </row>
        <row r="582">
          <cell r="D582" t="str">
            <v>AR40LE2810 - Gestión de residuos</v>
          </cell>
        </row>
        <row r="583">
          <cell r="D583" t="str">
            <v>AR40LE2810 - Gestión de residuos</v>
          </cell>
        </row>
        <row r="584">
          <cell r="D584" t="str">
            <v>AR10AE1810 - Gestión de residuos</v>
          </cell>
        </row>
        <row r="585">
          <cell r="D585" t="str">
            <v>AR10AE2810 - Gestión de residuos</v>
          </cell>
        </row>
        <row r="586">
          <cell r="D586" t="str">
            <v>AR10AE3810 - Gestión de residuos</v>
          </cell>
        </row>
        <row r="587">
          <cell r="D587" t="str">
            <v>AR10AE4810 - Gestión de residuos</v>
          </cell>
        </row>
        <row r="588">
          <cell r="D588" t="str">
            <v>AR10AE6810 - Gestión de residuos</v>
          </cell>
        </row>
        <row r="589">
          <cell r="D589" t="str">
            <v>AR10AE7810 - Gestión de residuos</v>
          </cell>
        </row>
        <row r="590">
          <cell r="D590" t="str">
            <v>AR10AE5810 - Gestión de residuos</v>
          </cell>
        </row>
        <row r="591">
          <cell r="D591" t="str">
            <v>AR10AEZ810 - Gestión de residuos</v>
          </cell>
        </row>
        <row r="592">
          <cell r="D592" t="str">
            <v>AR10CEZ810 - Gestión de residuos</v>
          </cell>
        </row>
        <row r="593">
          <cell r="D593" t="str">
            <v>AR10SEZ810 - Gestión de residuos</v>
          </cell>
        </row>
        <row r="594">
          <cell r="D594" t="str">
            <v>AR11CNZ810 - Gestión de residuos</v>
          </cell>
        </row>
        <row r="595">
          <cell r="D595" t="str">
            <v>AR11SAZ810 - Gestión de residuos</v>
          </cell>
        </row>
        <row r="596">
          <cell r="D596" t="str">
            <v>AR13BSZ810 - Gestión de residuos</v>
          </cell>
        </row>
        <row r="597">
          <cell r="D597" t="str">
            <v>AR40LA1810 - Gestión de residuos</v>
          </cell>
        </row>
        <row r="598">
          <cell r="D598" t="str">
            <v>AR40LA2810 - Gestión de residuos</v>
          </cell>
        </row>
        <row r="599">
          <cell r="D599" t="str">
            <v>AR40LA2810 - Gestión de residuos</v>
          </cell>
        </row>
        <row r="600">
          <cell r="D600" t="str">
            <v>AR41AC1810 - Gestión de residuos</v>
          </cell>
        </row>
        <row r="601">
          <cell r="D601" t="str">
            <v>AR41AC2810 - Gestión de residuos</v>
          </cell>
        </row>
        <row r="602">
          <cell r="D602" t="str">
            <v>AR41AC3810 - Gestión de residuos</v>
          </cell>
        </row>
        <row r="603">
          <cell r="D603" t="str">
            <v>AR41AC4810 - Gestión de residuos</v>
          </cell>
        </row>
        <row r="604">
          <cell r="D604" t="str">
            <v>AR41AC6810 - Gestión de residuos</v>
          </cell>
        </row>
        <row r="605">
          <cell r="D605" t="str">
            <v>AR41AC7810 - Gestión de residuos</v>
          </cell>
        </row>
        <row r="606">
          <cell r="D606" t="str">
            <v>AR41AC5810 - Gestión de residuos</v>
          </cell>
        </row>
        <row r="607">
          <cell r="D607" t="str">
            <v>AR41ACZ810 - Gestión de residuos</v>
          </cell>
        </row>
        <row r="608">
          <cell r="D608" t="str">
            <v>AR43GCZ810 - Gestión de residuos</v>
          </cell>
        </row>
        <row r="609">
          <cell r="D609" t="str">
            <v>AR44GSZ810 - Gestión de residuos</v>
          </cell>
        </row>
        <row r="610">
          <cell r="D610" t="str">
            <v>BO11CIZ810 - Gestión de residuos</v>
          </cell>
        </row>
        <row r="611">
          <cell r="D611" t="str">
            <v>BO11CNZ810 - Gestión de residuos</v>
          </cell>
        </row>
        <row r="612">
          <cell r="D612" t="str">
            <v>CL10CH1810 - Gestión de residuos</v>
          </cell>
        </row>
        <row r="613">
          <cell r="D613" t="str">
            <v>CL10CC1810 - Gestión de residuos</v>
          </cell>
        </row>
        <row r="614">
          <cell r="D614" t="str">
            <v>CL10CB1810 - Gestión de residuos</v>
          </cell>
        </row>
        <row r="615">
          <cell r="D615" t="str">
            <v>AR10APZ565 - Inf. Technology</v>
          </cell>
        </row>
        <row r="616">
          <cell r="D616" t="str">
            <v>AR10SRZ565 - Inf. Technology</v>
          </cell>
        </row>
        <row r="617">
          <cell r="D617" t="str">
            <v>AR1040Z565 - Inf. Technology</v>
          </cell>
        </row>
        <row r="618">
          <cell r="D618" t="str">
            <v>AR1046Z565 - Inf. Technology</v>
          </cell>
        </row>
        <row r="619">
          <cell r="D619" t="str">
            <v>AR10BCZ565 - Inf. Technology</v>
          </cell>
        </row>
        <row r="620">
          <cell r="D620" t="str">
            <v>AR10CDZ565 - Inf. Technology</v>
          </cell>
        </row>
        <row r="621">
          <cell r="D621" t="str">
            <v>AR10CK4565 - Inf. Technology</v>
          </cell>
        </row>
        <row r="622">
          <cell r="D622" t="str">
            <v>AR40LE2565 - Inf. Technology</v>
          </cell>
        </row>
        <row r="623">
          <cell r="D623" t="str">
            <v>AR10AEZ565 - Inf. Technology</v>
          </cell>
        </row>
        <row r="624">
          <cell r="D624" t="str">
            <v>AR10FEZ565 - Inf. Technology</v>
          </cell>
        </row>
        <row r="625">
          <cell r="D625" t="str">
            <v>AR10CEZ565 - Inf. Technology</v>
          </cell>
        </row>
        <row r="626">
          <cell r="D626" t="str">
            <v>AR10SEZ565 - Inf. Technology</v>
          </cell>
        </row>
        <row r="627">
          <cell r="D627" t="str">
            <v>AR11CAZ565 - Inf. Technology</v>
          </cell>
        </row>
        <row r="628">
          <cell r="D628" t="str">
            <v>AR40LA2565 - Inf. Technology</v>
          </cell>
        </row>
        <row r="629">
          <cell r="D629" t="str">
            <v>AR41ACZ565 - Inf. Technology</v>
          </cell>
        </row>
        <row r="630">
          <cell r="D630" t="str">
            <v>AR42AFZ565 - Inf. Technology</v>
          </cell>
        </row>
        <row r="631">
          <cell r="D631" t="str">
            <v>AR43GCZ565 - Inf. Technology</v>
          </cell>
        </row>
        <row r="632">
          <cell r="D632" t="str">
            <v>AR44GSZ565 - Inf. Technology</v>
          </cell>
        </row>
        <row r="633">
          <cell r="D633" t="str">
            <v>BO10OGZ565 - Inf. Technology</v>
          </cell>
        </row>
        <row r="634">
          <cell r="D634" t="str">
            <v>BO11CIZ565 - Inf. Technology</v>
          </cell>
        </row>
        <row r="635">
          <cell r="D635" t="str">
            <v>BO11CNZ565 - Inf. Technology</v>
          </cell>
        </row>
        <row r="636">
          <cell r="D636" t="str">
            <v>CL10CH1565 - Inf. Technology</v>
          </cell>
        </row>
        <row r="637">
          <cell r="D637" t="str">
            <v>CL10CC1565 - Inf. Technology</v>
          </cell>
        </row>
        <row r="638">
          <cell r="D638" t="str">
            <v>CL10CB1565 - Inf. Technology</v>
          </cell>
        </row>
        <row r="639">
          <cell r="D639" t="str">
            <v>AR10APZ656 - Information Tech.</v>
          </cell>
        </row>
        <row r="640">
          <cell r="D640" t="str">
            <v>AR10SRZ656 - Information Tech.</v>
          </cell>
        </row>
        <row r="641">
          <cell r="D641" t="str">
            <v>AR1040Z656 - Information Tech.</v>
          </cell>
        </row>
        <row r="642">
          <cell r="D642" t="str">
            <v>AR1046Z656 - Information Tech.</v>
          </cell>
        </row>
        <row r="643">
          <cell r="D643" t="str">
            <v>AR10BCZ656 - Information Tech.</v>
          </cell>
        </row>
        <row r="644">
          <cell r="D644" t="str">
            <v>AR10ANZ660 - Information Tech.</v>
          </cell>
        </row>
        <row r="645">
          <cell r="D645" t="str">
            <v>AR10SNZ660 - Information Tech.</v>
          </cell>
        </row>
        <row r="646">
          <cell r="D646" t="str">
            <v>AR104NZ660 - Information Tech.</v>
          </cell>
        </row>
        <row r="647">
          <cell r="D647" t="str">
            <v>AR106NZ660 - Information Tech.</v>
          </cell>
        </row>
        <row r="648">
          <cell r="D648" t="str">
            <v>AR10BNZ660 - Information Tech.</v>
          </cell>
        </row>
        <row r="649">
          <cell r="D649" t="str">
            <v>AR40LE2656 - Information Tech.</v>
          </cell>
        </row>
        <row r="650">
          <cell r="D650" t="str">
            <v>AR10AEZ656 - Information Tech.</v>
          </cell>
        </row>
        <row r="651">
          <cell r="D651" t="str">
            <v>AR10FEZ656 - Information Tech.</v>
          </cell>
        </row>
        <row r="652">
          <cell r="D652" t="str">
            <v>AR10CEZ656 - Information Tech.</v>
          </cell>
        </row>
        <row r="653">
          <cell r="D653" t="str">
            <v>AR10SEZ656 - Information Tech.</v>
          </cell>
        </row>
        <row r="654">
          <cell r="D654" t="str">
            <v>AR10BAZ656 - Information Tech.</v>
          </cell>
        </row>
        <row r="655">
          <cell r="D655" t="str">
            <v>AR11CAZ656 - Information Tech.</v>
          </cell>
        </row>
        <row r="656">
          <cell r="D656" t="str">
            <v>AR11CNZ660 - Information Tech.</v>
          </cell>
        </row>
        <row r="657">
          <cell r="D657" t="str">
            <v>AR11SAZ660 - Information Tech.</v>
          </cell>
        </row>
        <row r="658">
          <cell r="D658" t="str">
            <v>AR40LA2656 - Information Tech.</v>
          </cell>
        </row>
        <row r="659">
          <cell r="D659" t="str">
            <v>AR41ACZ656 - Information Tech.</v>
          </cell>
        </row>
        <row r="660">
          <cell r="D660" t="str">
            <v>AR42AFZ656 - Information Tech.</v>
          </cell>
        </row>
        <row r="661">
          <cell r="D661" t="str">
            <v>AR43GCZ656 - Information Tech.</v>
          </cell>
        </row>
        <row r="662">
          <cell r="D662" t="str">
            <v>AR44GSZ656 - Information Tech.</v>
          </cell>
        </row>
        <row r="663">
          <cell r="D663" t="str">
            <v>BO10OGZ656 - Information Tech.</v>
          </cell>
        </row>
        <row r="664">
          <cell r="D664" t="str">
            <v>BO11CIZ656 - Information Tech.</v>
          </cell>
        </row>
        <row r="665">
          <cell r="D665" t="str">
            <v>BO11CNZ656 - Information Tech.</v>
          </cell>
        </row>
        <row r="666">
          <cell r="D666" t="str">
            <v>CL10CH1656 - Information Tech.</v>
          </cell>
        </row>
        <row r="667">
          <cell r="D667" t="str">
            <v>CL10CC1656 - Information Tech.</v>
          </cell>
        </row>
        <row r="668">
          <cell r="D668" t="str">
            <v>CL10CB1656 - Information Tech.</v>
          </cell>
        </row>
        <row r="669">
          <cell r="D669" t="str">
            <v xml:space="preserve">AR10CDZ570 - Ing De Prod Y Recup Sec </v>
          </cell>
        </row>
        <row r="670">
          <cell r="D670" t="str">
            <v xml:space="preserve">AR10CK4570 - Ing De Prod Y Recup Sec </v>
          </cell>
        </row>
        <row r="671">
          <cell r="D671" t="str">
            <v>AR10ANZ705 - Ingeniería de Procesos y Pro P</v>
          </cell>
        </row>
        <row r="672">
          <cell r="D672" t="str">
            <v>AR10SNZ705 - Ingeniería de Procesos y Pro P</v>
          </cell>
        </row>
        <row r="673">
          <cell r="D673" t="str">
            <v>AR104NZ705 - Ingeniería de Procesos y Pro P</v>
          </cell>
        </row>
        <row r="674">
          <cell r="D674" t="str">
            <v>AR106NZ705 - Ingeniería de Procesos y Pro P</v>
          </cell>
        </row>
        <row r="675">
          <cell r="D675" t="str">
            <v>AR10BNZ705 - Ingeniería de Procesos y Pro P</v>
          </cell>
        </row>
        <row r="676">
          <cell r="D676" t="str">
            <v>AR10BAZ710 - Ingeniería de Procesos y Pro P</v>
          </cell>
        </row>
        <row r="677">
          <cell r="D677" t="str">
            <v>AR11CNZ705 - Ingeniería de Procesos y Pro P</v>
          </cell>
        </row>
        <row r="678">
          <cell r="D678" t="str">
            <v>AR11SAZ705 - Ingeniería de Procesos y Pro P</v>
          </cell>
        </row>
        <row r="679">
          <cell r="D679" t="str">
            <v>AR10CDZ575 - Ingenieria De Procesos y Proy (GIPP)</v>
          </cell>
        </row>
        <row r="680">
          <cell r="D680" t="str">
            <v>AR10CK4575 - Ingenieria De Procesos y Proy (GIPP)</v>
          </cell>
        </row>
        <row r="681">
          <cell r="D681" t="str">
            <v>AR10CD1100 - Ingeniería de producción &amp; Recuperación Secundaria</v>
          </cell>
        </row>
        <row r="682">
          <cell r="D682" t="str">
            <v>AR10CD2100 - Ingeniería de producción &amp; Recuperación Secundaria</v>
          </cell>
        </row>
        <row r="683">
          <cell r="D683" t="str">
            <v>AR10CD3100 - Ingeniería de producción &amp; Recuperación Secundaria</v>
          </cell>
        </row>
        <row r="684">
          <cell r="D684" t="str">
            <v>AR10CD5100 - Ingeniería de producción &amp; Recuperación Secundaria</v>
          </cell>
        </row>
        <row r="685">
          <cell r="D685" t="str">
            <v>AR10CD7100 - Ingeniería de producción &amp; Recuperación Secundaria</v>
          </cell>
        </row>
        <row r="686">
          <cell r="D686" t="str">
            <v>AR10CD8100 - Ingeniería de producción &amp; Recuperación Secundaria</v>
          </cell>
        </row>
        <row r="687">
          <cell r="D687" t="str">
            <v>AR10CD9100 - Ingeniería de producción &amp; Recuperación Secundaria</v>
          </cell>
        </row>
        <row r="688">
          <cell r="D688" t="str">
            <v>AR10CK4100 - Ingeniería de producción &amp; Recuperación Secundaria</v>
          </cell>
        </row>
        <row r="689">
          <cell r="D689" t="str">
            <v>AR10ANZ100 - Ingeniería de producción &amp; Recuperación Secundaria</v>
          </cell>
        </row>
        <row r="690">
          <cell r="D690" t="str">
            <v>AR10SNZ100 - Ingeniería de producción &amp; Recuperación Secundaria</v>
          </cell>
        </row>
        <row r="691">
          <cell r="D691" t="str">
            <v>AR104NZ100 - Ingeniería de producción &amp; Recuperación Secundaria</v>
          </cell>
        </row>
        <row r="692">
          <cell r="D692" t="str">
            <v>AR106NZ100 - Ingeniería de producción &amp; Recuperación Secundaria</v>
          </cell>
        </row>
        <row r="693">
          <cell r="D693" t="str">
            <v>AR10BNZ100 - Ingeniería de producción &amp; Recuperación Secundaria</v>
          </cell>
        </row>
        <row r="694">
          <cell r="D694" t="str">
            <v>AR40LE1100 - Ingeniería de producción &amp; Recuperación Secundaria</v>
          </cell>
        </row>
        <row r="695">
          <cell r="D695" t="str">
            <v>AR40LE2100 - Ingeniería de producción &amp; Recuperación Secundaria</v>
          </cell>
        </row>
        <row r="696">
          <cell r="D696" t="str">
            <v>AR10AE1100 - Ingeniería de producción &amp; Recuperación Secundaria</v>
          </cell>
        </row>
        <row r="697">
          <cell r="D697" t="str">
            <v>AR10AE2100 - Ingeniería de producción &amp; Recuperación Secundaria</v>
          </cell>
        </row>
        <row r="698">
          <cell r="D698" t="str">
            <v>AR10AE3100 - Ingeniería de producción &amp; Recuperación Secundaria</v>
          </cell>
        </row>
        <row r="699">
          <cell r="D699" t="str">
            <v>AR10AE4100 - Ingeniería de producción &amp; Recuperación Secundaria</v>
          </cell>
        </row>
        <row r="700">
          <cell r="D700" t="str">
            <v>AR10AE5100 - Ingeniería de producción &amp; Recuperación Secundaria</v>
          </cell>
        </row>
        <row r="701">
          <cell r="D701" t="str">
            <v>AR10FEZ100 - Ingeniería de producción &amp; Recuperación Secundaria</v>
          </cell>
        </row>
        <row r="702">
          <cell r="D702" t="str">
            <v>AR11CNZ100 - Ingeniería de producción &amp; Recuperación Secundaria</v>
          </cell>
        </row>
        <row r="703">
          <cell r="D703" t="str">
            <v>AR40LA1100 - Ingeniería de producción &amp; Recuperación Secundaria</v>
          </cell>
        </row>
        <row r="704">
          <cell r="D704" t="str">
            <v>AR40LA2100 - Ingeniería de producción &amp; Recuperación Secundaria</v>
          </cell>
        </row>
        <row r="705">
          <cell r="D705" t="str">
            <v>AR41AC1100 - Ingeniería de producción &amp; Recuperación Secundaria</v>
          </cell>
        </row>
        <row r="706">
          <cell r="D706" t="str">
            <v>AR41AC2100 - Ingeniería de producción &amp; Recuperación Secundaria</v>
          </cell>
        </row>
        <row r="707">
          <cell r="D707" t="str">
            <v>AR41AC3100 - Ingeniería de producción &amp; Recuperación Secundaria</v>
          </cell>
        </row>
        <row r="708">
          <cell r="D708" t="str">
            <v>AR41AC4100 - Ingeniería de producción &amp; Recuperación Secundaria</v>
          </cell>
        </row>
        <row r="709">
          <cell r="D709" t="str">
            <v>AR41AC5100 - Ingeniería de producción &amp; Recuperación Secundaria</v>
          </cell>
        </row>
        <row r="710">
          <cell r="D710" t="str">
            <v>AR42AFZ100 - Ingeniería de producción &amp; Recuperación Secundaria</v>
          </cell>
        </row>
        <row r="711">
          <cell r="D711" t="str">
            <v>BO11CIZ100 - Ingeniería de producción &amp; Recuperación Secundaria</v>
          </cell>
        </row>
        <row r="712">
          <cell r="D712" t="str">
            <v>BO11CNZ100 - Ingeniería de producción &amp; Recuperación Secundaria</v>
          </cell>
        </row>
        <row r="713">
          <cell r="D713" t="str">
            <v>CL10CH1100 - Ingeniería de producción &amp; Recuperación Secundaria</v>
          </cell>
        </row>
        <row r="714">
          <cell r="D714" t="str">
            <v>CL10CC1100 - Ingeniería de producción &amp; Recuperación Secundaria</v>
          </cell>
        </row>
        <row r="715">
          <cell r="D715" t="str">
            <v>CL10CB1100 - Ingeniería de producción &amp; Recuperación Secundaria</v>
          </cell>
        </row>
        <row r="716">
          <cell r="D716" t="str">
            <v>AR10CD1030 - Instalaciones de Superficie</v>
          </cell>
        </row>
        <row r="717">
          <cell r="D717" t="str">
            <v>AR10CD2030 - Instalaciones de Superficie</v>
          </cell>
        </row>
        <row r="718">
          <cell r="D718" t="str">
            <v>AR10CD3030 - Instalaciones de Superficie</v>
          </cell>
        </row>
        <row r="719">
          <cell r="D719" t="str">
            <v>AR10CD5030 - Instalaciones de Superficie</v>
          </cell>
        </row>
        <row r="720">
          <cell r="D720" t="str">
            <v>AR10CD7030 - Instalaciones de Superficie</v>
          </cell>
        </row>
        <row r="721">
          <cell r="D721" t="str">
            <v>AR10CD8030 - Instalaciones de Superficie</v>
          </cell>
        </row>
        <row r="722">
          <cell r="D722" t="str">
            <v>AR10CD9030 - Instalaciones de Superficie</v>
          </cell>
        </row>
        <row r="723">
          <cell r="D723" t="str">
            <v>AR10CDE030 - Instalaciones de Superficie</v>
          </cell>
        </row>
        <row r="724">
          <cell r="D724" t="str">
            <v>AR10CDP030 - Instalaciones de Superficie</v>
          </cell>
        </row>
        <row r="725">
          <cell r="D725" t="str">
            <v>AR10CK4030 - Instalaciones de Superficie</v>
          </cell>
        </row>
        <row r="726">
          <cell r="D726" t="str">
            <v>AR10ANZ030 - Instalaciones de Superficie</v>
          </cell>
        </row>
        <row r="727">
          <cell r="D727" t="str">
            <v>AR10SNZ030 - Instalaciones de Superficie</v>
          </cell>
        </row>
        <row r="728">
          <cell r="D728" t="str">
            <v>AR104NZ030 - Instalaciones de Superficie</v>
          </cell>
        </row>
        <row r="729">
          <cell r="D729" t="str">
            <v>AR106NZ030 - Instalaciones de Superficie</v>
          </cell>
        </row>
        <row r="730">
          <cell r="D730" t="str">
            <v>AR10BNZ030 - Instalaciones de Superficie</v>
          </cell>
        </row>
        <row r="731">
          <cell r="D731" t="str">
            <v>AR40LE1030 - Instalaciones de Superficie</v>
          </cell>
        </row>
        <row r="732">
          <cell r="D732" t="str">
            <v>AR40LE2030 - Instalaciones de Superficie</v>
          </cell>
        </row>
        <row r="733">
          <cell r="D733" t="str">
            <v>AR10AE1030 - Instalaciones de Superficie</v>
          </cell>
        </row>
        <row r="734">
          <cell r="D734" t="str">
            <v>AR10AE2030 - Instalaciones de Superficie</v>
          </cell>
        </row>
        <row r="735">
          <cell r="D735" t="str">
            <v>AR10AE3030 - Instalaciones de Superficie</v>
          </cell>
        </row>
        <row r="736">
          <cell r="D736" t="str">
            <v>AR10AE4030 - Instalaciones de Superficie</v>
          </cell>
        </row>
        <row r="737">
          <cell r="D737" t="str">
            <v>AR10AE6030 - Instalaciones de Superficie</v>
          </cell>
        </row>
        <row r="738">
          <cell r="D738" t="str">
            <v>AR10AE7030 - Instalaciones de Superficie</v>
          </cell>
        </row>
        <row r="739">
          <cell r="D739" t="str">
            <v>AR10AE5030 - Instalaciones de Superficie</v>
          </cell>
        </row>
        <row r="740">
          <cell r="D740" t="str">
            <v>AR10FEZ030 - Instalaciones de Superficie</v>
          </cell>
        </row>
        <row r="741">
          <cell r="D741" t="str">
            <v>AR11CNZ030 - Instalaciones de Superficie</v>
          </cell>
        </row>
        <row r="742">
          <cell r="D742" t="str">
            <v>AR40LA1030 - Instalaciones de Superficie</v>
          </cell>
        </row>
        <row r="743">
          <cell r="D743" t="str">
            <v>AR40LA2030 - Instalaciones de Superficie</v>
          </cell>
        </row>
        <row r="744">
          <cell r="D744" t="str">
            <v>AR41AC1030 - Instalaciones de Superficie</v>
          </cell>
        </row>
        <row r="745">
          <cell r="D745" t="str">
            <v>AR41AC2030 - Instalaciones de Superficie</v>
          </cell>
        </row>
        <row r="746">
          <cell r="D746" t="str">
            <v>AR41AC3030 - Instalaciones de Superficie</v>
          </cell>
        </row>
        <row r="747">
          <cell r="D747" t="str">
            <v>AR41AC4030 - Instalaciones de Superficie</v>
          </cell>
        </row>
        <row r="748">
          <cell r="D748" t="str">
            <v>AR41AC6030 - Instalaciones de Superficie</v>
          </cell>
        </row>
        <row r="749">
          <cell r="D749" t="str">
            <v>AR41AC7030 - Instalaciones de Superficie</v>
          </cell>
        </row>
        <row r="750">
          <cell r="D750" t="str">
            <v>AR41AC5030 - Instalaciones de Superficie</v>
          </cell>
        </row>
        <row r="751">
          <cell r="D751" t="str">
            <v>AR42AFZ030 - Instalaciones de Superficie</v>
          </cell>
        </row>
        <row r="752">
          <cell r="D752" t="str">
            <v>BO11CIZ030 - Instalaciones de Superficie</v>
          </cell>
        </row>
        <row r="753">
          <cell r="D753" t="str">
            <v>BO11CNZ030 - Instalaciones de Superficie</v>
          </cell>
        </row>
        <row r="754">
          <cell r="D754" t="str">
            <v>CL10CH1030 - Instalaciones de Superficie</v>
          </cell>
        </row>
        <row r="755">
          <cell r="D755" t="str">
            <v>CL10CC1030 - Instalaciones de Superficie</v>
          </cell>
        </row>
        <row r="756">
          <cell r="D756" t="str">
            <v>CL10CB1030 - Instalaciones de Superficie</v>
          </cell>
        </row>
        <row r="757">
          <cell r="D757" t="str">
            <v>AR10CD1200 - Integridad &amp; Corrosión</v>
          </cell>
        </row>
        <row r="758">
          <cell r="D758" t="str">
            <v>AR10CD2200 - Integridad &amp; Corrosión</v>
          </cell>
        </row>
        <row r="759">
          <cell r="D759" t="str">
            <v>AR10CD3200 - Integridad &amp; Corrosión</v>
          </cell>
        </row>
        <row r="760">
          <cell r="D760" t="str">
            <v>AR10CD5200 - Integridad &amp; Corrosión</v>
          </cell>
        </row>
        <row r="761">
          <cell r="D761" t="str">
            <v>AR10CD7200 - Integridad &amp; Corrosión</v>
          </cell>
        </row>
        <row r="762">
          <cell r="D762" t="str">
            <v>AR10CD8200 - Integridad &amp; Corrosión</v>
          </cell>
        </row>
        <row r="763">
          <cell r="D763" t="str">
            <v>AR10CD9200 - Integridad &amp; Corrosión</v>
          </cell>
        </row>
        <row r="764">
          <cell r="D764" t="str">
            <v>AR10CDE200 - Integridad &amp; Corrosión</v>
          </cell>
        </row>
        <row r="765">
          <cell r="D765" t="str">
            <v>AR10CDP200 - Integridad &amp; Corrosión</v>
          </cell>
        </row>
        <row r="766">
          <cell r="D766" t="str">
            <v>AR10CK4200 - Integridad &amp; Corrosión</v>
          </cell>
        </row>
        <row r="767">
          <cell r="D767" t="str">
            <v>AR10ANZ200 - Integridad &amp; Corrosión</v>
          </cell>
        </row>
        <row r="768">
          <cell r="D768" t="str">
            <v>AR10SNZ200 - Integridad &amp; Corrosión</v>
          </cell>
        </row>
        <row r="769">
          <cell r="D769" t="str">
            <v>AR104NZ200 - Integridad &amp; Corrosión</v>
          </cell>
        </row>
        <row r="770">
          <cell r="D770" t="str">
            <v>AR106NZ200 - Integridad &amp; Corrosión</v>
          </cell>
        </row>
        <row r="771">
          <cell r="D771" t="str">
            <v>AR10BNZ200 - Integridad &amp; Corrosión</v>
          </cell>
        </row>
        <row r="772">
          <cell r="D772" t="str">
            <v>AR40LE1200 - Integridad &amp; Corrosión</v>
          </cell>
        </row>
        <row r="773">
          <cell r="D773" t="str">
            <v>AR40LE2200 - Integridad &amp; Corrosión</v>
          </cell>
        </row>
        <row r="774">
          <cell r="D774" t="str">
            <v>AR10AE1200 - Integridad &amp; Corrosión</v>
          </cell>
        </row>
        <row r="775">
          <cell r="D775" t="str">
            <v>AR10AE2200 - Integridad &amp; Corrosión</v>
          </cell>
        </row>
        <row r="776">
          <cell r="D776" t="str">
            <v>AR10AE3200 - Integridad &amp; Corrosión</v>
          </cell>
        </row>
        <row r="777">
          <cell r="D777" t="str">
            <v>AR10AE4200 - Integridad &amp; Corrosión</v>
          </cell>
        </row>
        <row r="778">
          <cell r="D778" t="str">
            <v>AR10AE6200 - Integridad &amp; Corrosión</v>
          </cell>
        </row>
        <row r="779">
          <cell r="D779" t="str">
            <v>AR10AE7200 - Integridad &amp; Corrosión</v>
          </cell>
        </row>
        <row r="780">
          <cell r="D780" t="str">
            <v>AR10AE5200 - Integridad &amp; Corrosión</v>
          </cell>
        </row>
        <row r="781">
          <cell r="D781" t="str">
            <v>AR10FEZ200 - Integridad &amp; Corrosión</v>
          </cell>
        </row>
        <row r="782">
          <cell r="D782" t="str">
            <v>AR11CNZ200 - Integridad &amp; Corrosión</v>
          </cell>
        </row>
        <row r="783">
          <cell r="D783" t="str">
            <v>AR40LA1200 - Integridad &amp; Corrosión</v>
          </cell>
        </row>
        <row r="784">
          <cell r="D784" t="str">
            <v>AR40LA2200 - Integridad &amp; Corrosión</v>
          </cell>
        </row>
        <row r="785">
          <cell r="D785" t="str">
            <v>AR41AC1200 - Integridad &amp; Corrosión</v>
          </cell>
        </row>
        <row r="786">
          <cell r="D786" t="str">
            <v>AR41AC2200 - Integridad &amp; Corrosión</v>
          </cell>
        </row>
        <row r="787">
          <cell r="D787" t="str">
            <v>AR41AC3200 - Integridad &amp; Corrosión</v>
          </cell>
        </row>
        <row r="788">
          <cell r="D788" t="str">
            <v>AR41AC4200 - Integridad &amp; Corrosión</v>
          </cell>
        </row>
        <row r="789">
          <cell r="D789" t="str">
            <v>AR41AC6200 - Integridad &amp; Corrosión</v>
          </cell>
        </row>
        <row r="790">
          <cell r="D790" t="str">
            <v>AR41AC7200 - Integridad &amp; Corrosión</v>
          </cell>
        </row>
        <row r="791">
          <cell r="D791" t="str">
            <v>AR41AC5200 - Integridad &amp; Corrosión</v>
          </cell>
        </row>
        <row r="792">
          <cell r="D792" t="str">
            <v>AR42AFZ200 - Integridad &amp; Corrosión</v>
          </cell>
        </row>
        <row r="793">
          <cell r="D793" t="str">
            <v>BO11CIZ200 - Integridad &amp; Corrosión</v>
          </cell>
        </row>
        <row r="794">
          <cell r="D794" t="str">
            <v>BO11CNZ200 - Integridad &amp; Corrosión</v>
          </cell>
        </row>
        <row r="795">
          <cell r="D795" t="str">
            <v>CL10CH1200 - Integridad &amp; Corrosión</v>
          </cell>
        </row>
        <row r="796">
          <cell r="D796" t="str">
            <v>CL10CC1200 - Integridad &amp; Corrosión</v>
          </cell>
        </row>
        <row r="797">
          <cell r="D797" t="str">
            <v>CL10CB1200 - Integridad &amp; Corrosión</v>
          </cell>
        </row>
        <row r="798">
          <cell r="D798" t="str">
            <v>AR10CDZ580 - Integridad y Procesos</v>
          </cell>
        </row>
        <row r="799">
          <cell r="D799" t="str">
            <v>AR10CK4580 - Integridad y Procesos</v>
          </cell>
        </row>
        <row r="800">
          <cell r="D800" t="str">
            <v>AR10CD1020 - Lineas de Cond. De Prod P/G/A</v>
          </cell>
        </row>
        <row r="801">
          <cell r="D801" t="str">
            <v>AR10CD2020 - Lineas de Cond. De Prod P/G/A</v>
          </cell>
        </row>
        <row r="802">
          <cell r="D802" t="str">
            <v>AR10CD3020 - Lineas de Cond. De Prod P/G/A</v>
          </cell>
        </row>
        <row r="803">
          <cell r="D803" t="str">
            <v>AR10CD5020 - Lineas de Cond. De Prod P/G/A</v>
          </cell>
        </row>
        <row r="804">
          <cell r="D804" t="str">
            <v>AR10CD7020 - Lineas de Cond. De Prod P/G/A</v>
          </cell>
        </row>
        <row r="805">
          <cell r="D805" t="str">
            <v>AR10CD8020 - Lineas de Cond. De Prod P/G/A</v>
          </cell>
        </row>
        <row r="806">
          <cell r="D806" t="str">
            <v>AR10CD9020 - Lineas de Cond. De Prod P/G/A</v>
          </cell>
        </row>
        <row r="807">
          <cell r="D807" t="str">
            <v>AR10CDP020 - Lineas de Cond. De Prod P/G/A</v>
          </cell>
        </row>
        <row r="808">
          <cell r="D808" t="str">
            <v>AR10CK4020 - Lineas de Cond. De Prod P/G/A</v>
          </cell>
        </row>
        <row r="809">
          <cell r="D809" t="str">
            <v>AR10ANZ020 - Lineas de Cond. De Prod P/G/A</v>
          </cell>
        </row>
        <row r="810">
          <cell r="D810" t="str">
            <v>AR10SNZ020 - Lineas de Cond. De Prod P/G/A</v>
          </cell>
        </row>
        <row r="811">
          <cell r="D811" t="str">
            <v>AR104NZ020 - Lineas de Cond. De Prod P/G/A</v>
          </cell>
        </row>
        <row r="812">
          <cell r="D812" t="str">
            <v>AR106NZ020 - Lineas de Cond. De Prod P/G/A</v>
          </cell>
        </row>
        <row r="813">
          <cell r="D813" t="str">
            <v>AR10BNZ020 - Lineas de Cond. De Prod P/G/A</v>
          </cell>
        </row>
        <row r="814">
          <cell r="D814" t="str">
            <v>AR40LE1020 - Lineas de Cond. De Prod P/G/A</v>
          </cell>
        </row>
        <row r="815">
          <cell r="D815" t="str">
            <v>AR40LE2020 - Lineas de Cond. De Prod P/G/A</v>
          </cell>
        </row>
        <row r="816">
          <cell r="D816" t="str">
            <v>AR10AE1020 - Lineas de Cond. De Prod P/G/A</v>
          </cell>
        </row>
        <row r="817">
          <cell r="D817" t="str">
            <v>AR10AE2020 - Lineas de Cond. De Prod P/G/A</v>
          </cell>
        </row>
        <row r="818">
          <cell r="D818" t="str">
            <v>AR10AE3020 - Lineas de Cond. De Prod P/G/A</v>
          </cell>
        </row>
        <row r="819">
          <cell r="D819" t="str">
            <v>AR10AE4020 - Lineas de Cond. De Prod P/G/A</v>
          </cell>
        </row>
        <row r="820">
          <cell r="D820" t="str">
            <v>AR10AE6020 - Lineas de Cond. De Prod P/G/A</v>
          </cell>
        </row>
        <row r="821">
          <cell r="D821" t="str">
            <v>AR10AE7020 - Lineas de Cond. De Prod P/G/A</v>
          </cell>
        </row>
        <row r="822">
          <cell r="D822" t="str">
            <v>AR10AE5020 - Lineas de Cond. De Prod P/G/A</v>
          </cell>
        </row>
        <row r="823">
          <cell r="D823" t="str">
            <v>AR10FEZ020 - Lineas de Cond. De Prod P/G/A</v>
          </cell>
        </row>
        <row r="824">
          <cell r="D824" t="str">
            <v>AR11CNZ020 - Lineas de Cond. De Prod P/G/A</v>
          </cell>
        </row>
        <row r="825">
          <cell r="D825" t="str">
            <v>AR40LA1020 - Lineas de Cond. De Prod P/G/A</v>
          </cell>
        </row>
        <row r="826">
          <cell r="D826" t="str">
            <v>AR40LA2020 - Lineas de Cond. De Prod P/G/A</v>
          </cell>
        </row>
        <row r="827">
          <cell r="D827" t="str">
            <v>AR41AC1020 - Lineas de Cond. De Prod P/G/A</v>
          </cell>
        </row>
        <row r="828">
          <cell r="D828" t="str">
            <v>AR41AC2020 - Lineas de Cond. De Prod P/G/A</v>
          </cell>
        </row>
        <row r="829">
          <cell r="D829" t="str">
            <v>AR41AC3020 - Lineas de Cond. De Prod P/G/A</v>
          </cell>
        </row>
        <row r="830">
          <cell r="D830" t="str">
            <v>AR41AC4020 - Lineas de Cond. De Prod P/G/A</v>
          </cell>
        </row>
        <row r="831">
          <cell r="D831" t="str">
            <v>AR41AC6020 - Lineas de Cond. De Prod P/G/A</v>
          </cell>
        </row>
        <row r="832">
          <cell r="D832" t="str">
            <v>AR41AC7020 - Lineas de Cond. De Prod P/G/A</v>
          </cell>
        </row>
        <row r="833">
          <cell r="D833" t="str">
            <v>AR41AC5020 - Lineas de Cond. De Prod P/G/A</v>
          </cell>
        </row>
        <row r="834">
          <cell r="D834" t="str">
            <v>AR42AFZ020 - Lineas de Cond. De Prod P/G/A</v>
          </cell>
        </row>
        <row r="835">
          <cell r="D835" t="str">
            <v>BO11CIZ020 - Lineas de Cond. De Prod P/G/A</v>
          </cell>
        </row>
        <row r="836">
          <cell r="D836" t="str">
            <v>BO11CNZ020 - Lineas de Cond. De Prod P/G/A</v>
          </cell>
        </row>
        <row r="837">
          <cell r="D837" t="str">
            <v>CL10CH1020 - Lineas de Cond. De Prod P/G/A</v>
          </cell>
        </row>
        <row r="838">
          <cell r="D838" t="str">
            <v>CL10CC1020 - Lineas de Cond. De Prod P/G/A</v>
          </cell>
        </row>
        <row r="839">
          <cell r="D839" t="str">
            <v>CL10CB1020 - Lineas de Cond. De Prod P/G/A</v>
          </cell>
        </row>
        <row r="840">
          <cell r="D840" t="str">
            <v>AR10APZ585 - Logística - Soporte y Ss. de negocios</v>
          </cell>
        </row>
        <row r="841">
          <cell r="D841" t="str">
            <v>AR10SRZ585 - Logística - Soporte y Ss. de negocios</v>
          </cell>
        </row>
        <row r="842">
          <cell r="D842" t="str">
            <v>AR10CDZ585 - Logística - Soporte y Ss. de negocios</v>
          </cell>
        </row>
        <row r="843">
          <cell r="D843" t="str">
            <v>AR10CK4585 - Logística - Soporte y Ss. de negocios</v>
          </cell>
        </row>
        <row r="844">
          <cell r="D844" t="str">
            <v>AR10ANZ585 - Logística - Soporte y Ss. de negocios</v>
          </cell>
        </row>
        <row r="845">
          <cell r="D845" t="str">
            <v>AR10SNZ585 - Logística - Soporte y Ss. de negocios</v>
          </cell>
        </row>
        <row r="846">
          <cell r="D846" t="str">
            <v>AR104NZ585 - Logística - Soporte y Ss. de negocios</v>
          </cell>
        </row>
        <row r="847">
          <cell r="D847" t="str">
            <v>AR106NZ585 - Logística - Soporte y Ss. de negocios</v>
          </cell>
        </row>
        <row r="848">
          <cell r="D848" t="str">
            <v>AR10BNZ585 - Logística - Soporte y Ss. de negocios</v>
          </cell>
        </row>
        <row r="849">
          <cell r="D849" t="str">
            <v>AR40LE2585 - Logística - Soporte y Ss. de negocios</v>
          </cell>
        </row>
        <row r="850">
          <cell r="D850" t="str">
            <v>AR10AEZ585 - Logística - Soporte y Ss. de negocios</v>
          </cell>
        </row>
        <row r="851">
          <cell r="D851" t="str">
            <v>AR10FEZ585 - Logística - Soporte y Ss. de negocios</v>
          </cell>
        </row>
        <row r="852">
          <cell r="D852" t="str">
            <v>AR10CEZ585 - Logística - Soporte y Ss. de negocios</v>
          </cell>
        </row>
        <row r="853">
          <cell r="D853" t="str">
            <v>AR10SEZ585 - Logística - Soporte y Ss. de negocios</v>
          </cell>
        </row>
        <row r="854">
          <cell r="D854" t="str">
            <v>AR10BAZ585 - Logística - Soporte y Ss. de negocios</v>
          </cell>
        </row>
        <row r="855">
          <cell r="D855" t="str">
            <v>AR11CAZ585 - Logística - Soporte y Ss. de negocios</v>
          </cell>
        </row>
        <row r="856">
          <cell r="D856" t="str">
            <v>AR11CAZ585 - Logística - Soporte y Ss. de negocios</v>
          </cell>
        </row>
        <row r="857">
          <cell r="D857" t="str">
            <v>AR11CNZ585 - Logística - Soporte y Ss. de negocios</v>
          </cell>
        </row>
        <row r="858">
          <cell r="D858" t="str">
            <v>AR11SAZ585 - Logística - Soporte y Ss. de negocios</v>
          </cell>
        </row>
        <row r="859">
          <cell r="D859" t="str">
            <v>AR12FUZ585 - Logística - Soporte y Ss. de negocios</v>
          </cell>
        </row>
        <row r="860">
          <cell r="D860" t="str">
            <v>AR12FMZ585 - Logística - Soporte y Ss. de negocios</v>
          </cell>
        </row>
        <row r="861">
          <cell r="D861" t="str">
            <v>AR13BSZ585 - Logística - Soporte y Ss. de negocios</v>
          </cell>
        </row>
        <row r="862">
          <cell r="D862" t="str">
            <v>AR40LA2585 - Logística - Soporte y Ss. de negocios</v>
          </cell>
        </row>
        <row r="863">
          <cell r="D863" t="str">
            <v>AR41ACZ585 - Logística - Soporte y Ss. de negocios</v>
          </cell>
        </row>
        <row r="864">
          <cell r="D864" t="str">
            <v>AR42AFZ585 - Logística - Soporte y Ss. de negocios</v>
          </cell>
        </row>
        <row r="865">
          <cell r="D865" t="str">
            <v>AR43GCZ585 - Logística - Soporte y Ss. de negocios</v>
          </cell>
        </row>
        <row r="866">
          <cell r="D866" t="str">
            <v>AR44GSZ585 - Logística - Soporte y Ss. de negocios</v>
          </cell>
        </row>
        <row r="867">
          <cell r="D867" t="str">
            <v>BO10OGZ585 - Logística - Soporte y Ss. de negocios</v>
          </cell>
        </row>
        <row r="868">
          <cell r="D868" t="str">
            <v>BO11CIZ585 - Logística - Soporte y Ss. de negocios</v>
          </cell>
        </row>
        <row r="869">
          <cell r="D869" t="str">
            <v>BO11CNZ585 - Logística - Soporte y Ss. de negocios</v>
          </cell>
        </row>
        <row r="870">
          <cell r="D870" t="str">
            <v>CL10CH1585 - Logística - Soporte y Ss. de negocios</v>
          </cell>
        </row>
        <row r="871">
          <cell r="D871" t="str">
            <v>CL10CC1585 - Logística - Soporte y Ss. de negocios</v>
          </cell>
        </row>
        <row r="872">
          <cell r="D872" t="str">
            <v>CL10CB1585 - Logística - Soporte y Ss. de negocios</v>
          </cell>
        </row>
        <row r="873">
          <cell r="D873" t="str">
            <v>AR10CDZ590 - Mantenimiento</v>
          </cell>
        </row>
        <row r="874">
          <cell r="D874" t="str">
            <v>AR10CK4590 - Mantenimiento</v>
          </cell>
        </row>
        <row r="875">
          <cell r="D875" t="str">
            <v>AR10CD1220 - Mantenimiento AIB</v>
          </cell>
        </row>
        <row r="876">
          <cell r="D876" t="str">
            <v>AR10CD2220 - Mantenimiento AIB</v>
          </cell>
        </row>
        <row r="877">
          <cell r="D877" t="str">
            <v>AR10CD3220 - Mantenimiento AIB</v>
          </cell>
        </row>
        <row r="878">
          <cell r="D878" t="str">
            <v>AR10CD5220 - Mantenimiento AIB</v>
          </cell>
        </row>
        <row r="879">
          <cell r="D879" t="str">
            <v>AR10CD7220 - Mantenimiento AIB</v>
          </cell>
        </row>
        <row r="880">
          <cell r="D880" t="str">
            <v>AR10CD8220 - Mantenimiento AIB</v>
          </cell>
        </row>
        <row r="881">
          <cell r="D881" t="str">
            <v>AR10CD9220 - Mantenimiento AIB</v>
          </cell>
        </row>
        <row r="882">
          <cell r="D882" t="str">
            <v>AR10CK4220 - Mantenimiento AIB</v>
          </cell>
        </row>
        <row r="883">
          <cell r="D883" t="str">
            <v>AR10ANZ220 - Mantenimiento AIB</v>
          </cell>
        </row>
        <row r="884">
          <cell r="D884" t="str">
            <v>AR10SNZ220 - Mantenimiento AIB</v>
          </cell>
        </row>
        <row r="885">
          <cell r="D885" t="str">
            <v>AR104NZ220 - Mantenimiento AIB</v>
          </cell>
        </row>
        <row r="886">
          <cell r="D886" t="str">
            <v>AR106NZ220 - Mantenimiento AIB</v>
          </cell>
        </row>
        <row r="887">
          <cell r="D887" t="str">
            <v>AR10BNZ220 - Mantenimiento AIB</v>
          </cell>
        </row>
        <row r="888">
          <cell r="D888" t="str">
            <v>AR40LE1220 - Mantenimiento AIB</v>
          </cell>
        </row>
        <row r="889">
          <cell r="D889" t="str">
            <v>AR40LE2220 - Mantenimiento AIB</v>
          </cell>
        </row>
        <row r="890">
          <cell r="D890" t="str">
            <v>AR10AE1220 - Mantenimiento AIB</v>
          </cell>
        </row>
        <row r="891">
          <cell r="D891" t="str">
            <v>AR10AE2220 - Mantenimiento AIB</v>
          </cell>
        </row>
        <row r="892">
          <cell r="D892" t="str">
            <v>AR10AE3220 - Mantenimiento AIB</v>
          </cell>
        </row>
        <row r="893">
          <cell r="D893" t="str">
            <v>AR10AE4220 - Mantenimiento AIB</v>
          </cell>
        </row>
        <row r="894">
          <cell r="D894" t="str">
            <v>AR10AE6220 - Mantenimiento AIB</v>
          </cell>
        </row>
        <row r="895">
          <cell r="D895" t="str">
            <v>AR10AE7220 - Mantenimiento AIB</v>
          </cell>
        </row>
        <row r="896">
          <cell r="D896" t="str">
            <v>AR10AE5220 - Mantenimiento AIB</v>
          </cell>
        </row>
        <row r="897">
          <cell r="D897" t="str">
            <v>AR10FEZ220 - Mantenimiento AIB</v>
          </cell>
        </row>
        <row r="898">
          <cell r="D898" t="str">
            <v>AR11CNZ220 - Mantenimiento AIB</v>
          </cell>
        </row>
        <row r="899">
          <cell r="D899" t="str">
            <v>AR40LA1220 - Mantenimiento AIB</v>
          </cell>
        </row>
        <row r="900">
          <cell r="D900" t="str">
            <v>AR40LA2220 - Mantenimiento AIB</v>
          </cell>
        </row>
        <row r="901">
          <cell r="D901" t="str">
            <v>AR41AC1220 - Mantenimiento AIB</v>
          </cell>
        </row>
        <row r="902">
          <cell r="D902" t="str">
            <v>AR41AC2220 - Mantenimiento AIB</v>
          </cell>
        </row>
        <row r="903">
          <cell r="D903" t="str">
            <v>AR41AC3220 - Mantenimiento AIB</v>
          </cell>
        </row>
        <row r="904">
          <cell r="D904" t="str">
            <v>AR41AC4220 - Mantenimiento AIB</v>
          </cell>
        </row>
        <row r="905">
          <cell r="D905" t="str">
            <v>AR41AC6220 - Mantenimiento AIB</v>
          </cell>
        </row>
        <row r="906">
          <cell r="D906" t="str">
            <v>AR41AC7220 - Mantenimiento AIB</v>
          </cell>
        </row>
        <row r="907">
          <cell r="D907" t="str">
            <v>AR41AC5220 - Mantenimiento AIB</v>
          </cell>
        </row>
        <row r="908">
          <cell r="D908" t="str">
            <v>AR42AFZ220 - Mantenimiento AIB</v>
          </cell>
        </row>
        <row r="909">
          <cell r="D909" t="str">
            <v>BO11CIZ220 - Mantenimiento AIB</v>
          </cell>
        </row>
        <row r="910">
          <cell r="D910" t="str">
            <v>BO11CNZ220 - Mantenimiento AIB</v>
          </cell>
        </row>
        <row r="911">
          <cell r="D911" t="str">
            <v>CL10CH1220 - Mantenimiento AIB</v>
          </cell>
        </row>
        <row r="912">
          <cell r="D912" t="str">
            <v>CL10CC1220 - Mantenimiento AIB</v>
          </cell>
        </row>
        <row r="913">
          <cell r="D913" t="str">
            <v>CL10CB1220 - Mantenimiento AIB</v>
          </cell>
        </row>
        <row r="914">
          <cell r="D914" t="str">
            <v>AR10CD1210 - Mantenimiento Automatización</v>
          </cell>
        </row>
        <row r="915">
          <cell r="D915" t="str">
            <v>AR10CD2210 - Mantenimiento Automatización</v>
          </cell>
        </row>
        <row r="916">
          <cell r="D916" t="str">
            <v>AR10CD3210 - Mantenimiento Automatización</v>
          </cell>
        </row>
        <row r="917">
          <cell r="D917" t="str">
            <v>AR10CD5210 - Mantenimiento Automatización</v>
          </cell>
        </row>
        <row r="918">
          <cell r="D918" t="str">
            <v>AR10CD7210 - Mantenimiento Automatización</v>
          </cell>
        </row>
        <row r="919">
          <cell r="D919" t="str">
            <v>AR10CD8210 - Mantenimiento Automatización</v>
          </cell>
        </row>
        <row r="920">
          <cell r="D920" t="str">
            <v>AR10CD9210 - Mantenimiento Automatización</v>
          </cell>
        </row>
        <row r="921">
          <cell r="D921" t="str">
            <v>AR10CDE210 - Mantenimiento Automatización</v>
          </cell>
        </row>
        <row r="922">
          <cell r="D922" t="str">
            <v>AR10CDP210 - Mantenimiento Automatización</v>
          </cell>
        </row>
        <row r="923">
          <cell r="D923" t="str">
            <v>AR10CK4210 - Mantenimiento Automatización</v>
          </cell>
        </row>
        <row r="924">
          <cell r="D924" t="str">
            <v>AR10ANZ210 - Mantenimiento Automatización</v>
          </cell>
        </row>
        <row r="925">
          <cell r="D925" t="str">
            <v>AR10SNZ210 - Mantenimiento Automatización</v>
          </cell>
        </row>
        <row r="926">
          <cell r="D926" t="str">
            <v>AR104NZ210 - Mantenimiento Automatización</v>
          </cell>
        </row>
        <row r="927">
          <cell r="D927" t="str">
            <v>AR106NZ210 - Mantenimiento Automatización</v>
          </cell>
        </row>
        <row r="928">
          <cell r="D928" t="str">
            <v>AR10BNZ210 - Mantenimiento Automatización</v>
          </cell>
        </row>
        <row r="929">
          <cell r="D929" t="str">
            <v>AR40LE1210 - Mantenimiento Automatización</v>
          </cell>
        </row>
        <row r="930">
          <cell r="D930" t="str">
            <v>AR40LE2210 - Mantenimiento Automatización</v>
          </cell>
        </row>
        <row r="931">
          <cell r="D931" t="str">
            <v>AR10AE1210 - Mantenimiento Automatización</v>
          </cell>
        </row>
        <row r="932">
          <cell r="D932" t="str">
            <v>AR10AE2210 - Mantenimiento Automatización</v>
          </cell>
        </row>
        <row r="933">
          <cell r="D933" t="str">
            <v>AR10AE3210 - Mantenimiento Automatización</v>
          </cell>
        </row>
        <row r="934">
          <cell r="D934" t="str">
            <v>AR10AE4210 - Mantenimiento Automatización</v>
          </cell>
        </row>
        <row r="935">
          <cell r="D935" t="str">
            <v>AR10AE6210 - Mantenimiento Automatización</v>
          </cell>
        </row>
        <row r="936">
          <cell r="D936" t="str">
            <v>AR10AE7210 - Mantenimiento Automatización</v>
          </cell>
        </row>
        <row r="937">
          <cell r="D937" t="str">
            <v>AR10AE5210 - Mantenimiento Automatización</v>
          </cell>
        </row>
        <row r="938">
          <cell r="D938" t="str">
            <v>AR10FEZ210 - Mantenimiento Automatización</v>
          </cell>
        </row>
        <row r="939">
          <cell r="D939" t="str">
            <v>AR11CNZ210 - Mantenimiento Automatización</v>
          </cell>
        </row>
        <row r="940">
          <cell r="D940" t="str">
            <v>AR40LA1210 - Mantenimiento Automatización</v>
          </cell>
        </row>
        <row r="941">
          <cell r="D941" t="str">
            <v>AR40LA2210 - Mantenimiento Automatización</v>
          </cell>
        </row>
        <row r="942">
          <cell r="D942" t="str">
            <v>AR41AC1210 - Mantenimiento Automatización</v>
          </cell>
        </row>
        <row r="943">
          <cell r="D943" t="str">
            <v>AR41AC2210 - Mantenimiento Automatización</v>
          </cell>
        </row>
        <row r="944">
          <cell r="D944" t="str">
            <v>AR41AC3210 - Mantenimiento Automatización</v>
          </cell>
        </row>
        <row r="945">
          <cell r="D945" t="str">
            <v>AR41AC4210 - Mantenimiento Automatización</v>
          </cell>
        </row>
        <row r="946">
          <cell r="D946" t="str">
            <v>AR41AC6210 - Mantenimiento Automatización</v>
          </cell>
        </row>
        <row r="947">
          <cell r="D947" t="str">
            <v>AR41AC7210 - Mantenimiento Automatización</v>
          </cell>
        </row>
        <row r="948">
          <cell r="D948" t="str">
            <v>AR41AC5210 - Mantenimiento Automatización</v>
          </cell>
        </row>
        <row r="949">
          <cell r="D949" t="str">
            <v>AR42AFZ210 - Mantenimiento Automatización</v>
          </cell>
        </row>
        <row r="950">
          <cell r="D950" t="str">
            <v>BO11CIZ210 - Mantenimiento Automatización</v>
          </cell>
        </row>
        <row r="951">
          <cell r="D951" t="str">
            <v>BO11CNZ210 - Mantenimiento Automatización</v>
          </cell>
        </row>
        <row r="952">
          <cell r="D952" t="str">
            <v>CL10CH1210 - Mantenimiento Automatización</v>
          </cell>
        </row>
        <row r="953">
          <cell r="D953" t="str">
            <v>CL10CC1210 - Mantenimiento Automatización</v>
          </cell>
        </row>
        <row r="954">
          <cell r="D954" t="str">
            <v>CL10CB1210 - Mantenimiento Automatización</v>
          </cell>
        </row>
        <row r="955">
          <cell r="D955" t="str">
            <v>AR10CD1270 - Mantenimiento de Ductos</v>
          </cell>
        </row>
        <row r="956">
          <cell r="D956" t="str">
            <v>AR10CD2270 - Mantenimiento de Ductos</v>
          </cell>
        </row>
        <row r="957">
          <cell r="D957" t="str">
            <v>AR10CD3270 - Mantenimiento de Ductos</v>
          </cell>
        </row>
        <row r="958">
          <cell r="D958" t="str">
            <v>AR10CD5270 - Mantenimiento de Ductos</v>
          </cell>
        </row>
        <row r="959">
          <cell r="D959" t="str">
            <v>AR10CD7270 - Mantenimiento de Ductos</v>
          </cell>
        </row>
        <row r="960">
          <cell r="D960" t="str">
            <v>AR10CD8270 - Mantenimiento de Ductos</v>
          </cell>
        </row>
        <row r="961">
          <cell r="D961" t="str">
            <v>AR10CD9270 - Mantenimiento de Ductos</v>
          </cell>
        </row>
        <row r="962">
          <cell r="D962" t="str">
            <v>AR10CDP270 - Mantenimiento de Ductos</v>
          </cell>
        </row>
        <row r="963">
          <cell r="D963" t="str">
            <v>AR10CK4270 - Mantenimiento de Ductos</v>
          </cell>
        </row>
        <row r="964">
          <cell r="D964" t="str">
            <v>AR10ANZ270 - Mantenimiento de Ductos</v>
          </cell>
        </row>
        <row r="965">
          <cell r="D965" t="str">
            <v>AR10SNZ270 - Mantenimiento de Ductos</v>
          </cell>
        </row>
        <row r="966">
          <cell r="D966" t="str">
            <v>AR104NZ270 - Mantenimiento de Ductos</v>
          </cell>
        </row>
        <row r="967">
          <cell r="D967" t="str">
            <v>AR106NZ270 - Mantenimiento de Ductos</v>
          </cell>
        </row>
        <row r="968">
          <cell r="D968" t="str">
            <v>AR10BNZ270 - Mantenimiento de Ductos</v>
          </cell>
        </row>
        <row r="969">
          <cell r="D969" t="str">
            <v>AR40LE1270 - Mantenimiento de Ductos</v>
          </cell>
        </row>
        <row r="970">
          <cell r="D970" t="str">
            <v>AR40LE2270 - Mantenimiento de Ductos</v>
          </cell>
        </row>
        <row r="971">
          <cell r="D971" t="str">
            <v>AR10AE1270 - Mantenimiento de Ductos</v>
          </cell>
        </row>
        <row r="972">
          <cell r="D972" t="str">
            <v>AR10AE2270 - Mantenimiento de Ductos</v>
          </cell>
        </row>
        <row r="973">
          <cell r="D973" t="str">
            <v>AR10AE3270 - Mantenimiento de Ductos</v>
          </cell>
        </row>
        <row r="974">
          <cell r="D974" t="str">
            <v>AR10AE4270 - Mantenimiento de Ductos</v>
          </cell>
        </row>
        <row r="975">
          <cell r="D975" t="str">
            <v>AR10AE6270 - Mantenimiento de Ductos</v>
          </cell>
        </row>
        <row r="976">
          <cell r="D976" t="str">
            <v>AR10AE7270 - Mantenimiento de Ductos</v>
          </cell>
        </row>
        <row r="977">
          <cell r="D977" t="str">
            <v>AR10AE5270 - Mantenimiento de Ductos</v>
          </cell>
        </row>
        <row r="978">
          <cell r="D978" t="str">
            <v>AR10FEZ270 - Mantenimiento de Ductos</v>
          </cell>
        </row>
        <row r="979">
          <cell r="D979" t="str">
            <v>AR11CNZ270 - Mantenimiento de Ductos</v>
          </cell>
        </row>
        <row r="980">
          <cell r="D980" t="str">
            <v>AR40LA1270 - Mantenimiento de Ductos</v>
          </cell>
        </row>
        <row r="981">
          <cell r="D981" t="str">
            <v>AR40LA2270 - Mantenimiento de Ductos</v>
          </cell>
        </row>
        <row r="982">
          <cell r="D982" t="str">
            <v>AR41AC1270 - Mantenimiento de Ductos</v>
          </cell>
        </row>
        <row r="983">
          <cell r="D983" t="str">
            <v>AR41AC2270 - Mantenimiento de Ductos</v>
          </cell>
        </row>
        <row r="984">
          <cell r="D984" t="str">
            <v>AR41AC3270 - Mantenimiento de Ductos</v>
          </cell>
        </row>
        <row r="985">
          <cell r="D985" t="str">
            <v>AR41AC4270 - Mantenimiento de Ductos</v>
          </cell>
        </row>
        <row r="986">
          <cell r="D986" t="str">
            <v>AR41AC6270 - Mantenimiento de Ductos</v>
          </cell>
        </row>
        <row r="987">
          <cell r="D987" t="str">
            <v>AR41AC7270 - Mantenimiento de Ductos</v>
          </cell>
        </row>
        <row r="988">
          <cell r="D988" t="str">
            <v>AR41AC5270 - Mantenimiento de Ductos</v>
          </cell>
        </row>
        <row r="989">
          <cell r="D989" t="str">
            <v>AR42AFZ270 - Mantenimiento de Ductos</v>
          </cell>
        </row>
        <row r="990">
          <cell r="D990" t="str">
            <v>BO11CIZ270 - Mantenimiento de Ductos</v>
          </cell>
        </row>
        <row r="991">
          <cell r="D991" t="str">
            <v>BO11CNZ270 - Mantenimiento de Ductos</v>
          </cell>
        </row>
        <row r="992">
          <cell r="D992" t="str">
            <v>CL10CH1270 - Mantenimiento de Ductos</v>
          </cell>
        </row>
        <row r="993">
          <cell r="D993" t="str">
            <v>CL10CC1270 - Mantenimiento de Ductos</v>
          </cell>
        </row>
        <row r="994">
          <cell r="D994" t="str">
            <v>CL10CB1270 - Mantenimiento de Ductos</v>
          </cell>
        </row>
        <row r="995">
          <cell r="D995" t="str">
            <v>AR10CD1280 - Mantenimiento de Otras plantas</v>
          </cell>
        </row>
        <row r="996">
          <cell r="D996" t="str">
            <v>AR10CD2280 - Mantenimiento de Otras plantas</v>
          </cell>
        </row>
        <row r="997">
          <cell r="D997" t="str">
            <v>AR10CD3280 - Mantenimiento de Otras plantas</v>
          </cell>
        </row>
        <row r="998">
          <cell r="D998" t="str">
            <v>AR10CD5280 - Mantenimiento de Otras plantas</v>
          </cell>
        </row>
        <row r="999">
          <cell r="D999" t="str">
            <v>AR10CD7280 - Mantenimiento de Otras plantas</v>
          </cell>
        </row>
        <row r="1000">
          <cell r="D1000" t="str">
            <v>AR10CD8280 - Mantenimiento de Otras plantas</v>
          </cell>
        </row>
        <row r="1001">
          <cell r="D1001" t="str">
            <v>AR10CD9280 - Mantenimiento de Otras plantas</v>
          </cell>
        </row>
        <row r="1002">
          <cell r="D1002" t="str">
            <v>AR10CDP280 - Mantenimiento de Otras plantas</v>
          </cell>
        </row>
        <row r="1003">
          <cell r="D1003" t="str">
            <v>AR10CK4280 - Mantenimiento de Otras plantas</v>
          </cell>
        </row>
        <row r="1004">
          <cell r="D1004" t="str">
            <v>AR10ANZ280 - Mantenimiento de Otras plantas</v>
          </cell>
        </row>
        <row r="1005">
          <cell r="D1005" t="str">
            <v>AR10SNZ280 - Mantenimiento de Otras plantas</v>
          </cell>
        </row>
        <row r="1006">
          <cell r="D1006" t="str">
            <v>AR104NZ280 - Mantenimiento de Otras plantas</v>
          </cell>
        </row>
        <row r="1007">
          <cell r="D1007" t="str">
            <v>AR106NZ280 - Mantenimiento de Otras plantas</v>
          </cell>
        </row>
        <row r="1008">
          <cell r="D1008" t="str">
            <v>AR10BNZ280 - Mantenimiento de Otras plantas</v>
          </cell>
        </row>
        <row r="1009">
          <cell r="D1009" t="str">
            <v>AR40LE1280 - Mantenimiento de Otras plantas</v>
          </cell>
        </row>
        <row r="1010">
          <cell r="D1010" t="str">
            <v>AR40LE2280 - Mantenimiento de Otras plantas</v>
          </cell>
        </row>
        <row r="1011">
          <cell r="D1011" t="str">
            <v>AR10AE1280 - Mantenimiento de Otras plantas</v>
          </cell>
        </row>
        <row r="1012">
          <cell r="D1012" t="str">
            <v>AR10AE2280 - Mantenimiento de Otras plantas</v>
          </cell>
        </row>
        <row r="1013">
          <cell r="D1013" t="str">
            <v>AR10AE3280 - Mantenimiento de Otras plantas</v>
          </cell>
        </row>
        <row r="1014">
          <cell r="D1014" t="str">
            <v>AR10AE4280 - Mantenimiento de Otras plantas</v>
          </cell>
        </row>
        <row r="1015">
          <cell r="D1015" t="str">
            <v>AR10AE6280 - Mantenimiento de Otras plantas</v>
          </cell>
        </row>
        <row r="1016">
          <cell r="D1016" t="str">
            <v>AR10AE7280 - Mantenimiento de Otras plantas</v>
          </cell>
        </row>
        <row r="1017">
          <cell r="D1017" t="str">
            <v>AR10AE5280 - Mantenimiento de Otras plantas</v>
          </cell>
        </row>
        <row r="1018">
          <cell r="D1018" t="str">
            <v>AR10FEZ280 - Mantenimiento de Otras plantas</v>
          </cell>
        </row>
        <row r="1019">
          <cell r="D1019" t="str">
            <v>AR11CNZ280 - Mantenimiento de Otras plantas</v>
          </cell>
        </row>
        <row r="1020">
          <cell r="D1020" t="str">
            <v>AR40LA1280 - Mantenimiento de Otras plantas</v>
          </cell>
        </row>
        <row r="1021">
          <cell r="D1021" t="str">
            <v>AR40LA2280 - Mantenimiento de Otras plantas</v>
          </cell>
        </row>
        <row r="1022">
          <cell r="D1022" t="str">
            <v>AR41AC1280 - Mantenimiento de Otras plantas</v>
          </cell>
        </row>
        <row r="1023">
          <cell r="D1023" t="str">
            <v>AR41AC2280 - Mantenimiento de Otras plantas</v>
          </cell>
        </row>
        <row r="1024">
          <cell r="D1024" t="str">
            <v>AR41AC3280 - Mantenimiento de Otras plantas</v>
          </cell>
        </row>
        <row r="1025">
          <cell r="D1025" t="str">
            <v>AR41AC4280 - Mantenimiento de Otras plantas</v>
          </cell>
        </row>
        <row r="1026">
          <cell r="D1026" t="str">
            <v>AR41AC6280 - Mantenimiento de Otras plantas</v>
          </cell>
        </row>
        <row r="1027">
          <cell r="D1027" t="str">
            <v>AR41AC7280 - Mantenimiento de Otras plantas</v>
          </cell>
        </row>
        <row r="1028">
          <cell r="D1028" t="str">
            <v>AR41AC5280 - Mantenimiento de Otras plantas</v>
          </cell>
        </row>
        <row r="1029">
          <cell r="D1029" t="str">
            <v>AR42AFZ280 - Mantenimiento de Otras plantas</v>
          </cell>
        </row>
        <row r="1030">
          <cell r="D1030" t="str">
            <v>BO11CIZ280 - Mantenimiento de Otras plantas</v>
          </cell>
        </row>
        <row r="1031">
          <cell r="D1031" t="str">
            <v>BO11CNZ280 - Mantenimiento de Otras plantas</v>
          </cell>
        </row>
        <row r="1032">
          <cell r="D1032" t="str">
            <v>CL10CH1280 - Mantenimiento de Otras plantas</v>
          </cell>
        </row>
        <row r="1033">
          <cell r="D1033" t="str">
            <v>CL10CC1280 - Mantenimiento de Otras plantas</v>
          </cell>
        </row>
        <row r="1034">
          <cell r="D1034" t="str">
            <v>CL10CB1280 - Mantenimiento de Otras plantas</v>
          </cell>
        </row>
        <row r="1035">
          <cell r="D1035" t="str">
            <v>AR10CD1290 - Mantenimiento Distribución Eléctrica</v>
          </cell>
        </row>
        <row r="1036">
          <cell r="D1036" t="str">
            <v>AR10CD2290 - Mantenimiento Distribución Eléctrica</v>
          </cell>
        </row>
        <row r="1037">
          <cell r="D1037" t="str">
            <v>AR10CD3290 - Mantenimiento Distribución Eléctrica</v>
          </cell>
        </row>
        <row r="1038">
          <cell r="D1038" t="str">
            <v>AR10CD5290 - Mantenimiento Distribución Eléctrica</v>
          </cell>
        </row>
        <row r="1039">
          <cell r="D1039" t="str">
            <v>AR10CD7290 - Mantenimiento Distribución Eléctrica</v>
          </cell>
        </row>
        <row r="1040">
          <cell r="D1040" t="str">
            <v>AR10CD8290 - Mantenimiento Distribución Eléctrica</v>
          </cell>
        </row>
        <row r="1041">
          <cell r="D1041" t="str">
            <v>AR10CD9290 - Mantenimiento Distribución Eléctrica</v>
          </cell>
        </row>
        <row r="1042">
          <cell r="D1042" t="str">
            <v>AR10CDE290 - Mantenimiento Distribución Eléctrica</v>
          </cell>
        </row>
        <row r="1043">
          <cell r="D1043" t="str">
            <v>AR10CK4290 - Mantenimiento Distribución Eléctrica</v>
          </cell>
        </row>
        <row r="1044">
          <cell r="D1044" t="str">
            <v>AR10ANZ290 - Mantenimiento Distribución Eléctrica</v>
          </cell>
        </row>
        <row r="1045">
          <cell r="D1045" t="str">
            <v>AR10SNZ290 - Mantenimiento Distribución Eléctrica</v>
          </cell>
        </row>
        <row r="1046">
          <cell r="D1046" t="str">
            <v>AR104NZ290 - Mantenimiento Distribución Eléctrica</v>
          </cell>
        </row>
        <row r="1047">
          <cell r="D1047" t="str">
            <v>AR106NZ290 - Mantenimiento Distribución Eléctrica</v>
          </cell>
        </row>
        <row r="1048">
          <cell r="D1048" t="str">
            <v>AR10BNZ290 - Mantenimiento Distribución Eléctrica</v>
          </cell>
        </row>
        <row r="1049">
          <cell r="D1049" t="str">
            <v>AR40LE1290 - Mantenimiento Distribución Eléctrica</v>
          </cell>
        </row>
        <row r="1050">
          <cell r="D1050" t="str">
            <v>AR40LE2290 - Mantenimiento Distribución Eléctrica</v>
          </cell>
        </row>
        <row r="1051">
          <cell r="D1051" t="str">
            <v>AR10AE1290 - Mantenimiento Distribución Eléctrica</v>
          </cell>
        </row>
        <row r="1052">
          <cell r="D1052" t="str">
            <v>AR10AE2290 - Mantenimiento Distribución Eléctrica</v>
          </cell>
        </row>
        <row r="1053">
          <cell r="D1053" t="str">
            <v>AR10AE3290 - Mantenimiento Distribución Eléctrica</v>
          </cell>
        </row>
        <row r="1054">
          <cell r="D1054" t="str">
            <v>AR10AE4290 - Mantenimiento Distribución Eléctrica</v>
          </cell>
        </row>
        <row r="1055">
          <cell r="D1055" t="str">
            <v>AR10AE6290 - Mantenimiento Distribución Eléctrica</v>
          </cell>
        </row>
        <row r="1056">
          <cell r="D1056" t="str">
            <v>AR10AE7290 - Mantenimiento Distribución Eléctrica</v>
          </cell>
        </row>
        <row r="1057">
          <cell r="D1057" t="str">
            <v>AR10AE5290 - Mantenimiento Distribución Eléctrica</v>
          </cell>
        </row>
        <row r="1058">
          <cell r="D1058" t="str">
            <v>AR10FEZ290 - Mantenimiento Distribución Eléctrica</v>
          </cell>
        </row>
        <row r="1059">
          <cell r="D1059" t="str">
            <v>AR11CNZ290 - Mantenimiento Distribución Eléctrica</v>
          </cell>
        </row>
        <row r="1060">
          <cell r="D1060" t="str">
            <v>AR40LA1290 - Mantenimiento Distribución Eléctrica</v>
          </cell>
        </row>
        <row r="1061">
          <cell r="D1061" t="str">
            <v>AR40LA2290 - Mantenimiento Distribución Eléctrica</v>
          </cell>
        </row>
        <row r="1062">
          <cell r="D1062" t="str">
            <v>AR41AC1290 - Mantenimiento Distribución Eléctrica</v>
          </cell>
        </row>
        <row r="1063">
          <cell r="D1063" t="str">
            <v>AR41AC2290 - Mantenimiento Distribución Eléctrica</v>
          </cell>
        </row>
        <row r="1064">
          <cell r="D1064" t="str">
            <v>AR41AC3290 - Mantenimiento Distribución Eléctrica</v>
          </cell>
        </row>
        <row r="1065">
          <cell r="D1065" t="str">
            <v>AR41AC4290 - Mantenimiento Distribución Eléctrica</v>
          </cell>
        </row>
        <row r="1066">
          <cell r="D1066" t="str">
            <v>AR41AC6290 - Mantenimiento Distribución Eléctrica</v>
          </cell>
        </row>
        <row r="1067">
          <cell r="D1067" t="str">
            <v>AR41AC7290 - Mantenimiento Distribución Eléctrica</v>
          </cell>
        </row>
        <row r="1068">
          <cell r="D1068" t="str">
            <v>AR41AC5290 - Mantenimiento Distribución Eléctrica</v>
          </cell>
        </row>
        <row r="1069">
          <cell r="D1069" t="str">
            <v>AR42AFZ290 - Mantenimiento Distribución Eléctrica</v>
          </cell>
        </row>
        <row r="1070">
          <cell r="D1070" t="str">
            <v>BO11CIZ290 - Mantenimiento Distribución Eléctrica</v>
          </cell>
        </row>
        <row r="1071">
          <cell r="D1071" t="str">
            <v>BO11CNZ290 - Mantenimiento Distribución Eléctrica</v>
          </cell>
        </row>
        <row r="1072">
          <cell r="D1072" t="str">
            <v>CL10CH1290 - Mantenimiento Distribución Eléctrica</v>
          </cell>
        </row>
        <row r="1073">
          <cell r="D1073" t="str">
            <v>CL10CC1290 - Mantenimiento Distribución Eléctrica</v>
          </cell>
        </row>
        <row r="1074">
          <cell r="D1074" t="str">
            <v>CL10CB1290 - Mantenimiento Distribución Eléctrica</v>
          </cell>
        </row>
        <row r="1075">
          <cell r="D1075" t="str">
            <v>AR10CD1300 - Mantenimiento Generación Eléctrica</v>
          </cell>
        </row>
        <row r="1076">
          <cell r="D1076" t="str">
            <v>AR10CD2300 - Mantenimiento Generación Eléctrica</v>
          </cell>
        </row>
        <row r="1077">
          <cell r="D1077" t="str">
            <v>AR10CD3300 - Mantenimiento Generación Eléctrica</v>
          </cell>
        </row>
        <row r="1078">
          <cell r="D1078" t="str">
            <v>AR10CD5300 - Mantenimiento Generación Eléctrica</v>
          </cell>
        </row>
        <row r="1079">
          <cell r="D1079" t="str">
            <v>AR10CD7300 - Mantenimiento Generación Eléctrica</v>
          </cell>
        </row>
        <row r="1080">
          <cell r="D1080" t="str">
            <v>AR10CD8300 - Mantenimiento Generación Eléctrica</v>
          </cell>
        </row>
        <row r="1081">
          <cell r="D1081" t="str">
            <v>AR10CD9300 - Mantenimiento Generación Eléctrica</v>
          </cell>
        </row>
        <row r="1082">
          <cell r="D1082" t="str">
            <v>AR10CDE300 - Mantenimiento Generación Eléctrica</v>
          </cell>
        </row>
        <row r="1083">
          <cell r="D1083" t="str">
            <v>AR10CK4300 - Mantenimiento Generación Eléctrica</v>
          </cell>
        </row>
        <row r="1084">
          <cell r="D1084" t="str">
            <v>AR10ANZ300 - Mantenimiento Generación Eléctrica</v>
          </cell>
        </row>
        <row r="1085">
          <cell r="D1085" t="str">
            <v>AR10SNZ300 - Mantenimiento Generación Eléctrica</v>
          </cell>
        </row>
        <row r="1086">
          <cell r="D1086" t="str">
            <v>AR104NZ300 - Mantenimiento Generación Eléctrica</v>
          </cell>
        </row>
        <row r="1087">
          <cell r="D1087" t="str">
            <v>AR106NZ300 - Mantenimiento Generación Eléctrica</v>
          </cell>
        </row>
        <row r="1088">
          <cell r="D1088" t="str">
            <v>AR10BNZ300 - Mantenimiento Generación Eléctrica</v>
          </cell>
        </row>
        <row r="1089">
          <cell r="D1089" t="str">
            <v>AR40LE1300 - Mantenimiento Generación Eléctrica</v>
          </cell>
        </row>
        <row r="1090">
          <cell r="D1090" t="str">
            <v>AR40LE2300 - Mantenimiento Generación Eléctrica</v>
          </cell>
        </row>
        <row r="1091">
          <cell r="D1091" t="str">
            <v>AR10AE1300 - Mantenimiento Generación Eléctrica</v>
          </cell>
        </row>
        <row r="1092">
          <cell r="D1092" t="str">
            <v>AR10AE2300 - Mantenimiento Generación Eléctrica</v>
          </cell>
        </row>
        <row r="1093">
          <cell r="D1093" t="str">
            <v>AR10AE3300 - Mantenimiento Generación Eléctrica</v>
          </cell>
        </row>
        <row r="1094">
          <cell r="D1094" t="str">
            <v>AR10AE4300 - Mantenimiento Generación Eléctrica</v>
          </cell>
        </row>
        <row r="1095">
          <cell r="D1095" t="str">
            <v>AR10AE6300 - Mantenimiento Generación Eléctrica</v>
          </cell>
        </row>
        <row r="1096">
          <cell r="D1096" t="str">
            <v>AR10AE7300 - Mantenimiento Generación Eléctrica</v>
          </cell>
        </row>
        <row r="1097">
          <cell r="D1097" t="str">
            <v>AR10AE5300 - Mantenimiento Generación Eléctrica</v>
          </cell>
        </row>
        <row r="1098">
          <cell r="D1098" t="str">
            <v>AR10FEZ300 - Mantenimiento Generación Eléctrica</v>
          </cell>
        </row>
        <row r="1099">
          <cell r="D1099" t="str">
            <v>AR11CNZ300 - Mantenimiento Generación Eléctrica</v>
          </cell>
        </row>
        <row r="1100">
          <cell r="D1100" t="str">
            <v>AR40LA1300 - Mantenimiento Generación Eléctrica</v>
          </cell>
        </row>
        <row r="1101">
          <cell r="D1101" t="str">
            <v>AR40LA2300 - Mantenimiento Generación Eléctrica</v>
          </cell>
        </row>
        <row r="1102">
          <cell r="D1102" t="str">
            <v>AR41AC1300 - Mantenimiento Generación Eléctrica</v>
          </cell>
        </row>
        <row r="1103">
          <cell r="D1103" t="str">
            <v>AR41AC2300 - Mantenimiento Generación Eléctrica</v>
          </cell>
        </row>
        <row r="1104">
          <cell r="D1104" t="str">
            <v>AR41AC3300 - Mantenimiento Generación Eléctrica</v>
          </cell>
        </row>
        <row r="1105">
          <cell r="D1105" t="str">
            <v>AR41AC4300 - Mantenimiento Generación Eléctrica</v>
          </cell>
        </row>
        <row r="1106">
          <cell r="D1106" t="str">
            <v>AR41AC6300 - Mantenimiento Generación Eléctrica</v>
          </cell>
        </row>
        <row r="1107">
          <cell r="D1107" t="str">
            <v>AR41AC7300 - Mantenimiento Generación Eléctrica</v>
          </cell>
        </row>
        <row r="1108">
          <cell r="D1108" t="str">
            <v>AR41AC5300 - Mantenimiento Generación Eléctrica</v>
          </cell>
        </row>
        <row r="1109">
          <cell r="D1109" t="str">
            <v>AR42AFZ300 - Mantenimiento Generación Eléctrica</v>
          </cell>
        </row>
        <row r="1110">
          <cell r="D1110" t="str">
            <v>BO11CIZ300 - Mantenimiento Generación Eléctrica</v>
          </cell>
        </row>
        <row r="1111">
          <cell r="D1111" t="str">
            <v>BO11CNZ300 - Mantenimiento Generación Eléctrica</v>
          </cell>
        </row>
        <row r="1112">
          <cell r="D1112" t="str">
            <v>CL10CH1300 - Mantenimiento Generación Eléctrica</v>
          </cell>
        </row>
        <row r="1113">
          <cell r="D1113" t="str">
            <v>CL10CC1300 - Mantenimiento Generación Eléctrica</v>
          </cell>
        </row>
        <row r="1114">
          <cell r="D1114" t="str">
            <v>CL10CB1300 - Mantenimiento Generación Eléctrica</v>
          </cell>
        </row>
        <row r="1115">
          <cell r="D1115" t="str">
            <v>AR10CD1240 - Mantenimiento PIAS</v>
          </cell>
        </row>
        <row r="1116">
          <cell r="D1116" t="str">
            <v>AR10CD2240 - Mantenimiento PIAS</v>
          </cell>
        </row>
        <row r="1117">
          <cell r="D1117" t="str">
            <v>AR10CD3240 - Mantenimiento PIAS</v>
          </cell>
        </row>
        <row r="1118">
          <cell r="D1118" t="str">
            <v>AR10CD5240 - Mantenimiento PIAS</v>
          </cell>
        </row>
        <row r="1119">
          <cell r="D1119" t="str">
            <v>AR10CD7240 - Mantenimiento PIAS</v>
          </cell>
        </row>
        <row r="1120">
          <cell r="D1120" t="str">
            <v>AR10CD8240 - Mantenimiento PIAS</v>
          </cell>
        </row>
        <row r="1121">
          <cell r="D1121" t="str">
            <v>AR10CD9240 - Mantenimiento PIAS</v>
          </cell>
        </row>
        <row r="1122">
          <cell r="D1122" t="str">
            <v>AR10CK4240 - Mantenimiento PIAS</v>
          </cell>
        </row>
        <row r="1123">
          <cell r="D1123" t="str">
            <v>AR10ANZ240 - Mantenimiento PIAS</v>
          </cell>
        </row>
        <row r="1124">
          <cell r="D1124" t="str">
            <v>AR10SNZ240 - Mantenimiento PIAS</v>
          </cell>
        </row>
        <row r="1125">
          <cell r="D1125" t="str">
            <v>AR104NZ240 - Mantenimiento PIAS</v>
          </cell>
        </row>
        <row r="1126">
          <cell r="D1126" t="str">
            <v>AR106NZ240 - Mantenimiento PIAS</v>
          </cell>
        </row>
        <row r="1127">
          <cell r="D1127" t="str">
            <v>AR10BNZ240 - Mantenimiento PIAS</v>
          </cell>
        </row>
        <row r="1128">
          <cell r="D1128" t="str">
            <v>AR40LE1240 - Mantenimiento PIAS</v>
          </cell>
        </row>
        <row r="1129">
          <cell r="D1129" t="str">
            <v>AR40LE2240 - Mantenimiento PIAS</v>
          </cell>
        </row>
        <row r="1130">
          <cell r="D1130" t="str">
            <v>AR10AE1240 - Mantenimiento PIAS</v>
          </cell>
        </row>
        <row r="1131">
          <cell r="D1131" t="str">
            <v>AR10AE2240 - Mantenimiento PIAS</v>
          </cell>
        </row>
        <row r="1132">
          <cell r="D1132" t="str">
            <v>AR10AE3240 - Mantenimiento PIAS</v>
          </cell>
        </row>
        <row r="1133">
          <cell r="D1133" t="str">
            <v>AR10AE4240 - Mantenimiento PIAS</v>
          </cell>
        </row>
        <row r="1134">
          <cell r="D1134" t="str">
            <v>AR10AE6240 - Mantenimiento PIAS</v>
          </cell>
        </row>
        <row r="1135">
          <cell r="D1135" t="str">
            <v>AR10AE7240 - Mantenimiento PIAS</v>
          </cell>
        </row>
        <row r="1136">
          <cell r="D1136" t="str">
            <v>AR10AE5240 - Mantenimiento PIAS</v>
          </cell>
        </row>
        <row r="1137">
          <cell r="D1137" t="str">
            <v>AR10FEZ240 - Mantenimiento PIAS</v>
          </cell>
        </row>
        <row r="1138">
          <cell r="D1138" t="str">
            <v>AR11CNZ240 - Mantenimiento PIAS</v>
          </cell>
        </row>
        <row r="1139">
          <cell r="D1139" t="str">
            <v>AR40LA1240 - Mantenimiento PIAS</v>
          </cell>
        </row>
        <row r="1140">
          <cell r="D1140" t="str">
            <v>AR40LA2240 - Mantenimiento PIAS</v>
          </cell>
        </row>
        <row r="1141">
          <cell r="D1141" t="str">
            <v>AR41AC1240 - Mantenimiento PIAS</v>
          </cell>
        </row>
        <row r="1142">
          <cell r="D1142" t="str">
            <v>AR41AC2240 - Mantenimiento PIAS</v>
          </cell>
        </row>
        <row r="1143">
          <cell r="D1143" t="str">
            <v>AR41AC3240 - Mantenimiento PIAS</v>
          </cell>
        </row>
        <row r="1144">
          <cell r="D1144" t="str">
            <v>AR41AC4240 - Mantenimiento PIAS</v>
          </cell>
        </row>
        <row r="1145">
          <cell r="D1145" t="str">
            <v>AR41AC6240 - Mantenimiento PIAS</v>
          </cell>
        </row>
        <row r="1146">
          <cell r="D1146" t="str">
            <v>AR41AC7240 - Mantenimiento PIAS</v>
          </cell>
        </row>
        <row r="1147">
          <cell r="D1147" t="str">
            <v>AR41AC5240 - Mantenimiento PIAS</v>
          </cell>
        </row>
        <row r="1148">
          <cell r="D1148" t="str">
            <v>AR42AFZ240 - Mantenimiento PIAS</v>
          </cell>
        </row>
        <row r="1149">
          <cell r="D1149" t="str">
            <v>BO11CIZ240 - Mantenimiento PIAS</v>
          </cell>
        </row>
        <row r="1150">
          <cell r="D1150" t="str">
            <v>BO11CNZ240 - Mantenimiento PIAS</v>
          </cell>
        </row>
        <row r="1151">
          <cell r="D1151" t="str">
            <v>CL10CH1240 - Mantenimiento PIAS</v>
          </cell>
        </row>
        <row r="1152">
          <cell r="D1152" t="str">
            <v>CL10CC1240 - Mantenimiento PIAS</v>
          </cell>
        </row>
        <row r="1153">
          <cell r="D1153" t="str">
            <v>CL10CB1240 - Mantenimiento PIAS</v>
          </cell>
        </row>
        <row r="1154">
          <cell r="D1154" t="str">
            <v>AR10CD1250 - Mantenimiento Plantas Compresión</v>
          </cell>
        </row>
        <row r="1155">
          <cell r="D1155" t="str">
            <v>AR10CD2250 - Mantenimiento Plantas Compresión</v>
          </cell>
        </row>
        <row r="1156">
          <cell r="D1156" t="str">
            <v>AR10CD3250 - Mantenimiento Plantas Compresión</v>
          </cell>
        </row>
        <row r="1157">
          <cell r="D1157" t="str">
            <v>AR10CD5250 - Mantenimiento Plantas Compresión</v>
          </cell>
        </row>
        <row r="1158">
          <cell r="D1158" t="str">
            <v>AR10CD7250 - Mantenimiento Plantas Compresión</v>
          </cell>
        </row>
        <row r="1159">
          <cell r="D1159" t="str">
            <v>AR10CD8250 - Mantenimiento Plantas Compresión</v>
          </cell>
        </row>
        <row r="1160">
          <cell r="D1160" t="str">
            <v>AR10CD9250 - Mantenimiento Plantas Compresión</v>
          </cell>
        </row>
        <row r="1161">
          <cell r="D1161" t="str">
            <v>AR10CDP250 - Mantenimiento Plantas Compresión</v>
          </cell>
        </row>
        <row r="1162">
          <cell r="D1162" t="str">
            <v>AR10CK4250 - Mantenimiento Plantas Compresión</v>
          </cell>
        </row>
        <row r="1163">
          <cell r="D1163" t="str">
            <v>AR10ANZ250 - Mantenimiento Plantas Compresión</v>
          </cell>
        </row>
        <row r="1164">
          <cell r="D1164" t="str">
            <v>AR10SNZ250 - Mantenimiento Plantas Compresión</v>
          </cell>
        </row>
        <row r="1165">
          <cell r="D1165" t="str">
            <v>AR104NZ250 - Mantenimiento Plantas Compresión</v>
          </cell>
        </row>
        <row r="1166">
          <cell r="D1166" t="str">
            <v>AR106NZ250 - Mantenimiento Plantas Compresión</v>
          </cell>
        </row>
        <row r="1167">
          <cell r="D1167" t="str">
            <v>AR10BNZ250 - Mantenimiento Plantas Compresión</v>
          </cell>
        </row>
        <row r="1168">
          <cell r="D1168" t="str">
            <v>AR40LE1250 - Mantenimiento Plantas Compresión</v>
          </cell>
        </row>
        <row r="1169">
          <cell r="D1169" t="str">
            <v>AR40LE2250 - Mantenimiento Plantas Compresión</v>
          </cell>
        </row>
        <row r="1170">
          <cell r="D1170" t="str">
            <v>AR10AE1250 - Mantenimiento Plantas Compresión</v>
          </cell>
        </row>
        <row r="1171">
          <cell r="D1171" t="str">
            <v>AR10AE2250 - Mantenimiento Plantas Compresión</v>
          </cell>
        </row>
        <row r="1172">
          <cell r="D1172" t="str">
            <v>AR10AE3250 - Mantenimiento Plantas Compresión</v>
          </cell>
        </row>
        <row r="1173">
          <cell r="D1173" t="str">
            <v>AR10AE4250 - Mantenimiento Plantas Compresión</v>
          </cell>
        </row>
        <row r="1174">
          <cell r="D1174" t="str">
            <v>AR10AE6250 - Mantenimiento Plantas Compresión</v>
          </cell>
        </row>
        <row r="1175">
          <cell r="D1175" t="str">
            <v>AR10AE7250 - Mantenimiento Plantas Compresión</v>
          </cell>
        </row>
        <row r="1176">
          <cell r="D1176" t="str">
            <v>AR10AE5250 - Mantenimiento Plantas Compresión</v>
          </cell>
        </row>
        <row r="1177">
          <cell r="D1177" t="str">
            <v>AR10FEZ250 - Mantenimiento Plantas Compresión</v>
          </cell>
        </row>
        <row r="1178">
          <cell r="D1178" t="str">
            <v>AR11CNZ250 - Mantenimiento Plantas Compresión</v>
          </cell>
        </row>
        <row r="1179">
          <cell r="D1179" t="str">
            <v>AR40LA1250 - Mantenimiento Plantas Compresión</v>
          </cell>
        </row>
        <row r="1180">
          <cell r="D1180" t="str">
            <v>AR40LA2250 - Mantenimiento Plantas Compresión</v>
          </cell>
        </row>
        <row r="1181">
          <cell r="D1181" t="str">
            <v>AR41AC1250 - Mantenimiento Plantas Compresión</v>
          </cell>
        </row>
        <row r="1182">
          <cell r="D1182" t="str">
            <v>AR41AC2250 - Mantenimiento Plantas Compresión</v>
          </cell>
        </row>
        <row r="1183">
          <cell r="D1183" t="str">
            <v>AR41AC3250 - Mantenimiento Plantas Compresión</v>
          </cell>
        </row>
        <row r="1184">
          <cell r="D1184" t="str">
            <v>AR41AC4250 - Mantenimiento Plantas Compresión</v>
          </cell>
        </row>
        <row r="1185">
          <cell r="D1185" t="str">
            <v>AR41AC6250 - Mantenimiento Plantas Compresión</v>
          </cell>
        </row>
        <row r="1186">
          <cell r="D1186" t="str">
            <v>AR41AC7250 - Mantenimiento Plantas Compresión</v>
          </cell>
        </row>
        <row r="1187">
          <cell r="D1187" t="str">
            <v>AR41AC5250 - Mantenimiento Plantas Compresión</v>
          </cell>
        </row>
        <row r="1188">
          <cell r="D1188" t="str">
            <v>AR42AFZ250 - Mantenimiento Plantas Compresión</v>
          </cell>
        </row>
        <row r="1189">
          <cell r="D1189" t="str">
            <v>BO11CIZ250 - Mantenimiento Plantas Compresión</v>
          </cell>
        </row>
        <row r="1190">
          <cell r="D1190" t="str">
            <v>BO11CNZ250 - Mantenimiento Plantas Compresión</v>
          </cell>
        </row>
        <row r="1191">
          <cell r="D1191" t="str">
            <v>CL10CH1250 - Mantenimiento Plantas Compresión</v>
          </cell>
        </row>
        <row r="1192">
          <cell r="D1192" t="str">
            <v>CL10CC1250 - Mantenimiento Plantas Compresión</v>
          </cell>
        </row>
        <row r="1193">
          <cell r="D1193" t="str">
            <v>CL10CB1250 - Mantenimiento Plantas Compresión</v>
          </cell>
        </row>
        <row r="1194">
          <cell r="D1194" t="str">
            <v>AR10CD1230 - Mantenimiento Plantas Tratamiento</v>
          </cell>
        </row>
        <row r="1195">
          <cell r="D1195" t="str">
            <v>AR10CD2230 - Mantenimiento Plantas Tratamiento</v>
          </cell>
        </row>
        <row r="1196">
          <cell r="D1196" t="str">
            <v>AR10CD3230 - Mantenimiento Plantas Tratamiento</v>
          </cell>
        </row>
        <row r="1197">
          <cell r="D1197" t="str">
            <v>AR10CD5230 - Mantenimiento Plantas Tratamiento</v>
          </cell>
        </row>
        <row r="1198">
          <cell r="D1198" t="str">
            <v>AR10CD7230 - Mantenimiento Plantas Tratamiento</v>
          </cell>
        </row>
        <row r="1199">
          <cell r="D1199" t="str">
            <v>AR10CD8230 - Mantenimiento Plantas Tratamiento</v>
          </cell>
        </row>
        <row r="1200">
          <cell r="D1200" t="str">
            <v>AR10CD9230 - Mantenimiento Plantas Tratamiento</v>
          </cell>
        </row>
        <row r="1201">
          <cell r="D1201" t="str">
            <v>AR10CDP230 - Mantenimiento Plantas Tratamiento</v>
          </cell>
        </row>
        <row r="1202">
          <cell r="D1202" t="str">
            <v>AR10CK4230 - Mantenimiento Plantas Tratamiento</v>
          </cell>
        </row>
        <row r="1203">
          <cell r="D1203" t="str">
            <v>AR10ANZ230 - Mantenimiento Plantas Tratamiento</v>
          </cell>
        </row>
        <row r="1204">
          <cell r="D1204" t="str">
            <v>AR10SNZ230 - Mantenimiento Plantas Tratamiento</v>
          </cell>
        </row>
        <row r="1205">
          <cell r="D1205" t="str">
            <v>AR104NZ230 - Mantenimiento Plantas Tratamiento</v>
          </cell>
        </row>
        <row r="1206">
          <cell r="D1206" t="str">
            <v>AR106NZ230 - Mantenimiento Plantas Tratamiento</v>
          </cell>
        </row>
        <row r="1207">
          <cell r="D1207" t="str">
            <v>AR10BNZ230 - Mantenimiento Plantas Tratamiento</v>
          </cell>
        </row>
        <row r="1208">
          <cell r="D1208" t="str">
            <v>AR40LE1230 - Mantenimiento Plantas Tratamiento</v>
          </cell>
        </row>
        <row r="1209">
          <cell r="D1209" t="str">
            <v>AR40LE2230 - Mantenimiento Plantas Tratamiento</v>
          </cell>
        </row>
        <row r="1210">
          <cell r="D1210" t="str">
            <v>AR10AE1230 - Mantenimiento Plantas Tratamiento</v>
          </cell>
        </row>
        <row r="1211">
          <cell r="D1211" t="str">
            <v>AR10AE2230 - Mantenimiento Plantas Tratamiento</v>
          </cell>
        </row>
        <row r="1212">
          <cell r="D1212" t="str">
            <v>AR10AE3230 - Mantenimiento Plantas Tratamiento</v>
          </cell>
        </row>
        <row r="1213">
          <cell r="D1213" t="str">
            <v>AR10AE4230 - Mantenimiento Plantas Tratamiento</v>
          </cell>
        </row>
        <row r="1214">
          <cell r="D1214" t="str">
            <v>AR10AE6230 - Mantenimiento Plantas Tratamiento</v>
          </cell>
        </row>
        <row r="1215">
          <cell r="D1215" t="str">
            <v>AR10AE7230 - Mantenimiento Plantas Tratamiento</v>
          </cell>
        </row>
        <row r="1216">
          <cell r="D1216" t="str">
            <v>AR10AE5230 - Mantenimiento Plantas Tratamiento</v>
          </cell>
        </row>
        <row r="1217">
          <cell r="D1217" t="str">
            <v>AR10FEZ230 - Mantenimiento Plantas Tratamiento</v>
          </cell>
        </row>
        <row r="1218">
          <cell r="D1218" t="str">
            <v>AR11CNZ230 - Mantenimiento Plantas Tratamiento</v>
          </cell>
        </row>
        <row r="1219">
          <cell r="D1219" t="str">
            <v>AR40LA1230 - Mantenimiento Plantas Tratamiento</v>
          </cell>
        </row>
        <row r="1220">
          <cell r="D1220" t="str">
            <v>AR40LA2230 - Mantenimiento Plantas Tratamiento</v>
          </cell>
        </row>
        <row r="1221">
          <cell r="D1221" t="str">
            <v>AR41AC1230 - Mantenimiento Plantas Tratamiento</v>
          </cell>
        </row>
        <row r="1222">
          <cell r="D1222" t="str">
            <v>AR41AC2230 - Mantenimiento Plantas Tratamiento</v>
          </cell>
        </row>
        <row r="1223">
          <cell r="D1223" t="str">
            <v>AR41AC3230 - Mantenimiento Plantas Tratamiento</v>
          </cell>
        </row>
        <row r="1224">
          <cell r="D1224" t="str">
            <v>AR41AC4230 - Mantenimiento Plantas Tratamiento</v>
          </cell>
        </row>
        <row r="1225">
          <cell r="D1225" t="str">
            <v>AR41AC6230 - Mantenimiento Plantas Tratamiento</v>
          </cell>
        </row>
        <row r="1226">
          <cell r="D1226" t="str">
            <v>AR41AC7230 - Mantenimiento Plantas Tratamiento</v>
          </cell>
        </row>
        <row r="1227">
          <cell r="D1227" t="str">
            <v>AR41AC5230 - Mantenimiento Plantas Tratamiento</v>
          </cell>
        </row>
        <row r="1228">
          <cell r="D1228" t="str">
            <v>AR42AFZ230 - Mantenimiento Plantas Tratamiento</v>
          </cell>
        </row>
        <row r="1229">
          <cell r="D1229" t="str">
            <v>BO11CIZ230 - Mantenimiento Plantas Tratamiento</v>
          </cell>
        </row>
        <row r="1230">
          <cell r="D1230" t="str">
            <v>BO11CNZ230 - Mantenimiento Plantas Tratamiento</v>
          </cell>
        </row>
        <row r="1231">
          <cell r="D1231" t="str">
            <v>CL10CH1230 - Mantenimiento Plantas Tratamiento</v>
          </cell>
        </row>
        <row r="1232">
          <cell r="D1232" t="str">
            <v>CL10CC1230 - Mantenimiento Plantas Tratamiento</v>
          </cell>
        </row>
        <row r="1233">
          <cell r="D1233" t="str">
            <v>CL10CB1230 - Mantenimiento Plantas Tratamiento</v>
          </cell>
        </row>
        <row r="1234">
          <cell r="D1234" t="str">
            <v>AR10CD1260 - Mantenimiento Vehiculos</v>
          </cell>
        </row>
        <row r="1235">
          <cell r="D1235" t="str">
            <v>AR10CD2260 - Mantenimiento Vehiculos</v>
          </cell>
        </row>
        <row r="1236">
          <cell r="D1236" t="str">
            <v>AR10CD3260 - Mantenimiento Vehiculos</v>
          </cell>
        </row>
        <row r="1237">
          <cell r="D1237" t="str">
            <v>AR10CD5260 - Mantenimiento Vehiculos</v>
          </cell>
        </row>
        <row r="1238">
          <cell r="D1238" t="str">
            <v>AR10CD7260 - Mantenimiento Vehiculos</v>
          </cell>
        </row>
        <row r="1239">
          <cell r="D1239" t="str">
            <v>AR10CD8260 - Mantenimiento Vehiculos</v>
          </cell>
        </row>
        <row r="1240">
          <cell r="D1240" t="str">
            <v>AR10CD9260 - Mantenimiento Vehiculos</v>
          </cell>
        </row>
        <row r="1241">
          <cell r="D1241" t="str">
            <v>AR10CDP260 - Mantenimiento Vehiculos</v>
          </cell>
        </row>
        <row r="1242">
          <cell r="D1242" t="str">
            <v>AR10CK4260 - Mantenimiento Vehiculos</v>
          </cell>
        </row>
        <row r="1243">
          <cell r="D1243" t="str">
            <v>AR10ANZ260 - Mantenimiento Vehiculos</v>
          </cell>
        </row>
        <row r="1244">
          <cell r="D1244" t="str">
            <v>AR10SNZ260 - Mantenimiento Vehiculos</v>
          </cell>
        </row>
        <row r="1245">
          <cell r="D1245" t="str">
            <v>AR104NZ260 - Mantenimiento Vehiculos</v>
          </cell>
        </row>
        <row r="1246">
          <cell r="D1246" t="str">
            <v>AR106NZ260 - Mantenimiento Vehiculos</v>
          </cell>
        </row>
        <row r="1247">
          <cell r="D1247" t="str">
            <v>AR10BNZ260 - Mantenimiento Vehiculos</v>
          </cell>
        </row>
        <row r="1248">
          <cell r="D1248" t="str">
            <v>AR40LE1260 - Mantenimiento Vehiculos</v>
          </cell>
        </row>
        <row r="1249">
          <cell r="D1249" t="str">
            <v>AR40LE2260 - Mantenimiento Vehiculos</v>
          </cell>
        </row>
        <row r="1250">
          <cell r="D1250" t="str">
            <v>AR10AE1260 - Mantenimiento Vehiculos</v>
          </cell>
        </row>
        <row r="1251">
          <cell r="D1251" t="str">
            <v>AR10AE2260 - Mantenimiento Vehiculos</v>
          </cell>
        </row>
        <row r="1252">
          <cell r="D1252" t="str">
            <v>AR10AE3260 - Mantenimiento Vehiculos</v>
          </cell>
        </row>
        <row r="1253">
          <cell r="D1253" t="str">
            <v>AR10AE4260 - Mantenimiento Vehiculos</v>
          </cell>
        </row>
        <row r="1254">
          <cell r="D1254" t="str">
            <v>AR10AE6260 - Mantenimiento Vehiculos</v>
          </cell>
        </row>
        <row r="1255">
          <cell r="D1255" t="str">
            <v>AR10AE7260 - Mantenimiento Vehiculos</v>
          </cell>
        </row>
        <row r="1256">
          <cell r="D1256" t="str">
            <v>AR10AE5260 - Mantenimiento Vehiculos</v>
          </cell>
        </row>
        <row r="1257">
          <cell r="D1257" t="str">
            <v>AR10FEZ260 - Mantenimiento Vehiculos</v>
          </cell>
        </row>
        <row r="1258">
          <cell r="D1258" t="str">
            <v>AR11CNZ260 - Mantenimiento Vehiculos</v>
          </cell>
        </row>
        <row r="1259">
          <cell r="D1259" t="str">
            <v>AR40LA1260 - Mantenimiento Vehiculos</v>
          </cell>
        </row>
        <row r="1260">
          <cell r="D1260" t="str">
            <v>AR40LA2260 - Mantenimiento Vehiculos</v>
          </cell>
        </row>
        <row r="1261">
          <cell r="D1261" t="str">
            <v>AR41AC1260 - Mantenimiento Vehiculos</v>
          </cell>
        </row>
        <row r="1262">
          <cell r="D1262" t="str">
            <v>AR41AC2260 - Mantenimiento Vehiculos</v>
          </cell>
        </row>
        <row r="1263">
          <cell r="D1263" t="str">
            <v>AR41AC3260 - Mantenimiento Vehiculos</v>
          </cell>
        </row>
        <row r="1264">
          <cell r="D1264" t="str">
            <v>AR41AC4260 - Mantenimiento Vehiculos</v>
          </cell>
        </row>
        <row r="1265">
          <cell r="D1265" t="str">
            <v>AR41AC6260 - Mantenimiento Vehiculos</v>
          </cell>
        </row>
        <row r="1266">
          <cell r="D1266" t="str">
            <v>AR41AC7260 - Mantenimiento Vehiculos</v>
          </cell>
        </row>
        <row r="1267">
          <cell r="D1267" t="str">
            <v>AR41AC5260 - Mantenimiento Vehiculos</v>
          </cell>
        </row>
        <row r="1268">
          <cell r="D1268" t="str">
            <v>AR42AFZ260 - Mantenimiento Vehiculos</v>
          </cell>
        </row>
        <row r="1269">
          <cell r="D1269" t="str">
            <v>BO11CIZ260 - Mantenimiento Vehiculos</v>
          </cell>
        </row>
        <row r="1270">
          <cell r="D1270" t="str">
            <v>BO11CNZ260 - Mantenimiento Vehiculos</v>
          </cell>
        </row>
        <row r="1271">
          <cell r="D1271" t="str">
            <v>CL10CH1260 - Mantenimiento Vehiculos</v>
          </cell>
        </row>
        <row r="1272">
          <cell r="D1272" t="str">
            <v>CL10CC1260 - Mantenimiento Vehiculos</v>
          </cell>
        </row>
        <row r="1273">
          <cell r="D1273" t="str">
            <v>CL10CB1260 - Mantenimiento Vehiculos</v>
          </cell>
        </row>
        <row r="1274">
          <cell r="D1274" t="str">
            <v>AR10APZ595 - Medio Ambiente</v>
          </cell>
        </row>
        <row r="1275">
          <cell r="D1275" t="str">
            <v>AR10SRZ595 - Medio Ambiente</v>
          </cell>
        </row>
        <row r="1276">
          <cell r="D1276" t="str">
            <v>AR1040Z595 - Medio Ambiente</v>
          </cell>
        </row>
        <row r="1277">
          <cell r="D1277" t="str">
            <v>AR1046Z595 - Medio Ambiente</v>
          </cell>
        </row>
        <row r="1278">
          <cell r="D1278" t="str">
            <v>AR10BCZ595 - Medio Ambiente</v>
          </cell>
        </row>
        <row r="1279">
          <cell r="D1279" t="str">
            <v>AR10CDZ595 - Medio Ambiente</v>
          </cell>
        </row>
        <row r="1280">
          <cell r="D1280" t="str">
            <v>AR10CK4595 - Medio Ambiente</v>
          </cell>
        </row>
        <row r="1281">
          <cell r="D1281" t="str">
            <v>AR10ANZ595 - Medio Ambiente</v>
          </cell>
        </row>
        <row r="1282">
          <cell r="D1282" t="str">
            <v>AR10SNZ595 - Medio Ambiente</v>
          </cell>
        </row>
        <row r="1283">
          <cell r="D1283" t="str">
            <v>AR104NZ595 - Medio Ambiente</v>
          </cell>
        </row>
        <row r="1284">
          <cell r="D1284" t="str">
            <v>AR106NZ595 - Medio Ambiente</v>
          </cell>
        </row>
        <row r="1285">
          <cell r="D1285" t="str">
            <v>AR10BNZ595 - Medio Ambiente</v>
          </cell>
        </row>
        <row r="1286">
          <cell r="D1286" t="str">
            <v>AR40LE2595 - Medio Ambiente</v>
          </cell>
        </row>
        <row r="1287">
          <cell r="D1287" t="str">
            <v>AR10AEZ595 - Medio Ambiente</v>
          </cell>
        </row>
        <row r="1288">
          <cell r="D1288" t="str">
            <v>AR10FEZ595 - Medio Ambiente</v>
          </cell>
        </row>
        <row r="1289">
          <cell r="D1289" t="str">
            <v>AR10BAZ595 - Medio Ambiente</v>
          </cell>
        </row>
        <row r="1290">
          <cell r="D1290" t="str">
            <v>AR11CNZ595 - Medio Ambiente</v>
          </cell>
        </row>
        <row r="1291">
          <cell r="D1291" t="str">
            <v>AR11SAZ595 - Medio Ambiente</v>
          </cell>
        </row>
        <row r="1292">
          <cell r="D1292" t="str">
            <v>AR12FUZ595 - Medio Ambiente</v>
          </cell>
        </row>
        <row r="1293">
          <cell r="D1293" t="str">
            <v>AR12FMZ595 - Medio Ambiente</v>
          </cell>
        </row>
        <row r="1294">
          <cell r="D1294" t="str">
            <v>AR13BSZ595 - Medio Ambiente</v>
          </cell>
        </row>
        <row r="1295">
          <cell r="D1295" t="str">
            <v>AR40LA2595 - Medio Ambiente</v>
          </cell>
        </row>
        <row r="1296">
          <cell r="D1296" t="str">
            <v>AR41ACZ595 - Medio Ambiente</v>
          </cell>
        </row>
        <row r="1297">
          <cell r="D1297" t="str">
            <v>AR42AFZ595 - Medio Ambiente</v>
          </cell>
        </row>
        <row r="1298">
          <cell r="D1298" t="str">
            <v>CL10CH1595 - Medio Ambiente</v>
          </cell>
        </row>
        <row r="1299">
          <cell r="D1299" t="str">
            <v>CL10CC1595 - Medio Ambiente</v>
          </cell>
        </row>
        <row r="1300">
          <cell r="D1300" t="str">
            <v>CL10CB1595 - Medio Ambiente</v>
          </cell>
        </row>
        <row r="1301">
          <cell r="D1301" t="str">
            <v>AR10APZ850 - Oil</v>
          </cell>
        </row>
        <row r="1302">
          <cell r="D1302" t="str">
            <v>AR10SRZ850 - Oil</v>
          </cell>
        </row>
        <row r="1303">
          <cell r="D1303" t="str">
            <v>AR11CAZ850 - Oil</v>
          </cell>
        </row>
        <row r="1304">
          <cell r="D1304" t="str">
            <v>AR10LAZ850 - Oil Transportation</v>
          </cell>
        </row>
        <row r="1305">
          <cell r="D1305" t="str">
            <v>AR10ACZ850 - Oil Transportation</v>
          </cell>
        </row>
        <row r="1306">
          <cell r="D1306" t="str">
            <v>AR10GCZ850 - Oil Transportation</v>
          </cell>
        </row>
        <row r="1307">
          <cell r="D1307" t="str">
            <v>AR10GSZ850 - Oil Transportation</v>
          </cell>
        </row>
        <row r="1308">
          <cell r="D1308" t="str">
            <v>AR10CD1850 - Oil Transportation</v>
          </cell>
        </row>
        <row r="1309">
          <cell r="D1309" t="str">
            <v>AR10CD2850 - Oil Transportation</v>
          </cell>
        </row>
        <row r="1310">
          <cell r="D1310" t="str">
            <v>AR10CD3850 - Oil Transportation</v>
          </cell>
        </row>
        <row r="1311">
          <cell r="D1311" t="str">
            <v>AR10CD5850 - Oil Transportation</v>
          </cell>
        </row>
        <row r="1312">
          <cell r="D1312" t="str">
            <v>AR10CD7850 - Oil Transportation</v>
          </cell>
        </row>
        <row r="1313">
          <cell r="D1313" t="str">
            <v>AR10CD8850 - Oil Transportation</v>
          </cell>
        </row>
        <row r="1314">
          <cell r="D1314" t="str">
            <v>AR10CD9850 - Oil Transportation</v>
          </cell>
        </row>
        <row r="1315">
          <cell r="D1315" t="str">
            <v>AR10CDZ850 - Oil Transportation</v>
          </cell>
        </row>
        <row r="1316">
          <cell r="D1316" t="str">
            <v>AR10CK4850 - Oil Transportation</v>
          </cell>
        </row>
        <row r="1317">
          <cell r="D1317" t="str">
            <v>AR10ANZ850 - Oil Transportation</v>
          </cell>
        </row>
        <row r="1318">
          <cell r="D1318" t="str">
            <v>AR10SNZ850 - Oil Transportation</v>
          </cell>
        </row>
        <row r="1319">
          <cell r="D1319" t="str">
            <v>AR40LE2850 - Oil Transportation</v>
          </cell>
        </row>
        <row r="1320">
          <cell r="D1320" t="str">
            <v>AR10AEZ850 - Oil Transportation</v>
          </cell>
        </row>
        <row r="1321">
          <cell r="D1321" t="str">
            <v>AR11CNZ850 - Oil Transportation</v>
          </cell>
        </row>
        <row r="1322">
          <cell r="D1322" t="str">
            <v>AR11SAZ850 - Oil Transportation</v>
          </cell>
        </row>
        <row r="1323">
          <cell r="D1323" t="str">
            <v>AR12FUZ850 - Oil Transportation</v>
          </cell>
        </row>
        <row r="1324">
          <cell r="D1324" t="str">
            <v>AR12FMZ850 - Oil Transportation</v>
          </cell>
        </row>
        <row r="1325">
          <cell r="D1325" t="str">
            <v>AR40LA2850 - Oil Transportation</v>
          </cell>
        </row>
        <row r="1326">
          <cell r="D1326" t="str">
            <v>AR41ACZ850 - Oil Transportation</v>
          </cell>
        </row>
        <row r="1327">
          <cell r="D1327" t="str">
            <v>CL10CH1850 - Oil Transportation</v>
          </cell>
        </row>
        <row r="1328">
          <cell r="D1328" t="str">
            <v>CL10CC1850 - Oil Transportation</v>
          </cell>
        </row>
        <row r="1329">
          <cell r="D1329" t="str">
            <v>CL10CB1850 - Oil Transportation</v>
          </cell>
        </row>
        <row r="1330">
          <cell r="D1330" t="str">
            <v>AR10APZ657 - Op., Tecnal, Seg y Microinformatica</v>
          </cell>
        </row>
        <row r="1331">
          <cell r="D1331" t="str">
            <v>AR10SRZ657 - Op., Tecnal, Seg y Microinformatica</v>
          </cell>
        </row>
        <row r="1332">
          <cell r="D1332" t="str">
            <v>AR1040Z657 - Op., Tecnal, Seg y Microinformatica</v>
          </cell>
        </row>
        <row r="1333">
          <cell r="D1333" t="str">
            <v>AR1046Z657 - Op., Tecnal, Seg y Microinformatica</v>
          </cell>
        </row>
        <row r="1334">
          <cell r="D1334" t="str">
            <v>AR10BCZ657 - Op., Tecnal, Seg y Microinformatica</v>
          </cell>
        </row>
        <row r="1335">
          <cell r="D1335" t="str">
            <v>AR40LE2657 - Op., Tecnal, Seg y Microinformatica</v>
          </cell>
        </row>
        <row r="1336">
          <cell r="D1336" t="str">
            <v>AR10AEZ657 - Op., Tecnal, Seg y Microinformatica</v>
          </cell>
        </row>
        <row r="1337">
          <cell r="D1337" t="str">
            <v>AR10FEZ657 - Op., Tecnal, Seg y Microinformatica</v>
          </cell>
        </row>
        <row r="1338">
          <cell r="D1338" t="str">
            <v>AR10CEZ657 - Op., Tecnal, Seg y Microinformatica</v>
          </cell>
        </row>
        <row r="1339">
          <cell r="D1339" t="str">
            <v>AR10SEZ657 - Op., Tecnal, Seg y Microinformatica</v>
          </cell>
        </row>
        <row r="1340">
          <cell r="D1340" t="str">
            <v>AR10BAZ657 - Op., Tecnal, Seg y Microinformatica</v>
          </cell>
        </row>
        <row r="1341">
          <cell r="D1341" t="str">
            <v>AR11CAZ657 - Op., Tecnal, Seg y Microinformatica</v>
          </cell>
        </row>
        <row r="1342">
          <cell r="D1342" t="str">
            <v>AR12FUZ657 - Op., Tecnal, Seg y Microinformatica</v>
          </cell>
        </row>
        <row r="1343">
          <cell r="D1343" t="str">
            <v>AR12FMZ657 - Op., Tecnal, Seg y Microinformatica</v>
          </cell>
        </row>
        <row r="1344">
          <cell r="D1344" t="str">
            <v>AR13BSZ657 - Op., Tecnal, Seg y Microinformatica</v>
          </cell>
        </row>
        <row r="1345">
          <cell r="D1345" t="str">
            <v>AR40LA2657 - Op., Tecnal, Seg y Microinformatica</v>
          </cell>
        </row>
        <row r="1346">
          <cell r="D1346" t="str">
            <v>AR41ACZ657 - Op., Tecnal, Seg y Microinformatica</v>
          </cell>
        </row>
        <row r="1347">
          <cell r="D1347" t="str">
            <v>AR42AFZ657 - Op., Tecnal, Seg y Microinformatica</v>
          </cell>
        </row>
        <row r="1348">
          <cell r="D1348" t="str">
            <v>AR43GCZ657 - Op., Tecnal, Seg y Microinformatica</v>
          </cell>
        </row>
        <row r="1349">
          <cell r="D1349" t="str">
            <v>AR44GSZ657 - Op., Tecnal, Seg y Microinformatica</v>
          </cell>
        </row>
        <row r="1350">
          <cell r="D1350" t="str">
            <v>BO10OGZ657 - Op., Tecnal, Seg y Microinformatica</v>
          </cell>
        </row>
        <row r="1351">
          <cell r="D1351" t="str">
            <v>BO11CIZ657 - Op., Tecnal, Seg y Microinformatica</v>
          </cell>
        </row>
        <row r="1352">
          <cell r="D1352" t="str">
            <v>BO11CNZ657 - Op., Tecnal, Seg y Microinformatica</v>
          </cell>
        </row>
        <row r="1353">
          <cell r="D1353" t="str">
            <v>CL10CH1657 - Op., Tecnal, Seg y Microinformatica</v>
          </cell>
        </row>
        <row r="1354">
          <cell r="D1354" t="str">
            <v>CL10CC1657 - Op., Tecnal, Seg y Microinformatica</v>
          </cell>
        </row>
        <row r="1355">
          <cell r="D1355" t="str">
            <v>CL10CB1657 - Op., Tecnal, Seg y Microinformatica</v>
          </cell>
        </row>
        <row r="1356">
          <cell r="D1356" t="str">
            <v>AR10ANZ000 - Operación del distrito</v>
          </cell>
        </row>
        <row r="1357">
          <cell r="D1357" t="str">
            <v>AR10SNZ000 - Operación del distrito</v>
          </cell>
        </row>
        <row r="1358">
          <cell r="D1358" t="str">
            <v>AR104NZ000 - Operación del distrito</v>
          </cell>
        </row>
        <row r="1359">
          <cell r="D1359" t="str">
            <v>AR106NZ000 - Operación del distrito</v>
          </cell>
        </row>
        <row r="1360">
          <cell r="D1360" t="str">
            <v>AR10BNZ000 - Operación del distrito</v>
          </cell>
        </row>
        <row r="1361">
          <cell r="D1361" t="str">
            <v>AR11CNZ000 - Operación del distrito</v>
          </cell>
        </row>
        <row r="1362">
          <cell r="D1362" t="str">
            <v>AR10CDZ600 - Operaciones de Petróleo</v>
          </cell>
        </row>
        <row r="1363">
          <cell r="D1363" t="str">
            <v>AR10CK4600 - Operaciones de Petróleo</v>
          </cell>
        </row>
        <row r="1364">
          <cell r="D1364" t="str">
            <v>AR10AEZ600 - Operaciones de Petróleo</v>
          </cell>
        </row>
        <row r="1365">
          <cell r="D1365" t="str">
            <v>AR41ACZ600 - Operaciones de Petróleo</v>
          </cell>
        </row>
        <row r="1366">
          <cell r="D1366" t="str">
            <v>AR10CD1150 - PCP</v>
          </cell>
        </row>
        <row r="1367">
          <cell r="D1367" t="str">
            <v>AR10CD2150 - PCP</v>
          </cell>
        </row>
        <row r="1368">
          <cell r="D1368" t="str">
            <v>AR10CD3150 - PCP</v>
          </cell>
        </row>
        <row r="1369">
          <cell r="D1369" t="str">
            <v>AR10CD5150 - PCP</v>
          </cell>
        </row>
        <row r="1370">
          <cell r="D1370" t="str">
            <v>AR10CD7150 - PCP</v>
          </cell>
        </row>
        <row r="1371">
          <cell r="D1371" t="str">
            <v>AR10CD8150 - PCP</v>
          </cell>
        </row>
        <row r="1372">
          <cell r="D1372" t="str">
            <v>AR10CD9150 - PCP</v>
          </cell>
        </row>
        <row r="1373">
          <cell r="D1373" t="str">
            <v>AR10CK4150 - PCP</v>
          </cell>
        </row>
        <row r="1374">
          <cell r="D1374" t="str">
            <v>AR10ANZ150 - PCP</v>
          </cell>
        </row>
        <row r="1375">
          <cell r="D1375" t="str">
            <v>AR10SNZ150 - PCP</v>
          </cell>
        </row>
        <row r="1376">
          <cell r="D1376" t="str">
            <v>AR104NZ150 - PCP</v>
          </cell>
        </row>
        <row r="1377">
          <cell r="D1377" t="str">
            <v>AR106NZ150 - PCP</v>
          </cell>
        </row>
        <row r="1378">
          <cell r="D1378" t="str">
            <v>AR10BNZ150 - PCP</v>
          </cell>
        </row>
        <row r="1379">
          <cell r="D1379" t="str">
            <v>AR40LE1150 - PCP</v>
          </cell>
        </row>
        <row r="1380">
          <cell r="D1380" t="str">
            <v>AR40LE2150 - PCP</v>
          </cell>
        </row>
        <row r="1381">
          <cell r="D1381" t="str">
            <v>AR10AE1150 - PCP</v>
          </cell>
        </row>
        <row r="1382">
          <cell r="D1382" t="str">
            <v>AR10AE2150 - PCP</v>
          </cell>
        </row>
        <row r="1383">
          <cell r="D1383" t="str">
            <v>AR10AE3150 - PCP</v>
          </cell>
        </row>
        <row r="1384">
          <cell r="D1384" t="str">
            <v>AR10AE4150 - PCP</v>
          </cell>
        </row>
        <row r="1385">
          <cell r="D1385" t="str">
            <v>AR10AE5150 - PCP</v>
          </cell>
        </row>
        <row r="1386">
          <cell r="D1386" t="str">
            <v>AR10FEZ150 - PCP</v>
          </cell>
        </row>
        <row r="1387">
          <cell r="D1387" t="str">
            <v>AR11CNZ150 - PCP</v>
          </cell>
        </row>
        <row r="1388">
          <cell r="D1388" t="str">
            <v>AR40LA1150 - PCP</v>
          </cell>
        </row>
        <row r="1389">
          <cell r="D1389" t="str">
            <v>AR40LA2150 - PCP</v>
          </cell>
        </row>
        <row r="1390">
          <cell r="D1390" t="str">
            <v>AR41AC1150 - PCP</v>
          </cell>
        </row>
        <row r="1391">
          <cell r="D1391" t="str">
            <v>AR41AC2150 - PCP</v>
          </cell>
        </row>
        <row r="1392">
          <cell r="D1392" t="str">
            <v>AR41AC3150 - PCP</v>
          </cell>
        </row>
        <row r="1393">
          <cell r="D1393" t="str">
            <v>AR41AC4150 - PCP</v>
          </cell>
        </row>
        <row r="1394">
          <cell r="D1394" t="str">
            <v>AR41AC5150 - PCP</v>
          </cell>
        </row>
        <row r="1395">
          <cell r="D1395" t="str">
            <v>AR42AFZ150 - PCP</v>
          </cell>
        </row>
        <row r="1396">
          <cell r="D1396" t="str">
            <v>BO11CIZ150 - PCP</v>
          </cell>
        </row>
        <row r="1397">
          <cell r="D1397" t="str">
            <v>BO11CNZ150 - PCP</v>
          </cell>
        </row>
        <row r="1398">
          <cell r="D1398" t="str">
            <v>CL10CH1150 - PCP</v>
          </cell>
        </row>
        <row r="1399">
          <cell r="D1399" t="str">
            <v>CL10CC1150 - PCP</v>
          </cell>
        </row>
        <row r="1400">
          <cell r="D1400" t="str">
            <v>CL10CB1150 - PCP</v>
          </cell>
        </row>
        <row r="1401">
          <cell r="D1401" t="str">
            <v>AR10APZ685 - Perforación</v>
          </cell>
        </row>
        <row r="1402">
          <cell r="D1402" t="str">
            <v>AR10SRZ685 - Perforación</v>
          </cell>
        </row>
        <row r="1403">
          <cell r="D1403" t="str">
            <v>AR1040Z685 - Perforación</v>
          </cell>
        </row>
        <row r="1404">
          <cell r="D1404" t="str">
            <v>AR1046Z685 - Perforación</v>
          </cell>
        </row>
        <row r="1405">
          <cell r="D1405" t="str">
            <v>AR10BCZ685 - Perforación</v>
          </cell>
        </row>
        <row r="1406">
          <cell r="D1406" t="str">
            <v>AR10ANZ680 - Perforación</v>
          </cell>
        </row>
        <row r="1407">
          <cell r="D1407" t="str">
            <v>AR10SNZ680 - Perforación</v>
          </cell>
        </row>
        <row r="1408">
          <cell r="D1408" t="str">
            <v>AR104NZ680 - Perforación</v>
          </cell>
        </row>
        <row r="1409">
          <cell r="D1409" t="str">
            <v>AR106NZ680 - Perforación</v>
          </cell>
        </row>
        <row r="1410">
          <cell r="D1410" t="str">
            <v>AR10BNZ680 - Perforación</v>
          </cell>
        </row>
        <row r="1411">
          <cell r="D1411" t="str">
            <v>AR40LE2685 - Perforación</v>
          </cell>
        </row>
        <row r="1412">
          <cell r="D1412" t="str">
            <v>AR10AEZ685 - Perforación</v>
          </cell>
        </row>
        <row r="1413">
          <cell r="D1413" t="str">
            <v>AR10FEZ685 - Perforación</v>
          </cell>
        </row>
        <row r="1414">
          <cell r="D1414" t="str">
            <v>AR10CEZ685 - Perforación</v>
          </cell>
        </row>
        <row r="1415">
          <cell r="D1415" t="str">
            <v>AR10SEZ685 - Perforación</v>
          </cell>
        </row>
        <row r="1416">
          <cell r="D1416" t="str">
            <v>AR10BAZ685 - Perforación</v>
          </cell>
        </row>
        <row r="1417">
          <cell r="D1417" t="str">
            <v>AR11CAZ685 - Perforación</v>
          </cell>
        </row>
        <row r="1418">
          <cell r="D1418" t="str">
            <v>AR11CNZ680 - Perforación</v>
          </cell>
        </row>
        <row r="1419">
          <cell r="D1419" t="str">
            <v>AR11SAZ680 - Perforación</v>
          </cell>
        </row>
        <row r="1420">
          <cell r="D1420" t="str">
            <v>AR12FUZ685 - Perforación</v>
          </cell>
        </row>
        <row r="1421">
          <cell r="D1421" t="str">
            <v>AR12FMZ685 - Perforación</v>
          </cell>
        </row>
        <row r="1422">
          <cell r="D1422" t="str">
            <v>AR13BSZ685 - Perforación</v>
          </cell>
        </row>
        <row r="1423">
          <cell r="D1423" t="str">
            <v>AR40LA2685 - Perforación</v>
          </cell>
        </row>
        <row r="1424">
          <cell r="D1424" t="str">
            <v>AR41ACZ685 - Perforación</v>
          </cell>
        </row>
        <row r="1425">
          <cell r="D1425" t="str">
            <v>AR42AFZ685 - Perforación</v>
          </cell>
        </row>
        <row r="1426">
          <cell r="D1426" t="str">
            <v>AR43GCZ685 - Perforación</v>
          </cell>
        </row>
        <row r="1427">
          <cell r="D1427" t="str">
            <v>AR44GSZ685 - Perforación</v>
          </cell>
        </row>
        <row r="1428">
          <cell r="D1428" t="str">
            <v>BO10OGZ685 - Perforación</v>
          </cell>
        </row>
        <row r="1429">
          <cell r="D1429" t="str">
            <v>BO11CIZ685 - Perforación</v>
          </cell>
        </row>
        <row r="1430">
          <cell r="D1430" t="str">
            <v>BO11CNZ685 - Perforación</v>
          </cell>
        </row>
        <row r="1431">
          <cell r="D1431" t="str">
            <v>CL10CH1685 - Perforación</v>
          </cell>
        </row>
        <row r="1432">
          <cell r="D1432" t="str">
            <v>CL10CC1685 - Perforación</v>
          </cell>
        </row>
        <row r="1433">
          <cell r="D1433" t="str">
            <v>CL10CB1685 - Perforación</v>
          </cell>
        </row>
        <row r="1434">
          <cell r="D1434" t="str">
            <v>AR10APZ605 - Perforacion y Completación</v>
          </cell>
        </row>
        <row r="1435">
          <cell r="D1435" t="str">
            <v>AR10SRZ605 - Perforacion y Completación</v>
          </cell>
        </row>
        <row r="1436">
          <cell r="D1436" t="str">
            <v>AR1040Z605 - Perforacion y Completación</v>
          </cell>
        </row>
        <row r="1437">
          <cell r="D1437" t="str">
            <v>AR1046Z605 - Perforacion y Completación</v>
          </cell>
        </row>
        <row r="1438">
          <cell r="D1438" t="str">
            <v>AR10BCZ605 - Perforacion y Completación</v>
          </cell>
        </row>
        <row r="1439">
          <cell r="D1439" t="str">
            <v>AR10CDZ605 - Perforacion y Completación</v>
          </cell>
        </row>
        <row r="1440">
          <cell r="D1440" t="str">
            <v>AR10CK4605 - Perforacion y Completación</v>
          </cell>
        </row>
        <row r="1441">
          <cell r="D1441" t="str">
            <v>AR40LE2605 - Perforacion y Completación</v>
          </cell>
        </row>
        <row r="1442">
          <cell r="D1442" t="str">
            <v>AR10AEZ605 - Perforacion y Completación</v>
          </cell>
        </row>
        <row r="1443">
          <cell r="D1443" t="str">
            <v>AR10FEZ605 - Perforacion y Completación</v>
          </cell>
        </row>
        <row r="1444">
          <cell r="D1444" t="str">
            <v>AR10CEZ605 - Perforacion y Completación</v>
          </cell>
        </row>
        <row r="1445">
          <cell r="D1445" t="str">
            <v>AR10SEZ605 - Perforacion y Completación</v>
          </cell>
        </row>
        <row r="1446">
          <cell r="D1446" t="str">
            <v>AR11CAZ605 - Perforacion y Completación</v>
          </cell>
        </row>
        <row r="1447">
          <cell r="D1447" t="str">
            <v>AR40LA2605 - Perforacion y Completación</v>
          </cell>
        </row>
        <row r="1448">
          <cell r="D1448" t="str">
            <v>AR41ACZ605 - Perforacion y Completación</v>
          </cell>
        </row>
        <row r="1449">
          <cell r="D1449" t="str">
            <v>AR42AFZ605 - Perforacion y Completación</v>
          </cell>
        </row>
        <row r="1450">
          <cell r="D1450" t="str">
            <v>AR43GCZ605 - Perforacion y Completación</v>
          </cell>
        </row>
        <row r="1451">
          <cell r="D1451" t="str">
            <v>AR44GSZ605 - Perforacion y Completación</v>
          </cell>
        </row>
        <row r="1452">
          <cell r="D1452" t="str">
            <v>BO10OGZ605 - Perforacion y Completación</v>
          </cell>
        </row>
        <row r="1453">
          <cell r="D1453" t="str">
            <v>BO11CIZ605 - Perforacion y Completación</v>
          </cell>
        </row>
        <row r="1454">
          <cell r="D1454" t="str">
            <v>BO11CNZ605 - Perforacion y Completación</v>
          </cell>
        </row>
        <row r="1455">
          <cell r="D1455" t="str">
            <v>CL10CH1605 - Perforacion y Completación</v>
          </cell>
        </row>
        <row r="1456">
          <cell r="D1456" t="str">
            <v>CL10CC1605 - Perforacion y Completación</v>
          </cell>
        </row>
        <row r="1457">
          <cell r="D1457" t="str">
            <v>CL10CB1605 - Perforacion y Completación</v>
          </cell>
        </row>
        <row r="1458">
          <cell r="D1458" t="str">
            <v>AR10APZ610 - Planeam. Econ. &amp; Ev. Negocios</v>
          </cell>
        </row>
        <row r="1459">
          <cell r="D1459" t="str">
            <v>AR10SRZ610 - Planeam. Econ. &amp; Ev. Negocios</v>
          </cell>
        </row>
        <row r="1460">
          <cell r="D1460" t="str">
            <v>AR1040Z610 - Planeam. Econ. &amp; Ev. Negocios</v>
          </cell>
        </row>
        <row r="1461">
          <cell r="D1461" t="str">
            <v>AR1046Z610 - Planeam. Econ. &amp; Ev. Negocios</v>
          </cell>
        </row>
        <row r="1462">
          <cell r="D1462" t="str">
            <v>AR10BCZ610 - Planeam. Econ. &amp; Ev. Negocios</v>
          </cell>
        </row>
        <row r="1463">
          <cell r="D1463" t="str">
            <v>AR10CDZ610 - Planeam. Econ. &amp; Ev. Negocios</v>
          </cell>
        </row>
        <row r="1464">
          <cell r="D1464" t="str">
            <v>AR10CK4610 - Planeam. Econ. &amp; Ev. Negocios</v>
          </cell>
        </row>
        <row r="1465">
          <cell r="D1465" t="str">
            <v>AR10ANZ610 - Planeam. Econ. &amp; Ev. Negocios</v>
          </cell>
        </row>
        <row r="1466">
          <cell r="D1466" t="str">
            <v>AR10SNZ610 - Planeam. Econ. &amp; Ev. Negocios</v>
          </cell>
        </row>
        <row r="1467">
          <cell r="D1467" t="str">
            <v>AR104NZ610 - Planeam. Econ. &amp; Ev. Negocios</v>
          </cell>
        </row>
        <row r="1468">
          <cell r="D1468" t="str">
            <v>AR106NZ610 - Planeam. Econ. &amp; Ev. Negocios</v>
          </cell>
        </row>
        <row r="1469">
          <cell r="D1469" t="str">
            <v>AR10BNZ610 - Planeam. Econ. &amp; Ev. Negocios</v>
          </cell>
        </row>
        <row r="1470">
          <cell r="D1470" t="str">
            <v>AR40LE2610 - Planeam. Econ. &amp; Ev. Negocios</v>
          </cell>
        </row>
        <row r="1471">
          <cell r="D1471" t="str">
            <v>AR10AEZ610 - Planeam. Econ. &amp; Ev. Negocios</v>
          </cell>
        </row>
        <row r="1472">
          <cell r="D1472" t="str">
            <v>AR10FEZ610 - Planeam. Econ. &amp; Ev. Negocios</v>
          </cell>
        </row>
        <row r="1473">
          <cell r="D1473" t="str">
            <v>AR10CEZ610 - Planeam. Econ. &amp; Ev. Negocios</v>
          </cell>
        </row>
        <row r="1474">
          <cell r="D1474" t="str">
            <v>AR10SEZ610 - Planeam. Econ. &amp; Ev. Negocios</v>
          </cell>
        </row>
        <row r="1475">
          <cell r="D1475" t="str">
            <v>AR10BAZ610 - Planeam. Econ. &amp; Ev. Negocios</v>
          </cell>
        </row>
        <row r="1476">
          <cell r="D1476" t="str">
            <v>AR11CAZ610 - Planeam. Econ. &amp; Ev. Negocios</v>
          </cell>
        </row>
        <row r="1477">
          <cell r="D1477" t="str">
            <v>AR11CNZ610 - Planeam. Econ. &amp; Ev. Negocios</v>
          </cell>
        </row>
        <row r="1478">
          <cell r="D1478" t="str">
            <v>AR11SAZ610 - Planeam. Econ. &amp; Ev. Negocios</v>
          </cell>
        </row>
        <row r="1479">
          <cell r="D1479" t="str">
            <v>AR12FUZ610 - Planeam. Econ. &amp; Ev. Negocios</v>
          </cell>
        </row>
        <row r="1480">
          <cell r="D1480" t="str">
            <v>AR12FMZ610 - Planeam. Econ. &amp; Ev. Negocios</v>
          </cell>
        </row>
        <row r="1481">
          <cell r="D1481" t="str">
            <v>AR13BSZ610 - Planeam. Econ. &amp; Ev. Negocios</v>
          </cell>
        </row>
        <row r="1482">
          <cell r="D1482" t="str">
            <v>AR40LA2610 - Planeam. Econ. &amp; Ev. Negocios</v>
          </cell>
        </row>
        <row r="1483">
          <cell r="D1483" t="str">
            <v>AR41ACZ610 - Planeam. Econ. &amp; Ev. Negocios</v>
          </cell>
        </row>
        <row r="1484">
          <cell r="D1484" t="str">
            <v>AR42AFZ610 - Planeam. Econ. &amp; Ev. Negocios</v>
          </cell>
        </row>
        <row r="1485">
          <cell r="D1485" t="str">
            <v>AR43GCZ610 - Planeam. Econ. &amp; Ev. Negocios</v>
          </cell>
        </row>
        <row r="1486">
          <cell r="D1486" t="str">
            <v>AR44GSZ610 - Planeam. Econ. &amp; Ev. Negocios</v>
          </cell>
        </row>
        <row r="1487">
          <cell r="D1487" t="str">
            <v>BO10OGZ610 - Planeam. Econ. &amp; Ev. Negocios</v>
          </cell>
        </row>
        <row r="1488">
          <cell r="D1488" t="str">
            <v>BO11CIZ610 - Planeam. Econ. &amp; Ev. Negocios</v>
          </cell>
        </row>
        <row r="1489">
          <cell r="D1489" t="str">
            <v>BO11CNZ610 - Planeam. Econ. &amp; Ev. Negocios</v>
          </cell>
        </row>
        <row r="1490">
          <cell r="D1490" t="str">
            <v>CL10CH1610 - Planeam. Econ. &amp; Ev. Negocios</v>
          </cell>
        </row>
        <row r="1491">
          <cell r="D1491" t="str">
            <v>CL10CC1610 - Planeam. Econ. &amp; Ev. Negocios</v>
          </cell>
        </row>
        <row r="1492">
          <cell r="D1492" t="str">
            <v>CL10CB1610 - Planeam. Econ. &amp; Ev. Negocios</v>
          </cell>
        </row>
        <row r="1493">
          <cell r="D1493" t="str">
            <v>AR10CD1170 - Plunger lift</v>
          </cell>
        </row>
        <row r="1494">
          <cell r="D1494" t="str">
            <v>AR10CD2170 - Plunger lift</v>
          </cell>
        </row>
        <row r="1495">
          <cell r="D1495" t="str">
            <v>AR10CD3170 - Plunger lift</v>
          </cell>
        </row>
        <row r="1496">
          <cell r="D1496" t="str">
            <v>AR10CD5170 - Plunger lift</v>
          </cell>
        </row>
        <row r="1497">
          <cell r="D1497" t="str">
            <v>AR10CD7170 - Plunger lift</v>
          </cell>
        </row>
        <row r="1498">
          <cell r="D1498" t="str">
            <v>AR10CD8170 - Plunger lift</v>
          </cell>
        </row>
        <row r="1499">
          <cell r="D1499" t="str">
            <v>AR10CD9170 - Plunger lift</v>
          </cell>
        </row>
        <row r="1500">
          <cell r="D1500" t="str">
            <v>AR10CK4170 - Plunger lift</v>
          </cell>
        </row>
        <row r="1501">
          <cell r="D1501" t="str">
            <v>AR10ANZ170 - Plunger lift</v>
          </cell>
        </row>
        <row r="1502">
          <cell r="D1502" t="str">
            <v>AR10SNZ170 - Plunger lift</v>
          </cell>
        </row>
        <row r="1503">
          <cell r="D1503" t="str">
            <v>AR104NZ170 - Plunger lift</v>
          </cell>
        </row>
        <row r="1504">
          <cell r="D1504" t="str">
            <v>AR106NZ170 - Plunger lift</v>
          </cell>
        </row>
        <row r="1505">
          <cell r="D1505" t="str">
            <v>AR10BNZ170 - Plunger lift</v>
          </cell>
        </row>
        <row r="1506">
          <cell r="D1506" t="str">
            <v>AR40LE1170 - Plunger lift</v>
          </cell>
        </row>
        <row r="1507">
          <cell r="D1507" t="str">
            <v>AR40LE2170 - Plunger lift</v>
          </cell>
        </row>
        <row r="1508">
          <cell r="D1508" t="str">
            <v>AR10AE1170 - Plunger lift</v>
          </cell>
        </row>
        <row r="1509">
          <cell r="D1509" t="str">
            <v>AR10AE2170 - Plunger lift</v>
          </cell>
        </row>
        <row r="1510">
          <cell r="D1510" t="str">
            <v>AR10AE3170 - Plunger lift</v>
          </cell>
        </row>
        <row r="1511">
          <cell r="D1511" t="str">
            <v>AR10AE4170 - Plunger lift</v>
          </cell>
        </row>
        <row r="1512">
          <cell r="D1512" t="str">
            <v>AR10AE5170 - Plunger lift</v>
          </cell>
        </row>
        <row r="1513">
          <cell r="D1513" t="str">
            <v>AR10FEZ170 - Plunger lift</v>
          </cell>
        </row>
        <row r="1514">
          <cell r="D1514" t="str">
            <v>AR11CNZ170 - Plunger lift</v>
          </cell>
        </row>
        <row r="1515">
          <cell r="D1515" t="str">
            <v>AR40LA1170 - Plunger lift</v>
          </cell>
        </row>
        <row r="1516">
          <cell r="D1516" t="str">
            <v>AR40LA2170 - Plunger lift</v>
          </cell>
        </row>
        <row r="1517">
          <cell r="D1517" t="str">
            <v>AR41AC1170 - Plunger lift</v>
          </cell>
        </row>
        <row r="1518">
          <cell r="D1518" t="str">
            <v>AR41AC2170 - Plunger lift</v>
          </cell>
        </row>
        <row r="1519">
          <cell r="D1519" t="str">
            <v>AR41AC3170 - Plunger lift</v>
          </cell>
        </row>
        <row r="1520">
          <cell r="D1520" t="str">
            <v>AR41AC4170 - Plunger lift</v>
          </cell>
        </row>
        <row r="1521">
          <cell r="D1521" t="str">
            <v>AR41AC5170 - Plunger lift</v>
          </cell>
        </row>
        <row r="1522">
          <cell r="D1522" t="str">
            <v>AR42AFZ170 - Plunger lift</v>
          </cell>
        </row>
        <row r="1523">
          <cell r="D1523" t="str">
            <v>BO11CIZ170 - Plunger lift</v>
          </cell>
        </row>
        <row r="1524">
          <cell r="D1524" t="str">
            <v>BO11CNZ170 - Plunger lift</v>
          </cell>
        </row>
        <row r="1525">
          <cell r="D1525" t="str">
            <v>CL10CH1170 - Plunger lift</v>
          </cell>
        </row>
        <row r="1526">
          <cell r="D1526" t="str">
            <v>CL10CC1170 - Plunger lift</v>
          </cell>
        </row>
        <row r="1527">
          <cell r="D1527" t="str">
            <v>CL10CB1170 - Plunger lift</v>
          </cell>
        </row>
        <row r="1528">
          <cell r="D1528" t="str">
            <v>AR10CDZ615 - Prensa</v>
          </cell>
        </row>
        <row r="1529">
          <cell r="D1529" t="str">
            <v>AR10CK4615 - Prensa</v>
          </cell>
        </row>
        <row r="1530">
          <cell r="D1530" t="str">
            <v>AR40LE2615 - Prensa</v>
          </cell>
        </row>
        <row r="1531">
          <cell r="D1531" t="str">
            <v>AR10AEZ615 - Prensa</v>
          </cell>
        </row>
        <row r="1532">
          <cell r="D1532" t="str">
            <v>AR10FEZ615 - Prensa</v>
          </cell>
        </row>
        <row r="1533">
          <cell r="D1533" t="str">
            <v>AR10CEZ615 - Prensa</v>
          </cell>
        </row>
        <row r="1534">
          <cell r="D1534" t="str">
            <v>AR10SEZ615 - Prensa</v>
          </cell>
        </row>
        <row r="1535">
          <cell r="D1535" t="str">
            <v>AR11CAZ615 - Prensa</v>
          </cell>
        </row>
        <row r="1536">
          <cell r="D1536" t="str">
            <v>AR40LA2615 - Prensa</v>
          </cell>
        </row>
        <row r="1537">
          <cell r="D1537" t="str">
            <v>AR41ACZ615 - Prensa</v>
          </cell>
        </row>
        <row r="1538">
          <cell r="D1538" t="str">
            <v>AR42AFZ615 - Prensa</v>
          </cell>
        </row>
        <row r="1539">
          <cell r="D1539" t="str">
            <v>AR43GCZ615 - Prensa</v>
          </cell>
        </row>
        <row r="1540">
          <cell r="D1540" t="str">
            <v>AR44GSZ615 - Prensa</v>
          </cell>
        </row>
        <row r="1541">
          <cell r="D1541" t="str">
            <v>BO10OGZ615 - Prensa</v>
          </cell>
        </row>
        <row r="1542">
          <cell r="D1542" t="str">
            <v>BO11CIZ615 - Prensa</v>
          </cell>
        </row>
        <row r="1543">
          <cell r="D1543" t="str">
            <v>BO11CNZ615 - Prensa</v>
          </cell>
        </row>
        <row r="1544">
          <cell r="D1544" t="str">
            <v>CL10CH1615 - Prensa</v>
          </cell>
        </row>
        <row r="1545">
          <cell r="D1545" t="str">
            <v>CL10CC1615 - Prensa</v>
          </cell>
        </row>
        <row r="1546">
          <cell r="D1546" t="str">
            <v>CL10CB1615 - Prensa</v>
          </cell>
        </row>
        <row r="1547">
          <cell r="D1547" t="str">
            <v>AR10CD1000 - Programación y operación gral. Distrito</v>
          </cell>
        </row>
        <row r="1548">
          <cell r="D1548" t="str">
            <v>AR10CD2000 - Programación y operación gral. Distrito</v>
          </cell>
        </row>
        <row r="1549">
          <cell r="D1549" t="str">
            <v>AR10CD3000 - Programación y operación gral. Distrito</v>
          </cell>
        </row>
        <row r="1550">
          <cell r="D1550" t="str">
            <v>AR10CD5000 - Programación y operación gral. Distrito</v>
          </cell>
        </row>
        <row r="1551">
          <cell r="D1551" t="str">
            <v>AR10CD7000 - Programación y operación gral. Distrito</v>
          </cell>
        </row>
        <row r="1552">
          <cell r="D1552" t="str">
            <v>AR10CD8000 - Programación y operación gral. Distrito</v>
          </cell>
        </row>
        <row r="1553">
          <cell r="D1553" t="str">
            <v>AR10CD9000 - Programación y operación gral. Distrito</v>
          </cell>
        </row>
        <row r="1554">
          <cell r="D1554" t="str">
            <v>AR10CDE000 - Programación y operación gral. Distrito</v>
          </cell>
        </row>
        <row r="1555">
          <cell r="D1555" t="str">
            <v>AR10CDP000 - Programación y operación gral. Distrito</v>
          </cell>
        </row>
        <row r="1556">
          <cell r="D1556" t="str">
            <v>AR10CDZ000 - Programación y operación gral. Distrito</v>
          </cell>
        </row>
        <row r="1557">
          <cell r="D1557" t="str">
            <v>AR10CK4000 - Programación y operación gral. Distrito</v>
          </cell>
        </row>
        <row r="1558">
          <cell r="D1558" t="str">
            <v>AR40LE1000 - Programación y operación gral. Distrito</v>
          </cell>
        </row>
        <row r="1559">
          <cell r="D1559" t="str">
            <v>AR40LE2000 - Programación y operación gral. Distrito</v>
          </cell>
        </row>
        <row r="1560">
          <cell r="D1560" t="str">
            <v>AR40LE2000 - Programación y operación gral. Distrito</v>
          </cell>
        </row>
        <row r="1561">
          <cell r="D1561" t="str">
            <v>AR10AE1000 - Programación y operación gral. Distrito</v>
          </cell>
        </row>
        <row r="1562">
          <cell r="D1562" t="str">
            <v>AR10AE2000 - Programación y operación gral. Distrito</v>
          </cell>
        </row>
        <row r="1563">
          <cell r="D1563" t="str">
            <v>AR10AE3000 - Programación y operación gral. Distrito</v>
          </cell>
        </row>
        <row r="1564">
          <cell r="D1564" t="str">
            <v>AR10AE4000 - Programación y operación gral. Distrito</v>
          </cell>
        </row>
        <row r="1565">
          <cell r="D1565" t="str">
            <v>AR10AE5000 - Programación y operación gral. Distrito</v>
          </cell>
        </row>
        <row r="1566">
          <cell r="D1566" t="str">
            <v>AR10FEZ000 - Programación y operación gral. Distrito</v>
          </cell>
        </row>
        <row r="1567">
          <cell r="D1567" t="str">
            <v>AR40LA1000 - Programación y operación gral. Distrito</v>
          </cell>
        </row>
        <row r="1568">
          <cell r="D1568" t="str">
            <v>AR40LA2000 - Programación y operación gral. Distrito</v>
          </cell>
        </row>
        <row r="1569">
          <cell r="D1569" t="str">
            <v>AR40LA2000 - Programación y operación gral. Distrito</v>
          </cell>
        </row>
        <row r="1570">
          <cell r="D1570" t="str">
            <v>AR41AC1000 - Programación y operación gral. Distrito</v>
          </cell>
        </row>
        <row r="1571">
          <cell r="D1571" t="str">
            <v>AR41AC2000 - Programación y operación gral. Distrito</v>
          </cell>
        </row>
        <row r="1572">
          <cell r="D1572" t="str">
            <v>AR41AC3000 - Programación y operación gral. Distrito</v>
          </cell>
        </row>
        <row r="1573">
          <cell r="D1573" t="str">
            <v>AR41AC4000 - Programación y operación gral. Distrito</v>
          </cell>
        </row>
        <row r="1574">
          <cell r="D1574" t="str">
            <v>AR41AC5000 - Programación y operación gral. Distrito</v>
          </cell>
        </row>
        <row r="1575">
          <cell r="D1575" t="str">
            <v>AR42AFZ000 - Programación y operación gral. Distrito</v>
          </cell>
        </row>
        <row r="1576">
          <cell r="D1576" t="str">
            <v>BO11CIZ000 - Programación y operación gral. Distrito</v>
          </cell>
        </row>
        <row r="1577">
          <cell r="D1577" t="str">
            <v>BO11CNZ000 - Programación y operación gral. Distrito</v>
          </cell>
        </row>
        <row r="1578">
          <cell r="D1578" t="str">
            <v>CL10CH1000 - Programación y operación gral. Distrito</v>
          </cell>
        </row>
        <row r="1579">
          <cell r="D1579" t="str">
            <v>CL10CC1000 - Programación y operación gral. Distrito</v>
          </cell>
        </row>
        <row r="1580">
          <cell r="D1580" t="str">
            <v>CL10CB1000 - Programación y operación gral. Distrito</v>
          </cell>
        </row>
        <row r="1581">
          <cell r="D1581" t="str">
            <v>AR10CDZ620 - Proyectos y Obras (GPI)</v>
          </cell>
        </row>
        <row r="1582">
          <cell r="D1582" t="str">
            <v>AR10CK4620 - Proyectos y Obras (GPI)</v>
          </cell>
        </row>
        <row r="1583">
          <cell r="D1583" t="str">
            <v>AR10CDZ625 - Recursos Humanos</v>
          </cell>
        </row>
        <row r="1584">
          <cell r="D1584" t="str">
            <v>AR10CK4625 - Recursos Humanos</v>
          </cell>
        </row>
        <row r="1585">
          <cell r="D1585" t="str">
            <v>AR10ANZ625 - Recursos Humanos</v>
          </cell>
        </row>
        <row r="1586">
          <cell r="D1586" t="str">
            <v>AR10SNZ625 - Recursos Humanos</v>
          </cell>
        </row>
        <row r="1587">
          <cell r="D1587" t="str">
            <v>AR104NZ625 - Recursos Humanos</v>
          </cell>
        </row>
        <row r="1588">
          <cell r="D1588" t="str">
            <v>AR106NZ625 - Recursos Humanos</v>
          </cell>
        </row>
        <row r="1589">
          <cell r="D1589" t="str">
            <v>AR10BNZ625 - Recursos Humanos</v>
          </cell>
        </row>
        <row r="1590">
          <cell r="D1590" t="str">
            <v>AR40LE2625 - Recursos Humanos</v>
          </cell>
        </row>
        <row r="1591">
          <cell r="D1591" t="str">
            <v>AR10AEZ625 - Recursos Humanos</v>
          </cell>
        </row>
        <row r="1592">
          <cell r="D1592" t="str">
            <v>AR10FEZ625 - Recursos Humanos</v>
          </cell>
        </row>
        <row r="1593">
          <cell r="D1593" t="str">
            <v>AR10CEZ625 - Recursos Humanos</v>
          </cell>
        </row>
        <row r="1594">
          <cell r="D1594" t="str">
            <v>AR10SEZ625 - Recursos Humanos</v>
          </cell>
        </row>
        <row r="1595">
          <cell r="D1595" t="str">
            <v>AR10BAZ625 - Recursos Humanos</v>
          </cell>
        </row>
        <row r="1596">
          <cell r="D1596" t="str">
            <v>AR11CAZ625 - Recursos Humanos</v>
          </cell>
        </row>
        <row r="1597">
          <cell r="D1597" t="str">
            <v>AR11CNZ625 - Recursos Humanos</v>
          </cell>
        </row>
        <row r="1598">
          <cell r="D1598" t="str">
            <v>AR11SAZ625 - Recursos Humanos</v>
          </cell>
        </row>
        <row r="1599">
          <cell r="D1599" t="str">
            <v>AR40LA2625 - Recursos Humanos</v>
          </cell>
        </row>
        <row r="1600">
          <cell r="D1600" t="str">
            <v>AR41ACZ625 - Recursos Humanos</v>
          </cell>
        </row>
        <row r="1601">
          <cell r="D1601" t="str">
            <v>AR42AFZ625 - Recursos Humanos</v>
          </cell>
        </row>
        <row r="1602">
          <cell r="D1602" t="str">
            <v>AR43GCZ625 - Recursos Humanos</v>
          </cell>
        </row>
        <row r="1603">
          <cell r="D1603" t="str">
            <v>AR44GSZ625 - Recursos Humanos</v>
          </cell>
        </row>
        <row r="1604">
          <cell r="D1604" t="str">
            <v>BO10OGZ625 - Recursos Humanos</v>
          </cell>
        </row>
        <row r="1605">
          <cell r="D1605" t="str">
            <v>BO11CIZ625 - Recursos Humanos</v>
          </cell>
        </row>
        <row r="1606">
          <cell r="D1606" t="str">
            <v>BO11CNZ625 - Recursos Humanos</v>
          </cell>
        </row>
        <row r="1607">
          <cell r="D1607" t="str">
            <v>CL10CH1625 - Recursos Humanos</v>
          </cell>
        </row>
        <row r="1608">
          <cell r="D1608" t="str">
            <v>CL10CC1625 - Recursos Humanos</v>
          </cell>
        </row>
        <row r="1609">
          <cell r="D1609" t="str">
            <v>CL10CB1625 - Recursos Humanos</v>
          </cell>
        </row>
        <row r="1610">
          <cell r="D1610" t="str">
            <v>AR10CDZ630 - Relaciones Laborales</v>
          </cell>
        </row>
        <row r="1611">
          <cell r="D1611" t="str">
            <v>AR10CK4630 - Relaciones Laborales</v>
          </cell>
        </row>
        <row r="1612">
          <cell r="D1612" t="str">
            <v>AR40LE2630 - Relaciones Laborales</v>
          </cell>
        </row>
        <row r="1613">
          <cell r="D1613" t="str">
            <v>AR10AEZ630 - Relaciones Laborales</v>
          </cell>
        </row>
        <row r="1614">
          <cell r="D1614" t="str">
            <v>AR10FEZ630 - Relaciones Laborales</v>
          </cell>
        </row>
        <row r="1615">
          <cell r="D1615" t="str">
            <v>AR10CEZ630 - Relaciones Laborales</v>
          </cell>
        </row>
        <row r="1616">
          <cell r="D1616" t="str">
            <v>AR10SEZ630 - Relaciones Laborales</v>
          </cell>
        </row>
        <row r="1617">
          <cell r="D1617" t="str">
            <v>AR10BAZ630 - Relaciones Laborales</v>
          </cell>
        </row>
        <row r="1618">
          <cell r="D1618" t="str">
            <v>AR11CAZ630 - Relaciones Laborales</v>
          </cell>
        </row>
        <row r="1619">
          <cell r="D1619" t="str">
            <v>AR40LA2630 - Relaciones Laborales</v>
          </cell>
        </row>
        <row r="1620">
          <cell r="D1620" t="str">
            <v>AR41ACZ630 - Relaciones Laborales</v>
          </cell>
        </row>
        <row r="1621">
          <cell r="D1621" t="str">
            <v>AR42AFZ630 - Relaciones Laborales</v>
          </cell>
        </row>
        <row r="1622">
          <cell r="D1622" t="str">
            <v>AR43GCZ630 - Relaciones Laborales</v>
          </cell>
        </row>
        <row r="1623">
          <cell r="D1623" t="str">
            <v>AR44GSZ630 - Relaciones Laborales</v>
          </cell>
        </row>
        <row r="1624">
          <cell r="D1624" t="str">
            <v>BO10OGZ630 - Relaciones Laborales</v>
          </cell>
        </row>
        <row r="1625">
          <cell r="D1625" t="str">
            <v>BO11CIZ630 - Relaciones Laborales</v>
          </cell>
        </row>
        <row r="1626">
          <cell r="D1626" t="str">
            <v>BO11CNZ630 - Relaciones Laborales</v>
          </cell>
        </row>
        <row r="1627">
          <cell r="D1627" t="str">
            <v>CL10CH1630 - Relaciones Laborales</v>
          </cell>
        </row>
        <row r="1628">
          <cell r="D1628" t="str">
            <v>CL10CC1630 - Relaciones Laborales</v>
          </cell>
        </row>
        <row r="1629">
          <cell r="D1629" t="str">
            <v>CL10CB1630 - Relaciones Laborales</v>
          </cell>
        </row>
        <row r="1630">
          <cell r="D1630" t="str">
            <v>AR10CD1800 - Remediación ambiental</v>
          </cell>
        </row>
        <row r="1631">
          <cell r="D1631" t="str">
            <v>AR10CD2800 - Remediación ambiental</v>
          </cell>
        </row>
        <row r="1632">
          <cell r="D1632" t="str">
            <v>AR10CD3800 - Remediación ambiental</v>
          </cell>
        </row>
        <row r="1633">
          <cell r="D1633" t="str">
            <v>AR10CD5800 - Remediación ambiental</v>
          </cell>
        </row>
        <row r="1634">
          <cell r="D1634" t="str">
            <v>AR10CD7800 - Remediación ambiental</v>
          </cell>
        </row>
        <row r="1635">
          <cell r="D1635" t="str">
            <v>AR10CD8800 - Remediación ambiental</v>
          </cell>
        </row>
        <row r="1636">
          <cell r="D1636" t="str">
            <v>AR10CD9800 - Remediación ambiental</v>
          </cell>
        </row>
        <row r="1637">
          <cell r="D1637" t="str">
            <v>AR10CDE800 - Remediación ambiental</v>
          </cell>
        </row>
        <row r="1638">
          <cell r="D1638" t="str">
            <v>AR10CDP800 - Remediación ambiental</v>
          </cell>
        </row>
        <row r="1639">
          <cell r="D1639" t="str">
            <v>AR10CDZ800 - Remediación ambiental</v>
          </cell>
        </row>
        <row r="1640">
          <cell r="D1640" t="str">
            <v>AR10CK4800 - Remediación ambiental</v>
          </cell>
        </row>
        <row r="1641">
          <cell r="D1641" t="str">
            <v>AR10ANZ800 - Remediación ambiental</v>
          </cell>
        </row>
        <row r="1642">
          <cell r="D1642" t="str">
            <v>AR10SNZ800 - Remediación ambiental</v>
          </cell>
        </row>
        <row r="1643">
          <cell r="D1643" t="str">
            <v>AR10SNZ800 - Remediación ambiental</v>
          </cell>
        </row>
        <row r="1644">
          <cell r="D1644" t="str">
            <v>AR106NZ800 - Remediación ambiental</v>
          </cell>
        </row>
        <row r="1645">
          <cell r="D1645" t="str">
            <v>AR10BNZ800 - Remediación ambiental</v>
          </cell>
        </row>
        <row r="1646">
          <cell r="D1646" t="str">
            <v>AR40LE1800 - Remediación ambiental</v>
          </cell>
        </row>
        <row r="1647">
          <cell r="D1647" t="str">
            <v>AR40LE2800 - Remediación ambiental</v>
          </cell>
        </row>
        <row r="1648">
          <cell r="D1648" t="str">
            <v>AR40LE2800 - Remediación ambiental</v>
          </cell>
        </row>
        <row r="1649">
          <cell r="D1649" t="str">
            <v>AR10AE1800 - Remediación ambiental</v>
          </cell>
        </row>
        <row r="1650">
          <cell r="D1650" t="str">
            <v>AR10AE2800 - Remediación ambiental</v>
          </cell>
        </row>
        <row r="1651">
          <cell r="D1651" t="str">
            <v>AR10AE3800 - Remediación ambiental</v>
          </cell>
        </row>
        <row r="1652">
          <cell r="D1652" t="str">
            <v>AR10AE4800 - Remediación ambiental</v>
          </cell>
        </row>
        <row r="1653">
          <cell r="D1653" t="str">
            <v>AR10AE6800 - Remediación ambiental</v>
          </cell>
        </row>
        <row r="1654">
          <cell r="D1654" t="str">
            <v>AR10AE7800 - Remediación ambiental</v>
          </cell>
        </row>
        <row r="1655">
          <cell r="D1655" t="str">
            <v>AR10AE5800 - Remediación ambiental</v>
          </cell>
        </row>
        <row r="1656">
          <cell r="D1656" t="str">
            <v>AR10AEZ800 - Remediación ambiental</v>
          </cell>
        </row>
        <row r="1657">
          <cell r="D1657" t="str">
            <v>AR10CEZ800 - Remediación ambiental</v>
          </cell>
        </row>
        <row r="1658">
          <cell r="D1658" t="str">
            <v>AR10SEZ800 - Remediación ambiental</v>
          </cell>
        </row>
        <row r="1659">
          <cell r="D1659" t="str">
            <v>AR11CNZ800 - Remediación ambiental</v>
          </cell>
        </row>
        <row r="1660">
          <cell r="D1660" t="str">
            <v>AR11SAZ800 - Remediación ambiental</v>
          </cell>
        </row>
        <row r="1661">
          <cell r="D1661" t="str">
            <v>AR13BSZ800 - Remediación ambiental</v>
          </cell>
        </row>
        <row r="1662">
          <cell r="D1662" t="str">
            <v>AR40LA1800 - Remediación ambiental</v>
          </cell>
        </row>
        <row r="1663">
          <cell r="D1663" t="str">
            <v>AR40LA2800 - Remediación ambiental</v>
          </cell>
        </row>
        <row r="1664">
          <cell r="D1664" t="str">
            <v>AR40LA2800 - Remediación ambiental</v>
          </cell>
        </row>
        <row r="1665">
          <cell r="D1665" t="str">
            <v>AR41AC1800 - Remediación ambiental</v>
          </cell>
        </row>
        <row r="1666">
          <cell r="D1666" t="str">
            <v>AR41AC2800 - Remediación ambiental</v>
          </cell>
        </row>
        <row r="1667">
          <cell r="D1667" t="str">
            <v>AR41AC3800 - Remediación ambiental</v>
          </cell>
        </row>
        <row r="1668">
          <cell r="D1668" t="str">
            <v>AR41AC4800 - Remediación ambiental</v>
          </cell>
        </row>
        <row r="1669">
          <cell r="D1669" t="str">
            <v>AR41AC6800 - Remediación ambiental</v>
          </cell>
        </row>
        <row r="1670">
          <cell r="D1670" t="str">
            <v>AR41AC7800 - Remediación ambiental</v>
          </cell>
        </row>
        <row r="1671">
          <cell r="D1671" t="str">
            <v>AR41AC5800 - Remediación ambiental</v>
          </cell>
        </row>
        <row r="1672">
          <cell r="D1672" t="str">
            <v>AR41ACZ800 - Remediación ambiental</v>
          </cell>
        </row>
        <row r="1673">
          <cell r="D1673" t="str">
            <v>AR43GCZ800 - Remediación ambiental</v>
          </cell>
        </row>
        <row r="1674">
          <cell r="D1674" t="str">
            <v>AR44GSZ800 - Remediación ambiental</v>
          </cell>
        </row>
        <row r="1675">
          <cell r="D1675" t="str">
            <v>BO11CIZ800 - Remediación ambiental</v>
          </cell>
        </row>
        <row r="1676">
          <cell r="D1676" t="str">
            <v>BO11CNZ800 - Remediación ambiental</v>
          </cell>
        </row>
        <row r="1677">
          <cell r="D1677" t="str">
            <v>CL10CH1800 - Remediación ambiental</v>
          </cell>
        </row>
        <row r="1678">
          <cell r="D1678" t="str">
            <v>CL10CC1800 - Remediación ambiental</v>
          </cell>
        </row>
        <row r="1679">
          <cell r="D1679" t="str">
            <v>CL10CB1800 - Remediación ambiental</v>
          </cell>
        </row>
        <row r="1680">
          <cell r="D1680" t="str">
            <v>AR10CD1120 - Servicios a pozos inyectores</v>
          </cell>
        </row>
        <row r="1681">
          <cell r="D1681" t="str">
            <v>AR10CD2120 - Servicios a pozos inyectores</v>
          </cell>
        </row>
        <row r="1682">
          <cell r="D1682" t="str">
            <v>AR10CD3120 - Servicios a pozos inyectores</v>
          </cell>
        </row>
        <row r="1683">
          <cell r="D1683" t="str">
            <v>AR10CD5120 - Servicios a pozos inyectores</v>
          </cell>
        </row>
        <row r="1684">
          <cell r="D1684" t="str">
            <v>AR10CD7120 - Servicios a pozos inyectores</v>
          </cell>
        </row>
        <row r="1685">
          <cell r="D1685" t="str">
            <v>AR10CD8120 - Servicios a pozos inyectores</v>
          </cell>
        </row>
        <row r="1686">
          <cell r="D1686" t="str">
            <v>AR10CD9120 - Servicios a pozos inyectores</v>
          </cell>
        </row>
        <row r="1687">
          <cell r="D1687" t="str">
            <v>AR10CK4120 - Servicios a pozos inyectores</v>
          </cell>
        </row>
        <row r="1688">
          <cell r="D1688" t="str">
            <v>AR10ANZ120 - Servicios a pozos inyectores</v>
          </cell>
        </row>
        <row r="1689">
          <cell r="D1689" t="str">
            <v>AR10SNZ120 - Servicios a pozos inyectores</v>
          </cell>
        </row>
        <row r="1690">
          <cell r="D1690" t="str">
            <v>AR104NZ120 - Servicios a pozos inyectores</v>
          </cell>
        </row>
        <row r="1691">
          <cell r="D1691" t="str">
            <v>AR106NZ120 - Servicios a pozos inyectores</v>
          </cell>
        </row>
        <row r="1692">
          <cell r="D1692" t="str">
            <v>AR10BNZ120 - Servicios a pozos inyectores</v>
          </cell>
        </row>
        <row r="1693">
          <cell r="D1693" t="str">
            <v>AR40LE1120 - Servicios a pozos inyectores</v>
          </cell>
        </row>
        <row r="1694">
          <cell r="D1694" t="str">
            <v>AR40LE2120 - Servicios a pozos inyectores</v>
          </cell>
        </row>
        <row r="1695">
          <cell r="D1695" t="str">
            <v>AR10AE1120 - Servicios a pozos inyectores</v>
          </cell>
        </row>
        <row r="1696">
          <cell r="D1696" t="str">
            <v>AR10AE2120 - Servicios a pozos inyectores</v>
          </cell>
        </row>
        <row r="1697">
          <cell r="D1697" t="str">
            <v>AR10AE3120 - Servicios a pozos inyectores</v>
          </cell>
        </row>
        <row r="1698">
          <cell r="D1698" t="str">
            <v>AR10AE4120 - Servicios a pozos inyectores</v>
          </cell>
        </row>
        <row r="1699">
          <cell r="D1699" t="str">
            <v>AR10AE5120 - Servicios a pozos inyectores</v>
          </cell>
        </row>
        <row r="1700">
          <cell r="D1700" t="str">
            <v>AR10FEZ120 - Servicios a pozos inyectores</v>
          </cell>
        </row>
        <row r="1701">
          <cell r="D1701" t="str">
            <v>AR11CNZ120 - Servicios a pozos inyectores</v>
          </cell>
        </row>
        <row r="1702">
          <cell r="D1702" t="str">
            <v>AR40LA1120 - Servicios a pozos inyectores</v>
          </cell>
        </row>
        <row r="1703">
          <cell r="D1703" t="str">
            <v>AR40LA2120 - Servicios a pozos inyectores</v>
          </cell>
        </row>
        <row r="1704">
          <cell r="D1704" t="str">
            <v>AR41AC1120 - Servicios a pozos inyectores</v>
          </cell>
        </row>
        <row r="1705">
          <cell r="D1705" t="str">
            <v>AR41AC2120 - Servicios a pozos inyectores</v>
          </cell>
        </row>
        <row r="1706">
          <cell r="D1706" t="str">
            <v>AR41AC3120 - Servicios a pozos inyectores</v>
          </cell>
        </row>
        <row r="1707">
          <cell r="D1707" t="str">
            <v>AR41AC4120 - Servicios a pozos inyectores</v>
          </cell>
        </row>
        <row r="1708">
          <cell r="D1708" t="str">
            <v>AR41AC5120 - Servicios a pozos inyectores</v>
          </cell>
        </row>
        <row r="1709">
          <cell r="D1709" t="str">
            <v>AR42AFZ120 - Servicios a pozos inyectores</v>
          </cell>
        </row>
        <row r="1710">
          <cell r="D1710" t="str">
            <v>BO11CIZ120 - Servicios a pozos inyectores</v>
          </cell>
        </row>
        <row r="1711">
          <cell r="D1711" t="str">
            <v>BO11CNZ120 - Servicios a pozos inyectores</v>
          </cell>
        </row>
        <row r="1712">
          <cell r="D1712" t="str">
            <v>CL10CH1120 - Servicios a pozos inyectores</v>
          </cell>
        </row>
        <row r="1713">
          <cell r="D1713" t="str">
            <v>CL10CC1120 - Servicios a pozos inyectores</v>
          </cell>
        </row>
        <row r="1714">
          <cell r="D1714" t="str">
            <v>CL10CB1120 - Servicios a pozos inyectores</v>
          </cell>
        </row>
        <row r="1715">
          <cell r="D1715" t="str">
            <v>AR10CD1110 - Servicios a pozos productores</v>
          </cell>
        </row>
        <row r="1716">
          <cell r="D1716" t="str">
            <v>AR10CD2110 - Servicios a pozos productores</v>
          </cell>
        </row>
        <row r="1717">
          <cell r="D1717" t="str">
            <v>AR10CD3110 - Servicios a pozos productores</v>
          </cell>
        </row>
        <row r="1718">
          <cell r="D1718" t="str">
            <v>AR10CD5110 - Servicios a pozos productores</v>
          </cell>
        </row>
        <row r="1719">
          <cell r="D1719" t="str">
            <v>AR10CD7110 - Servicios a pozos productores</v>
          </cell>
        </row>
        <row r="1720">
          <cell r="D1720" t="str">
            <v>AR10CD8110 - Servicios a pozos productores</v>
          </cell>
        </row>
        <row r="1721">
          <cell r="D1721" t="str">
            <v>AR10CD9110 - Servicios a pozos productores</v>
          </cell>
        </row>
        <row r="1722">
          <cell r="D1722" t="str">
            <v>AR10CK4110 - Servicios a pozos productores</v>
          </cell>
        </row>
        <row r="1723">
          <cell r="D1723" t="str">
            <v>AR10ANZ110 - Servicios a pozos productores</v>
          </cell>
        </row>
        <row r="1724">
          <cell r="D1724" t="str">
            <v>AR10SNZ110 - Servicios a pozos productores</v>
          </cell>
        </row>
        <row r="1725">
          <cell r="D1725" t="str">
            <v>AR104NZ110 - Servicios a pozos productores</v>
          </cell>
        </row>
        <row r="1726">
          <cell r="D1726" t="str">
            <v>AR106NZ110 - Servicios a pozos productores</v>
          </cell>
        </row>
        <row r="1727">
          <cell r="D1727" t="str">
            <v>AR10BNZ110 - Servicios a pozos productores</v>
          </cell>
        </row>
        <row r="1728">
          <cell r="D1728" t="str">
            <v>AR40LE1110 - Servicios a pozos productores</v>
          </cell>
        </row>
        <row r="1729">
          <cell r="D1729" t="str">
            <v>AR40LE2110 - Servicios a pozos productores</v>
          </cell>
        </row>
        <row r="1730">
          <cell r="D1730" t="str">
            <v>AR10AE1110 - Servicios a pozos productores</v>
          </cell>
        </row>
        <row r="1731">
          <cell r="D1731" t="str">
            <v>AR10AE2110 - Servicios a pozos productores</v>
          </cell>
        </row>
        <row r="1732">
          <cell r="D1732" t="str">
            <v>AR10AE3110 - Servicios a pozos productores</v>
          </cell>
        </row>
        <row r="1733">
          <cell r="D1733" t="str">
            <v>AR10AE4110 - Servicios a pozos productores</v>
          </cell>
        </row>
        <row r="1734">
          <cell r="D1734" t="str">
            <v>AR10AE5110 - Servicios a pozos productores</v>
          </cell>
        </row>
        <row r="1735">
          <cell r="D1735" t="str">
            <v>AR10FEZ110 - Servicios a pozos productores</v>
          </cell>
        </row>
        <row r="1736">
          <cell r="D1736" t="str">
            <v>AR11CNZ110 - Servicios a pozos productores</v>
          </cell>
        </row>
        <row r="1737">
          <cell r="D1737" t="str">
            <v>AR40LA1110 - Servicios a pozos productores</v>
          </cell>
        </row>
        <row r="1738">
          <cell r="D1738" t="str">
            <v>AR40LA2110 - Servicios a pozos productores</v>
          </cell>
        </row>
        <row r="1739">
          <cell r="D1739" t="str">
            <v>AR41AC1110 - Servicios a pozos productores</v>
          </cell>
        </row>
        <row r="1740">
          <cell r="D1740" t="str">
            <v>AR41AC2110 - Servicios a pozos productores</v>
          </cell>
        </row>
        <row r="1741">
          <cell r="D1741" t="str">
            <v>AR41AC3110 - Servicios a pozos productores</v>
          </cell>
        </row>
        <row r="1742">
          <cell r="D1742" t="str">
            <v>AR41AC4110 - Servicios a pozos productores</v>
          </cell>
        </row>
        <row r="1743">
          <cell r="D1743" t="str">
            <v>AR41AC5110 - Servicios a pozos productores</v>
          </cell>
        </row>
        <row r="1744">
          <cell r="D1744" t="str">
            <v>AR42AFZ110 - Servicios a pozos productores</v>
          </cell>
        </row>
        <row r="1745">
          <cell r="D1745" t="str">
            <v>BO11CIZ110 - Servicios a pozos productores</v>
          </cell>
        </row>
        <row r="1746">
          <cell r="D1746" t="str">
            <v>BO11CNZ110 - Servicios a pozos productores</v>
          </cell>
        </row>
        <row r="1747">
          <cell r="D1747" t="str">
            <v>CL10CH1110 - Servicios a pozos productores</v>
          </cell>
        </row>
        <row r="1748">
          <cell r="D1748" t="str">
            <v>CL10CC1110 - Servicios a pozos productores</v>
          </cell>
        </row>
        <row r="1749">
          <cell r="D1749" t="str">
            <v>CL10CB1110 - Servicios a pozos productores</v>
          </cell>
        </row>
        <row r="1750">
          <cell r="D1750" t="str">
            <v>AR10CDZ650 - Servicios De Pozos</v>
          </cell>
        </row>
        <row r="1751">
          <cell r="D1751" t="str">
            <v>AR10CK4650 - Servicios De Pozos</v>
          </cell>
        </row>
        <row r="1752">
          <cell r="D1752" t="str">
            <v>AR10CD1410 - Servicios logísticos</v>
          </cell>
        </row>
        <row r="1753">
          <cell r="D1753" t="str">
            <v>AR10CD2410 - Servicios logísticos</v>
          </cell>
        </row>
        <row r="1754">
          <cell r="D1754" t="str">
            <v>AR10CD3410 - Servicios logísticos</v>
          </cell>
        </row>
        <row r="1755">
          <cell r="D1755" t="str">
            <v>AR10CD5410 - Servicios logísticos</v>
          </cell>
        </row>
        <row r="1756">
          <cell r="D1756" t="str">
            <v>AR10CD7410 - Servicios logísticos</v>
          </cell>
        </row>
        <row r="1757">
          <cell r="D1757" t="str">
            <v>AR10CD8410 - Servicios logísticos</v>
          </cell>
        </row>
        <row r="1758">
          <cell r="D1758" t="str">
            <v>AR10CD9410 - Servicios logísticos</v>
          </cell>
        </row>
        <row r="1759">
          <cell r="D1759" t="str">
            <v>AR10CDE410 - Servicios logísticos</v>
          </cell>
        </row>
        <row r="1760">
          <cell r="D1760" t="str">
            <v>AR10CDP410 - Servicios logísticos</v>
          </cell>
        </row>
        <row r="1761">
          <cell r="D1761" t="str">
            <v>AR10CDZ410 - Servicios logísticos</v>
          </cell>
        </row>
        <row r="1762">
          <cell r="D1762" t="str">
            <v>AR10CK4410 - Servicios logísticos</v>
          </cell>
        </row>
        <row r="1763">
          <cell r="D1763" t="str">
            <v>AR10ANZ410 - Servicios logísticos</v>
          </cell>
        </row>
        <row r="1764">
          <cell r="D1764" t="str">
            <v>AR10SNZ410 - Servicios logísticos</v>
          </cell>
        </row>
        <row r="1765">
          <cell r="D1765" t="str">
            <v>AR104NZ410 - Servicios logísticos</v>
          </cell>
        </row>
        <row r="1766">
          <cell r="D1766" t="str">
            <v>AR106NZ410 - Servicios logísticos</v>
          </cell>
        </row>
        <row r="1767">
          <cell r="D1767" t="str">
            <v>AR10BNZ410 - Servicios logísticos</v>
          </cell>
        </row>
        <row r="1768">
          <cell r="D1768" t="str">
            <v>AR40LE1410 - Servicios logísticos</v>
          </cell>
        </row>
        <row r="1769">
          <cell r="D1769" t="str">
            <v>AR40LE2410 - Servicios logísticos</v>
          </cell>
        </row>
        <row r="1770">
          <cell r="D1770" t="str">
            <v>AR40LE2410 - Servicios logísticos</v>
          </cell>
        </row>
        <row r="1771">
          <cell r="D1771" t="str">
            <v>AR10AE1410 - Servicios logísticos</v>
          </cell>
        </row>
        <row r="1772">
          <cell r="D1772" t="str">
            <v>AR10AE2410 - Servicios logísticos</v>
          </cell>
        </row>
        <row r="1773">
          <cell r="D1773" t="str">
            <v>AR10AE3410 - Servicios logísticos</v>
          </cell>
        </row>
        <row r="1774">
          <cell r="D1774" t="str">
            <v>AR10AE4410 - Servicios logísticos</v>
          </cell>
        </row>
        <row r="1775">
          <cell r="D1775" t="str">
            <v>AR10AE6410 - Servicios logísticos</v>
          </cell>
        </row>
        <row r="1776">
          <cell r="D1776" t="str">
            <v>AR10AE7410 - Servicios logísticos</v>
          </cell>
        </row>
        <row r="1777">
          <cell r="D1777" t="str">
            <v>AR10AE5410 - Servicios logísticos</v>
          </cell>
        </row>
        <row r="1778">
          <cell r="D1778" t="str">
            <v>AR10AEZ410 - Servicios logísticos</v>
          </cell>
        </row>
        <row r="1779">
          <cell r="D1779" t="str">
            <v>AR10FEZ410 - Servicios logísticos</v>
          </cell>
        </row>
        <row r="1780">
          <cell r="D1780" t="str">
            <v>AR11CNZ410 - Servicios logísticos</v>
          </cell>
        </row>
        <row r="1781">
          <cell r="D1781" t="str">
            <v>AR40LA1410 - Servicios logísticos</v>
          </cell>
        </row>
        <row r="1782">
          <cell r="D1782" t="str">
            <v>AR40LA2410 - Servicios logísticos</v>
          </cell>
        </row>
        <row r="1783">
          <cell r="D1783" t="str">
            <v>AR40LA2410 - Servicios logísticos</v>
          </cell>
        </row>
        <row r="1784">
          <cell r="D1784" t="str">
            <v>AR41AC1410 - Servicios logísticos</v>
          </cell>
        </row>
        <row r="1785">
          <cell r="D1785" t="str">
            <v>AR41AC2410 - Servicios logísticos</v>
          </cell>
        </row>
        <row r="1786">
          <cell r="D1786" t="str">
            <v>AR41AC3410 - Servicios logísticos</v>
          </cell>
        </row>
        <row r="1787">
          <cell r="D1787" t="str">
            <v>AR41AC4410 - Servicios logísticos</v>
          </cell>
        </row>
        <row r="1788">
          <cell r="D1788" t="str">
            <v>AR41AC6410 - Servicios logísticos</v>
          </cell>
        </row>
        <row r="1789">
          <cell r="D1789" t="str">
            <v>AR41AC7410 - Servicios logísticos</v>
          </cell>
        </row>
        <row r="1790">
          <cell r="D1790" t="str">
            <v>AR41AC5410 - Servicios logísticos</v>
          </cell>
        </row>
        <row r="1791">
          <cell r="D1791" t="str">
            <v>AR41ACZ410 - Servicios logísticos</v>
          </cell>
        </row>
        <row r="1792">
          <cell r="D1792" t="str">
            <v>AR42AFZ410 - Servicios logísticos</v>
          </cell>
        </row>
        <row r="1793">
          <cell r="D1793" t="str">
            <v>BO11CIZ410 - Servicios logísticos</v>
          </cell>
        </row>
        <row r="1794">
          <cell r="D1794" t="str">
            <v>BO11CNZ410 - Servicios logísticos</v>
          </cell>
        </row>
        <row r="1795">
          <cell r="D1795" t="str">
            <v>CL10CH1410 - Servicios logísticos</v>
          </cell>
        </row>
        <row r="1796">
          <cell r="D1796" t="str">
            <v>CL10CC1410 - Servicios logísticos</v>
          </cell>
        </row>
        <row r="1797">
          <cell r="D1797" t="str">
            <v>CL10CB1410 - Servicios logísticos</v>
          </cell>
        </row>
        <row r="1798">
          <cell r="D1798" t="str">
            <v>AR10APZ655 - Telecomunicaciones</v>
          </cell>
        </row>
        <row r="1799">
          <cell r="D1799" t="str">
            <v>AR10SRZ655 - Telecomunicaciones</v>
          </cell>
        </row>
        <row r="1800">
          <cell r="D1800" t="str">
            <v>AR1040Z655 - Telecomunicaciones</v>
          </cell>
        </row>
        <row r="1801">
          <cell r="D1801" t="str">
            <v>AR1046Z655 - Telecomunicaciones</v>
          </cell>
        </row>
        <row r="1802">
          <cell r="D1802" t="str">
            <v>AR10BCZ655 - Telecomunicaciones</v>
          </cell>
        </row>
        <row r="1803">
          <cell r="D1803" t="str">
            <v>AR10CDZ655 - Telecomunicaciones</v>
          </cell>
        </row>
        <row r="1804">
          <cell r="D1804" t="str">
            <v>AR10CK4655 - Telecomunicaciones</v>
          </cell>
        </row>
        <row r="1805">
          <cell r="D1805" t="str">
            <v>AR40LE2655 - Telecomunicaciones</v>
          </cell>
        </row>
        <row r="1806">
          <cell r="D1806" t="str">
            <v>AR10AEZ655 - Telecomunicaciones</v>
          </cell>
        </row>
        <row r="1807">
          <cell r="D1807" t="str">
            <v>AR10FEZ655 - Telecomunicaciones</v>
          </cell>
        </row>
        <row r="1808">
          <cell r="D1808" t="str">
            <v>AR10CEZ655 - Telecomunicaciones</v>
          </cell>
        </row>
        <row r="1809">
          <cell r="D1809" t="str">
            <v>AR10SEZ655 - Telecomunicaciones</v>
          </cell>
        </row>
        <row r="1810">
          <cell r="D1810" t="str">
            <v>AR10BAZ655 - Telecomunicaciones</v>
          </cell>
        </row>
        <row r="1811">
          <cell r="D1811" t="str">
            <v>AR11CAZ655 - Telecomunicaciones</v>
          </cell>
        </row>
        <row r="1812">
          <cell r="D1812" t="str">
            <v>AR40LA2655 - Telecomunicaciones</v>
          </cell>
        </row>
        <row r="1813">
          <cell r="D1813" t="str">
            <v>AR41ACZ655 - Telecomunicaciones</v>
          </cell>
        </row>
        <row r="1814">
          <cell r="D1814" t="str">
            <v>AR42AFZ655 - Telecomunicaciones</v>
          </cell>
        </row>
        <row r="1815">
          <cell r="D1815" t="str">
            <v>AR43GCZ655 - Telecomunicaciones</v>
          </cell>
        </row>
        <row r="1816">
          <cell r="D1816" t="str">
            <v>AR44GSZ655 - Telecomunicaciones</v>
          </cell>
        </row>
        <row r="1817">
          <cell r="D1817" t="str">
            <v>BO10OGZ655 - Telecomunicaciones</v>
          </cell>
        </row>
        <row r="1818">
          <cell r="D1818" t="str">
            <v>BO11CIZ655 - Telecomunicaciones</v>
          </cell>
        </row>
        <row r="1819">
          <cell r="D1819" t="str">
            <v>BO11CNZ655 - Telecomunicaciones</v>
          </cell>
        </row>
        <row r="1820">
          <cell r="D1820" t="str">
            <v>CL10CH1655 - Telecomunicaciones</v>
          </cell>
        </row>
        <row r="1821">
          <cell r="D1821" t="str">
            <v>CL10CC1655 - Telecomunicaciones</v>
          </cell>
        </row>
        <row r="1822">
          <cell r="D1822" t="str">
            <v>CL10CB1655 - Telecomunicaciones</v>
          </cell>
        </row>
        <row r="1823">
          <cell r="D1823" t="str">
            <v>AR40LE2670 - VP de Operaciones de Gas</v>
          </cell>
        </row>
        <row r="1824">
          <cell r="D1824" t="str">
            <v>AR10AEZ670 - VP de Operaciones de Gas</v>
          </cell>
        </row>
        <row r="1825">
          <cell r="D1825" t="str">
            <v>AR10FEZ670 - VP de Operaciones de Gas</v>
          </cell>
        </row>
        <row r="1826">
          <cell r="D1826" t="str">
            <v>AR10CEZ670 - VP de Operaciones de Gas</v>
          </cell>
        </row>
        <row r="1827">
          <cell r="D1827" t="str">
            <v>AR10SEZ670 - VP de Operaciones de Gas</v>
          </cell>
        </row>
        <row r="1828">
          <cell r="D1828" t="str">
            <v>AR10BAZ670 - VP de Operaciones de Gas</v>
          </cell>
        </row>
        <row r="1829">
          <cell r="D1829" t="str">
            <v>AR11CAZ670 - VP de Operaciones de Gas</v>
          </cell>
        </row>
        <row r="1830">
          <cell r="D1830" t="str">
            <v>AR40LA2670 - VP de Operaciones de Gas</v>
          </cell>
        </row>
        <row r="1831">
          <cell r="D1831" t="str">
            <v>AR41ACZ670 - VP de Operaciones de Gas</v>
          </cell>
        </row>
        <row r="1832">
          <cell r="D1832" t="str">
            <v>AR42AFZ670 - VP de Operaciones de Gas</v>
          </cell>
        </row>
        <row r="1833">
          <cell r="D1833" t="str">
            <v>AR43GCZ670 - VP de Operaciones de Gas</v>
          </cell>
        </row>
        <row r="1834">
          <cell r="D1834" t="str">
            <v>AR44GSZ670 - VP de Operaciones de Gas</v>
          </cell>
        </row>
        <row r="1835">
          <cell r="D1835" t="str">
            <v>BO10OGZ670 - VP de Operaciones de Gas</v>
          </cell>
        </row>
        <row r="1836">
          <cell r="D1836" t="str">
            <v>BO11CIZ670 - VP de Operaciones de Gas</v>
          </cell>
        </row>
        <row r="1837">
          <cell r="D1837" t="str">
            <v>BO11CNZ670 - VP de Operaciones de Gas</v>
          </cell>
        </row>
        <row r="1838">
          <cell r="D1838" t="str">
            <v>CL10CH1670 - VP de Operaciones de Gas</v>
          </cell>
        </row>
        <row r="1839">
          <cell r="D1839" t="str">
            <v>CL10CC1670 - VP de Operaciones de Gas</v>
          </cell>
        </row>
        <row r="1840">
          <cell r="D1840" t="str">
            <v>CL10CB1670 - VP de Operaciones de Gas</v>
          </cell>
        </row>
        <row r="1841">
          <cell r="D1841" t="str">
            <v>AR10BAZ680 - VP desarrollo de Negocios</v>
          </cell>
        </row>
        <row r="1842">
          <cell r="D1842" t="str">
            <v>AR10BAZ745 - VP Op. Offshore</v>
          </cell>
        </row>
      </sheetData>
      <sheetData sheetId="8"/>
      <sheetData sheetId="9"/>
    </sheetDataSet>
  </externalBook>
</externalLink>
</file>

<file path=xl/externalLinks/externalLink2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PROGRAMA"/>
      <sheetName val="CHART"/>
      <sheetName val="WO 1"/>
      <sheetName val="WO 2"/>
      <sheetName val="TI 1"/>
      <sheetName val="Datos"/>
      <sheetName val="Production"/>
      <sheetName val="Planilla"/>
      <sheetName val="Output"/>
      <sheetName val="Sens"/>
      <sheetName val="Instructivo"/>
    </sheetNames>
    <sheetDataSet>
      <sheetData sheetId="0" refreshError="1"/>
      <sheetData sheetId="1" refreshError="1"/>
      <sheetData sheetId="2" refreshError="1">
        <row r="53">
          <cell r="Q53">
            <v>2.9</v>
          </cell>
        </row>
      </sheetData>
      <sheetData sheetId="3" refreshError="1"/>
      <sheetData sheetId="4" refreshError="1"/>
      <sheetData sheetId="5" refreshError="1"/>
      <sheetData sheetId="6" refreshError="1"/>
      <sheetData sheetId="7" refreshError="1">
        <row r="8">
          <cell r="BG8">
            <v>59.900348735632186</v>
          </cell>
          <cell r="BH8">
            <v>9.9999999999999995E-7</v>
          </cell>
        </row>
        <row r="9">
          <cell r="B9">
            <v>1</v>
          </cell>
          <cell r="C9">
            <v>12</v>
          </cell>
          <cell r="BG9">
            <v>0</v>
          </cell>
          <cell r="BH9">
            <v>0</v>
          </cell>
          <cell r="BI9">
            <v>0</v>
          </cell>
          <cell r="BJ9">
            <v>1.3541754761615554</v>
          </cell>
          <cell r="BK9">
            <v>0</v>
          </cell>
          <cell r="BL9">
            <v>0</v>
          </cell>
          <cell r="BM9">
            <v>0</v>
          </cell>
        </row>
        <row r="10">
          <cell r="B10">
            <v>2</v>
          </cell>
          <cell r="C10">
            <v>12</v>
          </cell>
          <cell r="BG10">
            <v>0</v>
          </cell>
          <cell r="BH10">
            <v>0</v>
          </cell>
          <cell r="BI10">
            <v>0</v>
          </cell>
          <cell r="BJ10">
            <v>1.0210576139694219</v>
          </cell>
          <cell r="BK10">
            <v>0</v>
          </cell>
          <cell r="BL10">
            <v>0</v>
          </cell>
          <cell r="BM10">
            <v>0</v>
          </cell>
        </row>
        <row r="11">
          <cell r="B11">
            <v>3</v>
          </cell>
          <cell r="C11">
            <v>12</v>
          </cell>
          <cell r="BG11">
            <v>0</v>
          </cell>
          <cell r="BH11">
            <v>0</v>
          </cell>
          <cell r="BI11">
            <v>0</v>
          </cell>
          <cell r="BJ11">
            <v>0.80124098557855672</v>
          </cell>
          <cell r="BK11">
            <v>0</v>
          </cell>
          <cell r="BL11">
            <v>0</v>
          </cell>
          <cell r="BM11">
            <v>0</v>
          </cell>
        </row>
        <row r="12">
          <cell r="B12">
            <v>4</v>
          </cell>
          <cell r="C12">
            <v>12</v>
          </cell>
          <cell r="BG12">
            <v>0</v>
          </cell>
          <cell r="BH12">
            <v>0</v>
          </cell>
          <cell r="BI12">
            <v>0</v>
          </cell>
          <cell r="BJ12">
            <v>0.62874720112524696</v>
          </cell>
          <cell r="BK12">
            <v>0</v>
          </cell>
          <cell r="BL12">
            <v>0</v>
          </cell>
          <cell r="BM12">
            <v>0</v>
          </cell>
        </row>
        <row r="13">
          <cell r="B13">
            <v>5</v>
          </cell>
          <cell r="C13">
            <v>12</v>
          </cell>
          <cell r="BG13">
            <v>0</v>
          </cell>
          <cell r="BH13">
            <v>0</v>
          </cell>
          <cell r="BI13">
            <v>0</v>
          </cell>
          <cell r="BJ13">
            <v>0.49338844372442914</v>
          </cell>
          <cell r="BK13">
            <v>0</v>
          </cell>
          <cell r="BL13">
            <v>0</v>
          </cell>
          <cell r="BM13">
            <v>0</v>
          </cell>
        </row>
      </sheetData>
      <sheetData sheetId="8" refreshError="1"/>
      <sheetData sheetId="9" refreshError="1"/>
      <sheetData sheetId="10" refreshError="1"/>
    </sheetDataSet>
  </externalBook>
</externalLink>
</file>

<file path=xl/externalLinks/externalLink2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ST.RDO.BUDGET 99"/>
      <sheetName val="RESUMEN BUDGET 99"/>
      <sheetName val="RESUMEN INV CAP"/>
      <sheetName val="RESUMEN INV NO CAP"/>
      <sheetName val="RESUMEN INV EXPLORA"/>
      <sheetName val="INV. TOTAL"/>
      <sheetName val="501"/>
      <sheetName val="501 Aclara"/>
      <sheetName val="505"/>
      <sheetName val="505 Aclara"/>
      <sheetName val="506"/>
      <sheetName val="506 Aclara"/>
      <sheetName val="507"/>
      <sheetName val="507 Aclara"/>
      <sheetName val="510"/>
      <sheetName val="510 Aclara"/>
      <sheetName val="514"/>
      <sheetName val="514 Aclara"/>
      <sheetName val="500"/>
      <sheetName val="500 Aclara"/>
      <sheetName val="INV. EXP TOTAL"/>
      <sheetName val="501 Exp"/>
      <sheetName val="501 Exp Aclara"/>
      <sheetName val="505 Exp"/>
      <sheetName val="505 Exp Aclara"/>
      <sheetName val="506 Exp"/>
      <sheetName val="506 Exp Aclara"/>
      <sheetName val="Budget 2000 Vs. Fct 8+4 "/>
      <sheetName val="RESUMEN PROD"/>
      <sheetName val="PROD TOTAL"/>
      <sheetName val="PROD DIA Y MES"/>
      <sheetName val="PRECIOS GAS"/>
      <sheetName val="PRECIOS OIL"/>
      <sheetName val="CASHFLOW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>
        <row r="1">
          <cell r="N1" t="str">
            <v>U$S 000</v>
          </cell>
        </row>
        <row r="2">
          <cell r="A2" t="str">
            <v>INVESTMENT AND DEVELOPMENT PLAN YEAR 2000</v>
          </cell>
        </row>
        <row r="3">
          <cell r="A3" t="str">
            <v>NEUQUEN OFFICE - BUDGET 2000</v>
          </cell>
        </row>
        <row r="6">
          <cell r="B6" t="str">
            <v>Jan</v>
          </cell>
          <cell r="C6" t="str">
            <v>Feb</v>
          </cell>
          <cell r="D6" t="str">
            <v>Mar</v>
          </cell>
          <cell r="E6" t="str">
            <v>Apr</v>
          </cell>
          <cell r="F6" t="str">
            <v>May</v>
          </cell>
          <cell r="G6" t="str">
            <v>Jun</v>
          </cell>
          <cell r="H6" t="str">
            <v>Jul</v>
          </cell>
          <cell r="I6" t="str">
            <v>Aug</v>
          </cell>
          <cell r="J6" t="str">
            <v>Sep</v>
          </cell>
          <cell r="K6" t="str">
            <v>Oct</v>
          </cell>
          <cell r="L6" t="str">
            <v>Nov</v>
          </cell>
          <cell r="M6" t="str">
            <v>Dec</v>
          </cell>
          <cell r="N6" t="str">
            <v>Total</v>
          </cell>
        </row>
        <row r="8">
          <cell r="A8" t="str">
            <v>Drilling &amp; Completion</v>
          </cell>
          <cell r="N8">
            <v>0</v>
          </cell>
        </row>
        <row r="9">
          <cell r="N9">
            <v>0</v>
          </cell>
        </row>
        <row r="11">
          <cell r="A11" t="str">
            <v>Prod. Well Equipment</v>
          </cell>
          <cell r="N11">
            <v>0</v>
          </cell>
        </row>
        <row r="12">
          <cell r="N12">
            <v>0</v>
          </cell>
        </row>
        <row r="14">
          <cell r="A14" t="str">
            <v>Plants</v>
          </cell>
          <cell r="B14">
            <v>0</v>
          </cell>
          <cell r="C14">
            <v>0</v>
          </cell>
          <cell r="D14">
            <v>100</v>
          </cell>
          <cell r="E14">
            <v>100</v>
          </cell>
          <cell r="F14">
            <v>100</v>
          </cell>
          <cell r="G14">
            <v>100</v>
          </cell>
          <cell r="H14">
            <v>100</v>
          </cell>
          <cell r="I14">
            <v>0</v>
          </cell>
          <cell r="J14">
            <v>0</v>
          </cell>
          <cell r="K14">
            <v>0</v>
          </cell>
          <cell r="L14">
            <v>0</v>
          </cell>
          <cell r="M14">
            <v>0</v>
          </cell>
          <cell r="N14">
            <v>500</v>
          </cell>
        </row>
        <row r="15">
          <cell r="A15" t="str">
            <v xml:space="preserve">        Neuquén Base</v>
          </cell>
          <cell r="D15">
            <v>100</v>
          </cell>
          <cell r="E15">
            <v>100</v>
          </cell>
          <cell r="F15">
            <v>100</v>
          </cell>
          <cell r="G15">
            <v>100</v>
          </cell>
          <cell r="H15">
            <v>100</v>
          </cell>
          <cell r="N15">
            <v>500</v>
          </cell>
        </row>
        <row r="16">
          <cell r="A16" t="str">
            <v xml:space="preserve">        Injection</v>
          </cell>
          <cell r="N16">
            <v>0</v>
          </cell>
        </row>
        <row r="17">
          <cell r="A17" t="str">
            <v xml:space="preserve">        Gasoline Line</v>
          </cell>
          <cell r="N17">
            <v>0</v>
          </cell>
        </row>
        <row r="18">
          <cell r="A18" t="str">
            <v xml:space="preserve">        Gas Plant</v>
          </cell>
          <cell r="N18">
            <v>0</v>
          </cell>
        </row>
        <row r="19">
          <cell r="A19" t="str">
            <v xml:space="preserve">        Deferred</v>
          </cell>
          <cell r="N19">
            <v>0</v>
          </cell>
        </row>
        <row r="21">
          <cell r="A21" t="str">
            <v>Gas Project</v>
          </cell>
          <cell r="N21">
            <v>0</v>
          </cell>
        </row>
        <row r="23">
          <cell r="A23" t="str">
            <v>Gas Lift / Plunger Lift</v>
          </cell>
          <cell r="N23">
            <v>0</v>
          </cell>
        </row>
        <row r="24">
          <cell r="N24">
            <v>0</v>
          </cell>
        </row>
        <row r="26">
          <cell r="A26" t="str">
            <v>Vehicles</v>
          </cell>
          <cell r="D26">
            <v>36</v>
          </cell>
          <cell r="N26">
            <v>36</v>
          </cell>
        </row>
        <row r="27">
          <cell r="D27">
            <v>2</v>
          </cell>
          <cell r="N27">
            <v>2</v>
          </cell>
        </row>
        <row r="29">
          <cell r="A29" t="str">
            <v>Miscellaneous</v>
          </cell>
          <cell r="B29">
            <v>5.7</v>
          </cell>
          <cell r="C29">
            <v>43.5</v>
          </cell>
          <cell r="N29">
            <v>49.2</v>
          </cell>
        </row>
        <row r="30">
          <cell r="N30">
            <v>0</v>
          </cell>
        </row>
        <row r="31">
          <cell r="A31" t="str">
            <v>Total Capitalized</v>
          </cell>
          <cell r="B31">
            <v>5.7</v>
          </cell>
          <cell r="C31">
            <v>43.5</v>
          </cell>
          <cell r="D31">
            <v>136</v>
          </cell>
          <cell r="E31">
            <v>100</v>
          </cell>
          <cell r="F31">
            <v>100</v>
          </cell>
          <cell r="G31">
            <v>100</v>
          </cell>
          <cell r="H31">
            <v>100</v>
          </cell>
          <cell r="I31">
            <v>0</v>
          </cell>
          <cell r="J31">
            <v>0</v>
          </cell>
          <cell r="K31">
            <v>0</v>
          </cell>
          <cell r="L31">
            <v>0</v>
          </cell>
          <cell r="M31">
            <v>0</v>
          </cell>
          <cell r="N31">
            <v>585.20000000000005</v>
          </cell>
        </row>
        <row r="33">
          <cell r="A33" t="str">
            <v>Workovers</v>
          </cell>
          <cell r="N33">
            <v>0</v>
          </cell>
        </row>
        <row r="34">
          <cell r="N34">
            <v>0</v>
          </cell>
        </row>
        <row r="36">
          <cell r="A36" t="str">
            <v>Conversions &amp; Sel. Inyec.</v>
          </cell>
          <cell r="N36">
            <v>0</v>
          </cell>
        </row>
        <row r="37">
          <cell r="N37">
            <v>0</v>
          </cell>
        </row>
        <row r="39">
          <cell r="A39" t="str">
            <v>Water Disposal System</v>
          </cell>
          <cell r="N39">
            <v>0</v>
          </cell>
        </row>
        <row r="40">
          <cell r="N40">
            <v>0</v>
          </cell>
        </row>
        <row r="42">
          <cell r="A42" t="str">
            <v>Repair Oil &amp; Gas Line</v>
          </cell>
          <cell r="N42">
            <v>0</v>
          </cell>
        </row>
        <row r="44">
          <cell r="A44" t="str">
            <v>Core Analysis</v>
          </cell>
          <cell r="N44">
            <v>0</v>
          </cell>
        </row>
        <row r="46">
          <cell r="A46" t="str">
            <v>Testing</v>
          </cell>
          <cell r="N46">
            <v>0</v>
          </cell>
        </row>
        <row r="49">
          <cell r="A49" t="str">
            <v>Enviroment</v>
          </cell>
          <cell r="N49">
            <v>0</v>
          </cell>
        </row>
        <row r="52">
          <cell r="A52" t="str">
            <v>Road &amp; Dirt Works</v>
          </cell>
          <cell r="N52">
            <v>0</v>
          </cell>
        </row>
        <row r="54">
          <cell r="A54" t="str">
            <v>Miscellaneous Studies</v>
          </cell>
          <cell r="N54">
            <v>0</v>
          </cell>
        </row>
        <row r="56">
          <cell r="A56" t="str">
            <v>Miscellaneous</v>
          </cell>
          <cell r="N56">
            <v>0</v>
          </cell>
        </row>
        <row r="58">
          <cell r="A58" t="str">
            <v>Abandoned Well</v>
          </cell>
          <cell r="N58">
            <v>0</v>
          </cell>
        </row>
        <row r="60">
          <cell r="A60" t="str">
            <v>Total Non Capitalized</v>
          </cell>
          <cell r="B60">
            <v>0</v>
          </cell>
          <cell r="C60">
            <v>0</v>
          </cell>
          <cell r="D60">
            <v>0</v>
          </cell>
          <cell r="E60">
            <v>0</v>
          </cell>
          <cell r="F60">
            <v>0</v>
          </cell>
          <cell r="G60">
            <v>0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0</v>
          </cell>
        </row>
        <row r="61">
          <cell r="A61" t="str">
            <v>Total Investiments</v>
          </cell>
          <cell r="B61">
            <v>5.7</v>
          </cell>
          <cell r="C61">
            <v>43.5</v>
          </cell>
          <cell r="D61">
            <v>136</v>
          </cell>
          <cell r="E61">
            <v>100</v>
          </cell>
          <cell r="F61">
            <v>100</v>
          </cell>
          <cell r="G61">
            <v>100</v>
          </cell>
          <cell r="H61">
            <v>100</v>
          </cell>
          <cell r="I61">
            <v>0</v>
          </cell>
          <cell r="J61">
            <v>0</v>
          </cell>
          <cell r="K61">
            <v>0</v>
          </cell>
          <cell r="L61">
            <v>0</v>
          </cell>
          <cell r="M61">
            <v>0</v>
          </cell>
          <cell r="N61">
            <v>585.20000000000005</v>
          </cell>
        </row>
      </sheetData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</sheetDataSet>
  </externalBook>
</externalLink>
</file>

<file path=xl/externalLinks/externalLink2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EF. C"/>
      <sheetName val="COEF_ C"/>
      <sheetName val="Informe"/>
      <sheetName val="AREA100"/>
      <sheetName val="AREA200"/>
      <sheetName val="AREA300"/>
      <sheetName val="AREA400"/>
      <sheetName val="AREA600"/>
      <sheetName val="AREA700"/>
      <sheetName val="AREA900"/>
      <sheetName val="AREA1000"/>
      <sheetName val="AREA1100"/>
      <sheetName val="AREA1200"/>
      <sheetName val="AREA1300"/>
      <sheetName val="AREA1400"/>
      <sheetName val="AREA1500"/>
      <sheetName val="AREA1600"/>
      <sheetName val="instrumentos"/>
      <sheetName val="PPIO."/>
      <sheetName val="Hoja1"/>
      <sheetName val="EQUIPOS"/>
      <sheetName val="PLANTA DE ALCOHOL"/>
      <sheetName val="INSTRUMENTOS DE SERVICIO"/>
      <sheetName val="CLORINADOR, ABLANDADOR Y CALENT"/>
      <sheetName val="Caratula"/>
      <sheetName val="Graficos LRP"/>
      <sheetName val="PE 2005-2009"/>
      <sheetName val="COEF__C"/>
      <sheetName val="COEF__C1"/>
      <sheetName val="Base"/>
      <sheetName val="Sheet 2"/>
    </sheetNames>
    <sheetDataSet>
      <sheetData sheetId="0" refreshError="1">
        <row r="5">
          <cell r="A5">
            <v>1.01</v>
          </cell>
          <cell r="B5">
            <v>317</v>
          </cell>
        </row>
        <row r="6">
          <cell r="A6">
            <v>1.02</v>
          </cell>
          <cell r="B6">
            <v>318</v>
          </cell>
        </row>
        <row r="7">
          <cell r="A7">
            <v>1.03</v>
          </cell>
          <cell r="B7">
            <v>319</v>
          </cell>
        </row>
        <row r="8">
          <cell r="A8">
            <v>1.04</v>
          </cell>
          <cell r="B8">
            <v>320</v>
          </cell>
        </row>
        <row r="9">
          <cell r="A9">
            <v>1.05</v>
          </cell>
          <cell r="B9">
            <v>321</v>
          </cell>
        </row>
        <row r="10">
          <cell r="A10">
            <v>1.06</v>
          </cell>
          <cell r="B10">
            <v>322</v>
          </cell>
        </row>
        <row r="11">
          <cell r="A11">
            <v>1.07</v>
          </cell>
          <cell r="B11">
            <v>323</v>
          </cell>
        </row>
        <row r="12">
          <cell r="A12">
            <v>1.08</v>
          </cell>
          <cell r="B12">
            <v>325</v>
          </cell>
        </row>
        <row r="13">
          <cell r="A13">
            <v>1.0900000000000001</v>
          </cell>
          <cell r="B13">
            <v>326</v>
          </cell>
        </row>
        <row r="14">
          <cell r="A14">
            <v>1.1000000000000001</v>
          </cell>
          <cell r="B14">
            <v>327</v>
          </cell>
        </row>
        <row r="15">
          <cell r="A15">
            <v>1.1100000000000001</v>
          </cell>
          <cell r="B15">
            <v>328</v>
          </cell>
        </row>
        <row r="16">
          <cell r="A16">
            <v>1.1200000000000001</v>
          </cell>
          <cell r="B16">
            <v>329</v>
          </cell>
        </row>
        <row r="17">
          <cell r="A17">
            <v>1.1299999999999999</v>
          </cell>
          <cell r="B17">
            <v>330</v>
          </cell>
        </row>
        <row r="18">
          <cell r="A18">
            <v>1.1399999999999999</v>
          </cell>
          <cell r="B18">
            <v>331</v>
          </cell>
        </row>
        <row r="19">
          <cell r="A19">
            <v>1.1499999999999999</v>
          </cell>
          <cell r="B19">
            <v>332</v>
          </cell>
        </row>
        <row r="20">
          <cell r="A20">
            <v>1.1599999999999999</v>
          </cell>
          <cell r="B20">
            <v>333</v>
          </cell>
        </row>
        <row r="21">
          <cell r="A21">
            <v>1.17</v>
          </cell>
          <cell r="B21">
            <v>334</v>
          </cell>
        </row>
        <row r="22">
          <cell r="A22">
            <v>1.18</v>
          </cell>
          <cell r="B22">
            <v>335</v>
          </cell>
        </row>
        <row r="23">
          <cell r="A23">
            <v>1.19</v>
          </cell>
          <cell r="B23">
            <v>336</v>
          </cell>
        </row>
        <row r="24">
          <cell r="A24">
            <v>1.2</v>
          </cell>
          <cell r="B24">
            <v>337</v>
          </cell>
        </row>
        <row r="25">
          <cell r="A25">
            <v>1.21</v>
          </cell>
          <cell r="B25">
            <v>338</v>
          </cell>
        </row>
        <row r="26">
          <cell r="A26">
            <v>1.22</v>
          </cell>
          <cell r="B26">
            <v>339</v>
          </cell>
        </row>
        <row r="27">
          <cell r="A27">
            <v>1.23</v>
          </cell>
          <cell r="B27">
            <v>340</v>
          </cell>
        </row>
        <row r="28">
          <cell r="A28">
            <v>1.24</v>
          </cell>
          <cell r="B28">
            <v>341</v>
          </cell>
        </row>
        <row r="29">
          <cell r="A29">
            <v>1.25</v>
          </cell>
          <cell r="B29">
            <v>342</v>
          </cell>
        </row>
        <row r="30">
          <cell r="A30">
            <v>1.26</v>
          </cell>
          <cell r="B30">
            <v>343</v>
          </cell>
        </row>
        <row r="31">
          <cell r="A31">
            <v>1.27</v>
          </cell>
          <cell r="B31">
            <v>344</v>
          </cell>
        </row>
        <row r="32">
          <cell r="A32">
            <v>1.28</v>
          </cell>
          <cell r="B32">
            <v>345</v>
          </cell>
        </row>
        <row r="33">
          <cell r="A33">
            <v>1.29</v>
          </cell>
          <cell r="B33">
            <v>346</v>
          </cell>
        </row>
        <row r="34">
          <cell r="A34">
            <v>1.3</v>
          </cell>
          <cell r="B34">
            <v>347</v>
          </cell>
        </row>
        <row r="35">
          <cell r="A35">
            <v>1.31</v>
          </cell>
          <cell r="B35">
            <v>348</v>
          </cell>
        </row>
        <row r="36">
          <cell r="A36">
            <v>1.32</v>
          </cell>
          <cell r="B36">
            <v>349</v>
          </cell>
        </row>
        <row r="37">
          <cell r="A37">
            <v>1.33</v>
          </cell>
          <cell r="B37">
            <v>350</v>
          </cell>
        </row>
        <row r="38">
          <cell r="A38">
            <v>1.34</v>
          </cell>
          <cell r="B38">
            <v>351</v>
          </cell>
        </row>
        <row r="39">
          <cell r="A39">
            <v>1.35</v>
          </cell>
          <cell r="B39">
            <v>352</v>
          </cell>
        </row>
        <row r="40">
          <cell r="A40">
            <v>1.36</v>
          </cell>
          <cell r="B40">
            <v>353</v>
          </cell>
        </row>
        <row r="41">
          <cell r="A41">
            <v>1.37</v>
          </cell>
          <cell r="B41">
            <v>353</v>
          </cell>
        </row>
        <row r="42">
          <cell r="A42">
            <v>1.38</v>
          </cell>
          <cell r="B42">
            <v>354</v>
          </cell>
        </row>
        <row r="43">
          <cell r="A43">
            <v>1.39</v>
          </cell>
          <cell r="B43">
            <v>355</v>
          </cell>
        </row>
        <row r="44">
          <cell r="A44">
            <v>1.4</v>
          </cell>
          <cell r="B44">
            <v>356</v>
          </cell>
        </row>
        <row r="45">
          <cell r="A45">
            <v>1.41</v>
          </cell>
          <cell r="B45">
            <v>357</v>
          </cell>
        </row>
        <row r="46">
          <cell r="A46">
            <v>1.42</v>
          </cell>
          <cell r="B46">
            <v>358</v>
          </cell>
        </row>
        <row r="47">
          <cell r="A47">
            <v>1.43</v>
          </cell>
          <cell r="B47">
            <v>359</v>
          </cell>
        </row>
        <row r="48">
          <cell r="A48">
            <v>1.44</v>
          </cell>
          <cell r="B48">
            <v>360</v>
          </cell>
        </row>
        <row r="49">
          <cell r="A49">
            <v>1.45</v>
          </cell>
          <cell r="B49">
            <v>360</v>
          </cell>
        </row>
        <row r="50">
          <cell r="A50">
            <v>1.46</v>
          </cell>
          <cell r="B50">
            <v>361</v>
          </cell>
        </row>
        <row r="51">
          <cell r="A51">
            <v>1.47</v>
          </cell>
          <cell r="B51">
            <v>362</v>
          </cell>
        </row>
        <row r="52">
          <cell r="A52">
            <v>1.48</v>
          </cell>
          <cell r="B52">
            <v>363</v>
          </cell>
        </row>
        <row r="53">
          <cell r="A53">
            <v>1.49</v>
          </cell>
          <cell r="B53">
            <v>364</v>
          </cell>
        </row>
        <row r="54">
          <cell r="A54">
            <v>1.5</v>
          </cell>
          <cell r="B54">
            <v>365</v>
          </cell>
        </row>
        <row r="55">
          <cell r="A55">
            <v>1.51</v>
          </cell>
          <cell r="B55">
            <v>365</v>
          </cell>
        </row>
        <row r="56">
          <cell r="A56">
            <v>1.52</v>
          </cell>
          <cell r="B56">
            <v>366</v>
          </cell>
        </row>
        <row r="57">
          <cell r="A57">
            <v>1.53</v>
          </cell>
          <cell r="B57">
            <v>367</v>
          </cell>
        </row>
        <row r="58">
          <cell r="A58">
            <v>1.54</v>
          </cell>
          <cell r="B58">
            <v>368</v>
          </cell>
        </row>
        <row r="59">
          <cell r="A59">
            <v>1.55</v>
          </cell>
          <cell r="B59">
            <v>369</v>
          </cell>
        </row>
        <row r="60">
          <cell r="A60">
            <v>1.56</v>
          </cell>
          <cell r="B60">
            <v>369</v>
          </cell>
        </row>
        <row r="61">
          <cell r="A61">
            <v>1.57</v>
          </cell>
          <cell r="B61">
            <v>370</v>
          </cell>
        </row>
        <row r="62">
          <cell r="A62">
            <v>1.58</v>
          </cell>
          <cell r="B62">
            <v>371</v>
          </cell>
        </row>
        <row r="63">
          <cell r="A63">
            <v>1.59</v>
          </cell>
          <cell r="B63">
            <v>372</v>
          </cell>
        </row>
        <row r="64">
          <cell r="A64">
            <v>1.6</v>
          </cell>
          <cell r="B64">
            <v>373</v>
          </cell>
        </row>
        <row r="65">
          <cell r="A65">
            <v>1.61</v>
          </cell>
          <cell r="B65">
            <v>373</v>
          </cell>
        </row>
        <row r="66">
          <cell r="A66">
            <v>1.62</v>
          </cell>
          <cell r="B66">
            <v>374</v>
          </cell>
        </row>
        <row r="67">
          <cell r="A67">
            <v>1.63</v>
          </cell>
          <cell r="B67">
            <v>375</v>
          </cell>
        </row>
        <row r="68">
          <cell r="A68">
            <v>1.64</v>
          </cell>
          <cell r="B68">
            <v>376</v>
          </cell>
        </row>
        <row r="69">
          <cell r="A69">
            <v>1.65</v>
          </cell>
          <cell r="B69">
            <v>376</v>
          </cell>
        </row>
        <row r="70">
          <cell r="A70">
            <v>1.66</v>
          </cell>
          <cell r="B70">
            <v>377</v>
          </cell>
        </row>
        <row r="71">
          <cell r="A71">
            <v>1.67</v>
          </cell>
          <cell r="B71">
            <v>378</v>
          </cell>
        </row>
        <row r="72">
          <cell r="A72">
            <v>1.68</v>
          </cell>
          <cell r="B72">
            <v>379</v>
          </cell>
        </row>
        <row r="73">
          <cell r="A73">
            <v>1.69</v>
          </cell>
          <cell r="B73">
            <v>379</v>
          </cell>
        </row>
        <row r="74">
          <cell r="A74">
            <v>1.7</v>
          </cell>
          <cell r="B74">
            <v>380</v>
          </cell>
        </row>
        <row r="75">
          <cell r="A75">
            <v>1.71</v>
          </cell>
          <cell r="B75">
            <v>381</v>
          </cell>
        </row>
        <row r="76">
          <cell r="A76">
            <v>1.72</v>
          </cell>
          <cell r="B76">
            <v>382</v>
          </cell>
        </row>
        <row r="77">
          <cell r="A77">
            <v>1.73</v>
          </cell>
          <cell r="B77">
            <v>382</v>
          </cell>
        </row>
        <row r="78">
          <cell r="A78">
            <v>1.74</v>
          </cell>
          <cell r="B78">
            <v>383</v>
          </cell>
        </row>
        <row r="79">
          <cell r="A79">
            <v>1.75</v>
          </cell>
          <cell r="B79">
            <v>384</v>
          </cell>
        </row>
        <row r="80">
          <cell r="A80">
            <v>1.76</v>
          </cell>
          <cell r="B80">
            <v>384</v>
          </cell>
        </row>
        <row r="81">
          <cell r="A81">
            <v>1.77</v>
          </cell>
          <cell r="B81">
            <v>385</v>
          </cell>
        </row>
        <row r="82">
          <cell r="A82">
            <v>1.78</v>
          </cell>
          <cell r="B82">
            <v>386</v>
          </cell>
        </row>
        <row r="83">
          <cell r="A83">
            <v>1.79</v>
          </cell>
          <cell r="B83">
            <v>386</v>
          </cell>
        </row>
        <row r="84">
          <cell r="A84">
            <v>1.8</v>
          </cell>
          <cell r="B84">
            <v>387</v>
          </cell>
        </row>
        <row r="85">
          <cell r="A85">
            <v>1.81</v>
          </cell>
          <cell r="B85">
            <v>388</v>
          </cell>
        </row>
        <row r="86">
          <cell r="A86">
            <v>1.82</v>
          </cell>
          <cell r="B86">
            <v>389</v>
          </cell>
        </row>
        <row r="87">
          <cell r="A87">
            <v>1.83</v>
          </cell>
          <cell r="B87">
            <v>389</v>
          </cell>
        </row>
        <row r="88">
          <cell r="A88">
            <v>1.84</v>
          </cell>
          <cell r="B88">
            <v>390</v>
          </cell>
        </row>
        <row r="89">
          <cell r="A89">
            <v>1.85</v>
          </cell>
          <cell r="B89">
            <v>391</v>
          </cell>
        </row>
        <row r="90">
          <cell r="A90">
            <v>1.86</v>
          </cell>
          <cell r="B90">
            <v>391</v>
          </cell>
        </row>
        <row r="91">
          <cell r="A91">
            <v>1.87</v>
          </cell>
          <cell r="B91">
            <v>392</v>
          </cell>
        </row>
        <row r="92">
          <cell r="A92">
            <v>1.88</v>
          </cell>
          <cell r="B92">
            <v>393</v>
          </cell>
        </row>
        <row r="93">
          <cell r="A93">
            <v>1.89</v>
          </cell>
          <cell r="B93">
            <v>393</v>
          </cell>
        </row>
        <row r="94">
          <cell r="A94">
            <v>1.9</v>
          </cell>
          <cell r="B94">
            <v>394</v>
          </cell>
        </row>
        <row r="95">
          <cell r="A95">
            <v>1.91</v>
          </cell>
          <cell r="B95">
            <v>395</v>
          </cell>
        </row>
        <row r="96">
          <cell r="A96">
            <v>1.92</v>
          </cell>
          <cell r="B96">
            <v>395</v>
          </cell>
        </row>
        <row r="97">
          <cell r="A97">
            <v>1.93</v>
          </cell>
          <cell r="B97">
            <v>396</v>
          </cell>
        </row>
        <row r="98">
          <cell r="A98">
            <v>1.94</v>
          </cell>
          <cell r="B98">
            <v>397</v>
          </cell>
        </row>
        <row r="99">
          <cell r="A99">
            <v>1.95</v>
          </cell>
          <cell r="B99">
            <v>397</v>
          </cell>
        </row>
        <row r="100">
          <cell r="A100">
            <v>1.96</v>
          </cell>
          <cell r="B100">
            <v>398</v>
          </cell>
        </row>
        <row r="101">
          <cell r="A101">
            <v>1.97</v>
          </cell>
          <cell r="B101">
            <v>398</v>
          </cell>
        </row>
        <row r="102">
          <cell r="A102">
            <v>1.98</v>
          </cell>
          <cell r="B102">
            <v>399</v>
          </cell>
        </row>
        <row r="103">
          <cell r="A103">
            <v>1.99</v>
          </cell>
          <cell r="B103">
            <v>400</v>
          </cell>
        </row>
        <row r="104">
          <cell r="A104">
            <v>2</v>
          </cell>
          <cell r="B104">
            <v>400</v>
          </cell>
        </row>
      </sheetData>
      <sheetData sheetId="1">
        <row r="5">
          <cell r="A5">
            <v>1.01</v>
          </cell>
        </row>
      </sheetData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/>
      <sheetData sheetId="29"/>
      <sheetData sheetId="30" refreshError="1"/>
    </sheetDataSet>
  </externalBook>
</externalLink>
</file>

<file path=xl/externalLinks/externalLink2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blas"/>
      <sheetName val="501 Base"/>
      <sheetName val="501"/>
      <sheetName val="501 Aclara"/>
      <sheetName val="Pasaje Budget Plus"/>
    </sheetNames>
    <sheetDataSet>
      <sheetData sheetId="0" refreshError="1">
        <row r="4">
          <cell r="D4">
            <v>3</v>
          </cell>
        </row>
        <row r="5">
          <cell r="D5">
            <v>3</v>
          </cell>
        </row>
        <row r="6">
          <cell r="D6">
            <v>3</v>
          </cell>
        </row>
        <row r="7">
          <cell r="D7">
            <v>3</v>
          </cell>
        </row>
        <row r="8">
          <cell r="D8">
            <v>3</v>
          </cell>
        </row>
        <row r="9">
          <cell r="D9">
            <v>3</v>
          </cell>
        </row>
        <row r="10">
          <cell r="D10">
            <v>3</v>
          </cell>
        </row>
        <row r="11">
          <cell r="D11">
            <v>3</v>
          </cell>
        </row>
        <row r="12">
          <cell r="D12">
            <v>3</v>
          </cell>
        </row>
        <row r="13">
          <cell r="D13">
            <v>3</v>
          </cell>
        </row>
        <row r="14">
          <cell r="D14">
            <v>3</v>
          </cell>
        </row>
        <row r="15">
          <cell r="D15">
            <v>3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2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ENERAL"/>
      <sheetName val="PQB"/>
      <sheetName val="API"/>
      <sheetName val="MF"/>
      <sheetName val="Obras"/>
      <sheetName val="DAT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>
        <row r="1">
          <cell r="A1" t="str">
            <v>Cód. Cliente</v>
          </cell>
          <cell r="B1" t="str">
            <v>Descripción</v>
          </cell>
        </row>
        <row r="2">
          <cell r="A2">
            <v>1</v>
          </cell>
          <cell r="B2" t="str">
            <v>YPF</v>
          </cell>
        </row>
        <row r="3">
          <cell r="A3">
            <v>4</v>
          </cell>
          <cell r="B3" t="str">
            <v>Petrobras</v>
          </cell>
        </row>
        <row r="4">
          <cell r="A4">
            <v>22</v>
          </cell>
          <cell r="B4" t="str">
            <v>PUESTO H.U.T.E.</v>
          </cell>
        </row>
        <row r="5">
          <cell r="A5">
            <v>30</v>
          </cell>
          <cell r="B5" t="str">
            <v>PAE</v>
          </cell>
        </row>
        <row r="6">
          <cell r="A6">
            <v>35</v>
          </cell>
          <cell r="B6" t="str">
            <v>Pluspetrol</v>
          </cell>
        </row>
        <row r="7">
          <cell r="A7">
            <v>36</v>
          </cell>
          <cell r="B7" t="str">
            <v>Chevron</v>
          </cell>
        </row>
        <row r="8">
          <cell r="A8">
            <v>43</v>
          </cell>
          <cell r="B8" t="str">
            <v>San Jorge</v>
          </cell>
        </row>
        <row r="9">
          <cell r="A9">
            <v>48</v>
          </cell>
          <cell r="B9" t="str">
            <v>Tecpetrol</v>
          </cell>
        </row>
        <row r="10">
          <cell r="A10">
            <v>52</v>
          </cell>
          <cell r="B10" t="str">
            <v>Total San Roque</v>
          </cell>
        </row>
        <row r="11">
          <cell r="A11">
            <v>53</v>
          </cell>
          <cell r="B11" t="str">
            <v>Total A.Pichana</v>
          </cell>
        </row>
        <row r="12">
          <cell r="A12">
            <v>59</v>
          </cell>
          <cell r="B12" t="str">
            <v>Tecpetrol</v>
          </cell>
        </row>
        <row r="13">
          <cell r="A13">
            <v>114</v>
          </cell>
          <cell r="B13" t="str">
            <v>Apache</v>
          </cell>
        </row>
        <row r="14">
          <cell r="A14">
            <v>460</v>
          </cell>
          <cell r="B14" t="str">
            <v>MEDANITO</v>
          </cell>
        </row>
        <row r="15">
          <cell r="A15">
            <v>553</v>
          </cell>
          <cell r="B15" t="str">
            <v>Petrobras SCH</v>
          </cell>
        </row>
        <row r="16">
          <cell r="A16">
            <v>569</v>
          </cell>
          <cell r="B16" t="str">
            <v>Chevron</v>
          </cell>
        </row>
        <row r="17">
          <cell r="A17">
            <v>676</v>
          </cell>
          <cell r="B17" t="str">
            <v>Petrobras ADLA</v>
          </cell>
        </row>
        <row r="18">
          <cell r="A18">
            <v>744</v>
          </cell>
          <cell r="B18" t="str">
            <v>CIC Resourses</v>
          </cell>
        </row>
        <row r="19">
          <cell r="A19">
            <v>773</v>
          </cell>
          <cell r="B19" t="str">
            <v>CRI Holding - soc minas</v>
          </cell>
        </row>
        <row r="20">
          <cell r="A20">
            <v>776</v>
          </cell>
          <cell r="B20" t="str">
            <v>Energial UTE</v>
          </cell>
        </row>
        <row r="21">
          <cell r="A21">
            <v>786</v>
          </cell>
          <cell r="B21" t="str">
            <v>Interenergy</v>
          </cell>
        </row>
        <row r="22">
          <cell r="A22">
            <v>791</v>
          </cell>
          <cell r="B22" t="str">
            <v>Petrolífera</v>
          </cell>
        </row>
        <row r="23">
          <cell r="A23">
            <v>875</v>
          </cell>
          <cell r="B23" t="str">
            <v>ROCH</v>
          </cell>
        </row>
        <row r="24">
          <cell r="A24">
            <v>918</v>
          </cell>
          <cell r="B24" t="str">
            <v>PCP OIL TOOLS</v>
          </cell>
        </row>
        <row r="25">
          <cell r="A25">
            <v>935</v>
          </cell>
          <cell r="B25" t="str">
            <v>Medanito SA Cañuelas</v>
          </cell>
        </row>
        <row r="26">
          <cell r="A26">
            <v>940</v>
          </cell>
          <cell r="B26" t="str">
            <v>ROCH-COIRON</v>
          </cell>
        </row>
        <row r="27">
          <cell r="A27">
            <v>975</v>
          </cell>
          <cell r="B27" t="str">
            <v>GNN ENERGIAL UTE</v>
          </cell>
        </row>
        <row r="28">
          <cell r="A28">
            <v>994</v>
          </cell>
          <cell r="B28" t="str">
            <v>ENARSA</v>
          </cell>
        </row>
      </sheetData>
    </sheetDataSet>
  </externalBook>
</externalLink>
</file>

<file path=xl/externalLinks/externalLink2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1"/>
      <sheetName val="Hoja3"/>
    </sheetNames>
    <sheetDataSet>
      <sheetData sheetId="0">
        <row r="55">
          <cell r="B55" t="str">
            <v>YPF S.A</v>
          </cell>
        </row>
        <row r="56">
          <cell r="B56" t="str">
            <v>Central International Corporation</v>
          </cell>
        </row>
      </sheetData>
      <sheetData sheetId="1"/>
    </sheetDataSet>
  </externalBook>
</externalLink>
</file>

<file path=xl/externalLinks/externalLink2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MODELO"/>
      <sheetName val="MO - Rotativo 12hs x turno (A)"/>
      <sheetName val="MO - Diurno 12hs (B)"/>
      <sheetName val="BD- BASICOS"/>
      <sheetName val="Diagrama de trabajo"/>
    </sheetNames>
    <sheetDataSet>
      <sheetData sheetId="0">
        <row r="7">
          <cell r="D7" t="str">
            <v>Etapa N° 1</v>
          </cell>
        </row>
      </sheetData>
      <sheetData sheetId="1" refreshError="1"/>
      <sheetData sheetId="2" refreshError="1"/>
      <sheetData sheetId="3" refreshError="1"/>
      <sheetData sheetId="4"/>
    </sheetDataSet>
  </externalBook>
</externalLink>
</file>

<file path=xl/externalLinks/externalLink2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TPO0197"/>
      <sheetName val="PDBase"/>
    </sheetNames>
    <sheetDataSet>
      <sheetData sheetId="0" refreshError="1"/>
      <sheetData sheetId="1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erm."/>
      <sheetName val="INFREP"/>
    </sheetNames>
    <sheetDataSet>
      <sheetData sheetId="0" refreshError="1"/>
      <sheetData sheetId="1" refreshError="1"/>
    </sheetDataSet>
  </externalBook>
</externalLink>
</file>

<file path=xl/externalLinks/externalLink3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dice"/>
      <sheetName val="Cuadros EFirma"/>
      <sheetName val="Información de Cabecera"/>
      <sheetName val="INMUEBLES EQUIPOS Y RODADOS"/>
      <sheetName val="MANO DE OBRA"/>
      <sheetName val="MATERIALES-INSUMOS"/>
      <sheetName val="COMB-LUB-NEUM-MANT"/>
      <sheetName val="RESUMEN"/>
      <sheetName val="APROPIACION A TARIFAS"/>
      <sheetName val="Análisis"/>
      <sheetName val="Analisis Ajustes"/>
      <sheetName val="Aplicación Indices"/>
      <sheetName val="Directos - Indirectos"/>
      <sheetName val="Validaciones"/>
      <sheetName val="Datos Indices"/>
      <sheetName val="Hoja1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>
        <row r="79">
          <cell r="B79" t="str">
            <v>Dólar</v>
          </cell>
        </row>
        <row r="80">
          <cell r="B80" t="str">
            <v>Gasoil</v>
          </cell>
        </row>
        <row r="81">
          <cell r="B81" t="str">
            <v>Ipim</v>
          </cell>
        </row>
        <row r="82">
          <cell r="B82" t="str">
            <v>Vehículos</v>
          </cell>
        </row>
        <row r="83">
          <cell r="B83" t="str">
            <v>WPU06 Pesificado</v>
          </cell>
        </row>
      </sheetData>
      <sheetData sheetId="14" refreshError="1"/>
      <sheetData sheetId="15" refreshError="1"/>
    </sheetDataSet>
  </externalBook>
</externalLink>
</file>

<file path=xl/externalLinks/externalLink3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MUEBLES EQUIPOS Y RODADOS"/>
      <sheetName val="MANO DE OBRA"/>
      <sheetName val="MATERIALES-INSUMOS"/>
      <sheetName val="COMB-LUB-NEUM-MANT"/>
      <sheetName val="RESUMEN"/>
      <sheetName val="APROPIACION A TARIFAS"/>
      <sheetName val="ANALISIS"/>
      <sheetName val="DIRECTOS - INDIRECTOS"/>
      <sheetName val="Notas"/>
      <sheetName val="Validaciones"/>
      <sheetName val="Hoja4"/>
      <sheetName val="Hoja5"/>
    </sheetNames>
    <sheetDataSet>
      <sheetData sheetId="0">
        <row r="4">
          <cell r="C4" t="str">
            <v>Bolland y Cia SA</v>
          </cell>
        </row>
      </sheetData>
      <sheetData sheetId="1" refreshError="1"/>
      <sheetData sheetId="2" refreshError="1"/>
      <sheetData sheetId="3" refreshError="1"/>
      <sheetData sheetId="4">
        <row r="35">
          <cell r="C35">
            <v>0</v>
          </cell>
        </row>
      </sheetData>
      <sheetData sheetId="5" refreshError="1"/>
      <sheetData sheetId="6" refreshError="1"/>
      <sheetData sheetId="7" refreshError="1"/>
      <sheetData sheetId="8" refreshError="1"/>
      <sheetData sheetId="9">
        <row r="4">
          <cell r="B4" t="str">
            <v>Geofísica</v>
          </cell>
          <cell r="D4" t="str">
            <v>ATE - Asociación Trabajadores del Estado</v>
          </cell>
          <cell r="F4" t="str">
            <v>396/04</v>
          </cell>
        </row>
        <row r="5">
          <cell r="B5" t="str">
            <v>Operaciones Especiales</v>
          </cell>
          <cell r="D5" t="str">
            <v>Autónomo</v>
          </cell>
          <cell r="F5" t="str">
            <v>536/08</v>
          </cell>
        </row>
        <row r="6">
          <cell r="B6" t="str">
            <v>Perforación</v>
          </cell>
          <cell r="D6" t="str">
            <v>Camionero - CH</v>
          </cell>
          <cell r="F6" t="str">
            <v>537/08</v>
          </cell>
        </row>
        <row r="7">
          <cell r="B7" t="str">
            <v>Producción</v>
          </cell>
          <cell r="D7" t="str">
            <v>Camionero - Neuquén y Río Negro</v>
          </cell>
          <cell r="F7" t="str">
            <v>511/07</v>
          </cell>
        </row>
        <row r="8">
          <cell r="B8" t="str">
            <v>Servicios Generales</v>
          </cell>
          <cell r="D8" t="str">
            <v>Camionero - Sta Cruz</v>
          </cell>
          <cell r="F8" t="str">
            <v>587/08</v>
          </cell>
        </row>
        <row r="9">
          <cell r="D9" t="str">
            <v>F.A.T.I.Q.Y.P. - Federación Argentina De Trabajadores De Industrias Químicas Y Petroquímicas</v>
          </cell>
          <cell r="F9" t="str">
            <v>605/10</v>
          </cell>
        </row>
        <row r="10">
          <cell r="D10" t="str">
            <v>FAECYS - Empleados de Comercio y Servicios</v>
          </cell>
          <cell r="F10" t="str">
            <v>Fuera de convenio</v>
          </cell>
        </row>
        <row r="11">
          <cell r="B11" t="str">
            <v>Buenos Aires</v>
          </cell>
          <cell r="D11" t="str">
            <v>Fuera de Convenio</v>
          </cell>
          <cell r="F11" t="str">
            <v>Otro (detallar)</v>
          </cell>
        </row>
        <row r="12">
          <cell r="B12" t="str">
            <v>Chubut</v>
          </cell>
          <cell r="D12" t="str">
            <v>Monotributista</v>
          </cell>
        </row>
        <row r="13">
          <cell r="B13" t="str">
            <v>Mendoza</v>
          </cell>
          <cell r="D13" t="str">
            <v>Pasante</v>
          </cell>
        </row>
        <row r="14">
          <cell r="B14" t="str">
            <v>Neuquén</v>
          </cell>
          <cell r="D14" t="str">
            <v>PJ - Petroleros Jerárquicos CH</v>
          </cell>
        </row>
        <row r="15">
          <cell r="B15" t="str">
            <v>Río Negro</v>
          </cell>
          <cell r="D15" t="str">
            <v>PJ - Petroleros Jerárquicos MZA</v>
          </cell>
        </row>
        <row r="16">
          <cell r="B16" t="str">
            <v>Salta</v>
          </cell>
          <cell r="D16" t="str">
            <v>PJ - Petroleros Jerárquicos Neuquén y Río Negro</v>
          </cell>
        </row>
        <row r="17">
          <cell r="B17" t="str">
            <v>Santa Cruz</v>
          </cell>
          <cell r="D17" t="str">
            <v xml:space="preserve">PJ - Petroleros Jerárquicos Sta Cruz </v>
          </cell>
        </row>
        <row r="18">
          <cell r="D18" t="str">
            <v>PP - Petroleros Privados CH</v>
          </cell>
        </row>
        <row r="19">
          <cell r="F19" t="str">
            <v>Inmueble Liviano</v>
          </cell>
        </row>
        <row r="20">
          <cell r="F20" t="str">
            <v>Inmueble Mampostería</v>
          </cell>
        </row>
        <row r="21">
          <cell r="D21" t="str">
            <v>PP - Petroleros Privados MZA</v>
          </cell>
          <cell r="F21" t="str">
            <v>Rodados</v>
          </cell>
        </row>
        <row r="22">
          <cell r="D22" t="str">
            <v>PP - Petroleros Privados Neuquén y Río Negro</v>
          </cell>
          <cell r="F22" t="str">
            <v>Equipo pesado</v>
          </cell>
        </row>
        <row r="23">
          <cell r="B23" t="str">
            <v>UNAO</v>
          </cell>
          <cell r="D23" t="str">
            <v>PP - Petroleros Privados Sta Cruz</v>
          </cell>
          <cell r="F23" t="str">
            <v>Herramientas</v>
          </cell>
        </row>
        <row r="24">
          <cell r="B24" t="str">
            <v>UNAS</v>
          </cell>
          <cell r="D24" t="str">
            <v>Régimen Especial Ley 27360 (Agrario)</v>
          </cell>
        </row>
        <row r="25">
          <cell r="B25" t="str">
            <v>BA</v>
          </cell>
          <cell r="D25" t="str">
            <v>Seguridad y Vigilancia</v>
          </cell>
        </row>
        <row r="26">
          <cell r="D26" t="str">
            <v>SI.PE.MOM - Sindicato Del Personal De Micros Y Ómnibus De Mendoza</v>
          </cell>
        </row>
        <row r="27">
          <cell r="D27" t="str">
            <v>Sindicato Del Personal De Obras Y Servicios Sanitarios</v>
          </cell>
        </row>
        <row r="28">
          <cell r="B28" t="str">
            <v>Si</v>
          </cell>
          <cell r="D28" t="str">
            <v>SMATA</v>
          </cell>
        </row>
        <row r="29">
          <cell r="B29" t="str">
            <v>No</v>
          </cell>
          <cell r="D29" t="str">
            <v>SUPEH</v>
          </cell>
        </row>
        <row r="30">
          <cell r="D30" t="str">
            <v>U.E.C.A.R.A. - Unión Empleados de la Construcción y Afines de la República Argentina</v>
          </cell>
        </row>
        <row r="31">
          <cell r="D31" t="str">
            <v>U.T.A. - Unión Tranviarios Automotor</v>
          </cell>
        </row>
        <row r="32">
          <cell r="D32" t="str">
            <v>U.T.A.C.E.T.A.P.O.</v>
          </cell>
        </row>
        <row r="33">
          <cell r="D33" t="str">
            <v>UOCRA - CH</v>
          </cell>
        </row>
        <row r="34">
          <cell r="B34" t="str">
            <v>Activo</v>
          </cell>
          <cell r="D34" t="str">
            <v>UOCRA - MZA</v>
          </cell>
        </row>
        <row r="35">
          <cell r="B35" t="str">
            <v>Stand By</v>
          </cell>
          <cell r="D35" t="str">
            <v>UOCRA - Neuquen y Rio Negro</v>
          </cell>
        </row>
        <row r="36">
          <cell r="D36" t="str">
            <v>UOCRA - Sta Cruz</v>
          </cell>
        </row>
        <row r="37">
          <cell r="D37" t="str">
            <v>UOM</v>
          </cell>
        </row>
        <row r="38">
          <cell r="D38" t="str">
            <v>UOYEP - Unión Obreros Y Empleados Plásticos</v>
          </cell>
        </row>
        <row r="39">
          <cell r="B39" t="str">
            <v>Directa</v>
          </cell>
        </row>
        <row r="40">
          <cell r="B40" t="str">
            <v>Indirecta</v>
          </cell>
        </row>
        <row r="41">
          <cell r="B41" t="str">
            <v>Indirecta Overhead</v>
          </cell>
        </row>
        <row r="42">
          <cell r="B42" t="str">
            <v>Coordinación Overhead</v>
          </cell>
        </row>
        <row r="51">
          <cell r="B51">
            <v>1</v>
          </cell>
        </row>
        <row r="52">
          <cell r="B52">
            <v>2</v>
          </cell>
        </row>
        <row r="53">
          <cell r="B53">
            <v>3</v>
          </cell>
        </row>
        <row r="54">
          <cell r="B54">
            <v>5</v>
          </cell>
        </row>
        <row r="55">
          <cell r="B55" t="str">
            <v>CA</v>
          </cell>
        </row>
        <row r="56">
          <cell r="B56" t="str">
            <v>MN</v>
          </cell>
        </row>
        <row r="57">
          <cell r="B57" t="str">
            <v>MS</v>
          </cell>
        </row>
        <row r="61">
          <cell r="B61" t="str">
            <v>Directo</v>
          </cell>
        </row>
        <row r="62">
          <cell r="B62" t="str">
            <v>Indirecto</v>
          </cell>
        </row>
        <row r="69">
          <cell r="B69" t="str">
            <v>Insumos Consumibles</v>
          </cell>
        </row>
        <row r="70">
          <cell r="B70" t="str">
            <v>Herramientas</v>
          </cell>
        </row>
        <row r="71">
          <cell r="B71" t="str">
            <v>Instrumentos</v>
          </cell>
        </row>
        <row r="72">
          <cell r="B72" t="str">
            <v>Materiales</v>
          </cell>
        </row>
        <row r="73">
          <cell r="B73" t="str">
            <v>Gastos de Personal</v>
          </cell>
        </row>
      </sheetData>
      <sheetData sheetId="10" refreshError="1"/>
      <sheetData sheetId="11" refreshError="1"/>
    </sheetDataSet>
  </externalBook>
</externalLink>
</file>

<file path=xl/externalLinks/externalLink3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iagrama de trabajo"/>
      <sheetName val="FUERA DE CONVENIO"/>
      <sheetName val="JERARQUICO"/>
      <sheetName val="PP YACIMIENTO"/>
      <sheetName val="PP REFINERIA"/>
      <sheetName val="UOCRA PETROLERO"/>
      <sheetName val="UOCRA REFINERIA"/>
      <sheetName val="BD_ESCALAS.PETROLERO"/>
      <sheetName val="BD_ADICIONALES.PETROLERO"/>
      <sheetName val="BD_ESCALAS.UOCRA"/>
      <sheetName val="BD_ADICIONALES.FC"/>
      <sheetName val="BD_ZONAS"/>
      <sheetName val="IVA"/>
    </sheetNames>
    <sheetDataSet>
      <sheetData sheetId="0" refreshError="1"/>
      <sheetData sheetId="1">
        <row r="8">
          <cell r="D8">
            <v>43497</v>
          </cell>
        </row>
      </sheetData>
      <sheetData sheetId="2"/>
      <sheetData sheetId="3" refreshError="1"/>
      <sheetData sheetId="4" refreshError="1"/>
      <sheetData sheetId="5">
        <row r="8">
          <cell r="D8">
            <v>43405</v>
          </cell>
        </row>
      </sheetData>
      <sheetData sheetId="6" refreshError="1"/>
      <sheetData sheetId="7">
        <row r="7">
          <cell r="C7" t="str">
            <v>PETROLERO CHUBUT (605/10)</v>
          </cell>
        </row>
      </sheetData>
      <sheetData sheetId="8">
        <row r="6">
          <cell r="B6" t="str">
            <v>ASIG. VIANDA COMP. NO REM.</v>
          </cell>
        </row>
      </sheetData>
      <sheetData sheetId="9">
        <row r="103">
          <cell r="B103" t="str">
            <v>AYUDANTE</v>
          </cell>
        </row>
      </sheetData>
      <sheetData sheetId="10">
        <row r="6">
          <cell r="B6">
            <v>42917</v>
          </cell>
        </row>
      </sheetData>
      <sheetData sheetId="11" refreshError="1"/>
      <sheetData sheetId="12">
        <row r="6">
          <cell r="C6">
            <v>2018</v>
          </cell>
          <cell r="D6">
            <v>2019</v>
          </cell>
          <cell r="E6">
            <v>2020</v>
          </cell>
          <cell r="F6">
            <v>2021</v>
          </cell>
          <cell r="G6">
            <v>2022</v>
          </cell>
        </row>
        <row r="7">
          <cell r="B7" t="str">
            <v>Seleccionar Jurisdicción</v>
          </cell>
          <cell r="C7">
            <v>0</v>
          </cell>
          <cell r="D7">
            <v>0</v>
          </cell>
          <cell r="E7">
            <v>0</v>
          </cell>
          <cell r="F7">
            <v>0</v>
          </cell>
          <cell r="G7">
            <v>0</v>
          </cell>
        </row>
        <row r="8">
          <cell r="B8" t="str">
            <v>Ciudad Autónoma de Buenos Aires</v>
          </cell>
          <cell r="C8">
            <v>0</v>
          </cell>
          <cell r="D8">
            <v>0</v>
          </cell>
          <cell r="E8">
            <v>0</v>
          </cell>
          <cell r="F8">
            <v>0</v>
          </cell>
          <cell r="G8">
            <v>0</v>
          </cell>
        </row>
        <row r="9">
          <cell r="B9" t="str">
            <v>Gran Buenos Aires</v>
          </cell>
          <cell r="C9">
            <v>0</v>
          </cell>
          <cell r="D9">
            <v>0</v>
          </cell>
          <cell r="E9">
            <v>0</v>
          </cell>
          <cell r="F9">
            <v>0</v>
          </cell>
          <cell r="G9">
            <v>0</v>
          </cell>
        </row>
        <row r="10">
          <cell r="B10" t="str">
            <v>Tercer Cinturón del G.B.A.</v>
          </cell>
          <cell r="C10">
            <v>-8.5000000000000006E-3</v>
          </cell>
          <cell r="D10">
            <v>-6.4999999999999997E-3</v>
          </cell>
          <cell r="E10">
            <v>-4.4999999999999997E-3</v>
          </cell>
          <cell r="F10">
            <v>-2E-3</v>
          </cell>
          <cell r="G10">
            <v>0</v>
          </cell>
        </row>
        <row r="11">
          <cell r="B11" t="str">
            <v>Resto de Buenos Aires</v>
          </cell>
          <cell r="C11">
            <v>-1.9E-2</v>
          </cell>
          <cell r="D11">
            <v>-1.4500000000000001E-2</v>
          </cell>
          <cell r="E11">
            <v>-9.4999999999999998E-3</v>
          </cell>
          <cell r="F11">
            <v>-5.0000000000000001E-3</v>
          </cell>
          <cell r="G11">
            <v>0</v>
          </cell>
        </row>
        <row r="12">
          <cell r="B12" t="str">
            <v>Buenos Aires - Patagones</v>
          </cell>
          <cell r="C12">
            <v>-2.9499999999999998E-2</v>
          </cell>
          <cell r="D12">
            <v>-2.1999999999999999E-2</v>
          </cell>
          <cell r="E12">
            <v>-1.4999999999999999E-2</v>
          </cell>
          <cell r="F12">
            <v>-7.4999999999999997E-3</v>
          </cell>
          <cell r="G12">
            <v>0</v>
          </cell>
        </row>
        <row r="13">
          <cell r="B13" t="str">
            <v>Buenos Aires - Carmen de Patagones</v>
          </cell>
          <cell r="C13">
            <v>-0.04</v>
          </cell>
          <cell r="D13">
            <v>-0.03</v>
          </cell>
          <cell r="E13">
            <v>-0.02</v>
          </cell>
          <cell r="F13">
            <v>-0.01</v>
          </cell>
          <cell r="G13">
            <v>0</v>
          </cell>
        </row>
        <row r="14">
          <cell r="B14" t="str">
            <v>Córdoba - Cruz del Eje</v>
          </cell>
          <cell r="C14">
            <v>-5.0500000000000003E-2</v>
          </cell>
          <cell r="D14">
            <v>-3.7999999999999999E-2</v>
          </cell>
          <cell r="E14">
            <v>-2.5499999999999998E-2</v>
          </cell>
          <cell r="F14">
            <v>-1.2500000000000001E-2</v>
          </cell>
          <cell r="G14">
            <v>0</v>
          </cell>
        </row>
        <row r="15">
          <cell r="B15" t="str">
            <v>Buenos Aires - Villarino</v>
          </cell>
          <cell r="C15">
            <v>-2.9499999999999998E-2</v>
          </cell>
          <cell r="D15">
            <v>-2.1999999999999999E-2</v>
          </cell>
          <cell r="E15">
            <v>-1.4999999999999999E-2</v>
          </cell>
          <cell r="F15">
            <v>-7.4999999999999997E-3</v>
          </cell>
          <cell r="G15">
            <v>0</v>
          </cell>
        </row>
        <row r="16">
          <cell r="B16" t="str">
            <v>Gran Catamarca</v>
          </cell>
          <cell r="C16">
            <v>-7.5999999999999998E-2</v>
          </cell>
          <cell r="D16">
            <v>-5.7000000000000002E-2</v>
          </cell>
          <cell r="E16">
            <v>-3.7999999999999999E-2</v>
          </cell>
          <cell r="F16">
            <v>-1.9E-2</v>
          </cell>
          <cell r="G16">
            <v>0</v>
          </cell>
        </row>
        <row r="17">
          <cell r="B17" t="str">
            <v>Resto de Catamarca</v>
          </cell>
          <cell r="C17">
            <v>-8.6499999999999994E-2</v>
          </cell>
          <cell r="D17">
            <v>-6.5000000000000002E-2</v>
          </cell>
          <cell r="E17">
            <v>-4.2999999999999997E-2</v>
          </cell>
          <cell r="F17">
            <v>-2.1499999999999998E-2</v>
          </cell>
          <cell r="G17">
            <v>0</v>
          </cell>
        </row>
        <row r="18">
          <cell r="B18" t="str">
            <v>Ciudad de Corrientes</v>
          </cell>
          <cell r="C18">
            <v>-9.7000000000000003E-2</v>
          </cell>
          <cell r="D18">
            <v>-7.2999999999999995E-2</v>
          </cell>
          <cell r="E18">
            <v>-4.8500000000000001E-2</v>
          </cell>
          <cell r="F18">
            <v>-2.4500000000000001E-2</v>
          </cell>
          <cell r="G18">
            <v>0</v>
          </cell>
        </row>
        <row r="19">
          <cell r="B19" t="str">
            <v>Formosa - Ciudad de Formosa</v>
          </cell>
          <cell r="C19">
            <v>-0.1075</v>
          </cell>
          <cell r="D19">
            <v>-8.0500000000000002E-2</v>
          </cell>
          <cell r="E19">
            <v>-5.3999999999999999E-2</v>
          </cell>
          <cell r="F19">
            <v>-2.7E-2</v>
          </cell>
          <cell r="G19">
            <v>0</v>
          </cell>
        </row>
        <row r="20">
          <cell r="B20" t="str">
            <v>Córdoba - Sobremonte</v>
          </cell>
          <cell r="C20">
            <v>-7.5999999999999998E-2</v>
          </cell>
          <cell r="D20">
            <v>-5.7000000000000002E-2</v>
          </cell>
          <cell r="E20">
            <v>-3.7999999999999999E-2</v>
          </cell>
          <cell r="F20">
            <v>-1.9E-2</v>
          </cell>
          <cell r="G20">
            <v>0</v>
          </cell>
        </row>
        <row r="21">
          <cell r="B21" t="str">
            <v>Resto de Chaco</v>
          </cell>
          <cell r="C21">
            <v>-0.11799999999999999</v>
          </cell>
          <cell r="D21">
            <v>-8.8499999999999995E-2</v>
          </cell>
          <cell r="E21">
            <v>-5.8999999999999997E-2</v>
          </cell>
          <cell r="F21">
            <v>-2.9499999999999998E-2</v>
          </cell>
          <cell r="G21">
            <v>0</v>
          </cell>
        </row>
        <row r="22">
          <cell r="B22" t="str">
            <v>Córdoba - Río Seco</v>
          </cell>
          <cell r="C22">
            <v>-7.5999999999999998E-2</v>
          </cell>
          <cell r="D22">
            <v>-5.7000000000000002E-2</v>
          </cell>
          <cell r="E22">
            <v>-3.7999999999999999E-2</v>
          </cell>
          <cell r="F22">
            <v>-1.9E-2</v>
          </cell>
          <cell r="G22">
            <v>0</v>
          </cell>
        </row>
        <row r="23">
          <cell r="B23" t="str">
            <v>Córdoba - Tulumba</v>
          </cell>
          <cell r="C23">
            <v>-7.5999999999999998E-2</v>
          </cell>
          <cell r="D23">
            <v>-5.7000000000000002E-2</v>
          </cell>
          <cell r="E23">
            <v>-3.7999999999999999E-2</v>
          </cell>
          <cell r="F23">
            <v>-1.9E-2</v>
          </cell>
          <cell r="G23">
            <v>0</v>
          </cell>
        </row>
        <row r="24">
          <cell r="B24" t="str">
            <v>Córdoba - Minas</v>
          </cell>
          <cell r="C24">
            <v>-5.0500000000000003E-2</v>
          </cell>
          <cell r="D24">
            <v>-3.7999999999999999E-2</v>
          </cell>
          <cell r="E24">
            <v>-2.5499999999999998E-2</v>
          </cell>
          <cell r="F24">
            <v>-1.2500000000000001E-2</v>
          </cell>
          <cell r="G24">
            <v>0</v>
          </cell>
        </row>
        <row r="25">
          <cell r="B25" t="str">
            <v>Córdoba - Pocho</v>
          </cell>
          <cell r="C25">
            <v>-5.0500000000000003E-2</v>
          </cell>
          <cell r="D25">
            <v>-3.7999999999999999E-2</v>
          </cell>
          <cell r="E25">
            <v>-2.5499999999999998E-2</v>
          </cell>
          <cell r="F25">
            <v>-1.2500000000000001E-2</v>
          </cell>
          <cell r="G25">
            <v>0</v>
          </cell>
        </row>
        <row r="26">
          <cell r="B26" t="str">
            <v>Córdoba - San Alberto</v>
          </cell>
          <cell r="C26">
            <v>-5.0500000000000003E-2</v>
          </cell>
          <cell r="D26">
            <v>-3.7999999999999999E-2</v>
          </cell>
          <cell r="E26">
            <v>-2.5499999999999998E-2</v>
          </cell>
          <cell r="F26">
            <v>-1.2500000000000001E-2</v>
          </cell>
          <cell r="G26">
            <v>0</v>
          </cell>
        </row>
        <row r="27">
          <cell r="B27" t="str">
            <v>Córdoba - San Javier</v>
          </cell>
          <cell r="C27">
            <v>-5.0500000000000003E-2</v>
          </cell>
          <cell r="D27">
            <v>-3.7999999999999999E-2</v>
          </cell>
          <cell r="E27">
            <v>-2.5499999999999998E-2</v>
          </cell>
          <cell r="F27">
            <v>-1.2500000000000001E-2</v>
          </cell>
          <cell r="G27">
            <v>0</v>
          </cell>
        </row>
        <row r="28">
          <cell r="B28" t="str">
            <v>Gran Córdoba</v>
          </cell>
          <cell r="C28">
            <v>-1.9E-2</v>
          </cell>
          <cell r="D28">
            <v>-1.4500000000000001E-2</v>
          </cell>
          <cell r="E28">
            <v>-9.4999999999999998E-3</v>
          </cell>
          <cell r="F28">
            <v>-5.0000000000000001E-3</v>
          </cell>
          <cell r="G28">
            <v>0</v>
          </cell>
        </row>
        <row r="29">
          <cell r="B29" t="str">
            <v>Resto de Córdoba</v>
          </cell>
          <cell r="C29">
            <v>-2.9499999999999998E-2</v>
          </cell>
          <cell r="D29">
            <v>-2.1999999999999999E-2</v>
          </cell>
          <cell r="E29">
            <v>-1.4999999999999999E-2</v>
          </cell>
          <cell r="F29">
            <v>-7.4999999999999997E-3</v>
          </cell>
          <cell r="G29">
            <v>0</v>
          </cell>
        </row>
        <row r="30">
          <cell r="B30" t="str">
            <v>Corrientes - Esquina</v>
          </cell>
          <cell r="C30">
            <v>-7.5999999999999998E-2</v>
          </cell>
          <cell r="D30">
            <v>-5.7000000000000002E-2</v>
          </cell>
          <cell r="E30">
            <v>-3.7999999999999999E-2</v>
          </cell>
          <cell r="F30">
            <v>-1.9E-2</v>
          </cell>
          <cell r="G30">
            <v>0</v>
          </cell>
        </row>
        <row r="31">
          <cell r="B31" t="str">
            <v>Corrientes - Sauce</v>
          </cell>
          <cell r="C31">
            <v>-7.5999999999999998E-2</v>
          </cell>
          <cell r="D31">
            <v>-5.7000000000000002E-2</v>
          </cell>
          <cell r="E31">
            <v>-3.7999999999999999E-2</v>
          </cell>
          <cell r="F31">
            <v>-1.9E-2</v>
          </cell>
          <cell r="G31">
            <v>0</v>
          </cell>
        </row>
        <row r="32">
          <cell r="B32" t="str">
            <v>Corrientes - Curuzú Cuatiá</v>
          </cell>
          <cell r="C32">
            <v>-7.5999999999999998E-2</v>
          </cell>
          <cell r="D32">
            <v>-5.7000000000000002E-2</v>
          </cell>
          <cell r="E32">
            <v>-3.7999999999999999E-2</v>
          </cell>
          <cell r="F32">
            <v>-1.9E-2</v>
          </cell>
          <cell r="G32">
            <v>0</v>
          </cell>
        </row>
        <row r="33">
          <cell r="B33" t="str">
            <v>Corrientes - Monte Caseros</v>
          </cell>
          <cell r="C33">
            <v>-7.5999999999999998E-2</v>
          </cell>
          <cell r="D33">
            <v>-5.7000000000000002E-2</v>
          </cell>
          <cell r="E33">
            <v>-3.7999999999999999E-2</v>
          </cell>
          <cell r="F33">
            <v>-1.9E-2</v>
          </cell>
          <cell r="G33">
            <v>0</v>
          </cell>
        </row>
        <row r="34">
          <cell r="B34" t="str">
            <v>Resto de Corrientes</v>
          </cell>
          <cell r="C34">
            <v>-9.7000000000000003E-2</v>
          </cell>
          <cell r="D34">
            <v>-7.2999999999999995E-2</v>
          </cell>
          <cell r="E34">
            <v>-4.8500000000000001E-2</v>
          </cell>
          <cell r="F34">
            <v>-2.4500000000000001E-2</v>
          </cell>
          <cell r="G34">
            <v>0</v>
          </cell>
        </row>
        <row r="35">
          <cell r="B35" t="str">
            <v>Gran Resistencia</v>
          </cell>
          <cell r="C35">
            <v>-9.7000000000000003E-2</v>
          </cell>
          <cell r="D35">
            <v>-7.2999999999999995E-2</v>
          </cell>
          <cell r="E35">
            <v>-4.8500000000000001E-2</v>
          </cell>
          <cell r="F35">
            <v>-2.4500000000000001E-2</v>
          </cell>
          <cell r="G35">
            <v>0</v>
          </cell>
        </row>
        <row r="36">
          <cell r="B36" t="str">
            <v>Chubut - Rawson Trelew</v>
          </cell>
          <cell r="C36">
            <v>-7.5999999999999998E-2</v>
          </cell>
          <cell r="D36">
            <v>-5.7000000000000002E-2</v>
          </cell>
          <cell r="E36">
            <v>-3.7999999999999999E-2</v>
          </cell>
          <cell r="F36">
            <v>-1.9E-2</v>
          </cell>
          <cell r="G36">
            <v>0</v>
          </cell>
        </row>
        <row r="37">
          <cell r="B37" t="str">
            <v>Resto de Chubut</v>
          </cell>
          <cell r="C37">
            <v>-8.6499999999999994E-2</v>
          </cell>
          <cell r="D37">
            <v>-6.5000000000000002E-2</v>
          </cell>
          <cell r="E37">
            <v>-4.2999999999999997E-2</v>
          </cell>
          <cell r="F37">
            <v>-2.1499999999999998E-2</v>
          </cell>
          <cell r="G37">
            <v>0</v>
          </cell>
        </row>
        <row r="38">
          <cell r="B38" t="str">
            <v>Entre Ríos - Federación</v>
          </cell>
          <cell r="C38">
            <v>-7.5999999999999998E-2</v>
          </cell>
          <cell r="D38">
            <v>-5.7000000000000002E-2</v>
          </cell>
          <cell r="E38">
            <v>-3.7999999999999999E-2</v>
          </cell>
          <cell r="F38">
            <v>-1.9E-2</v>
          </cell>
          <cell r="G38">
            <v>0</v>
          </cell>
        </row>
        <row r="39">
          <cell r="B39" t="str">
            <v>Entre Ríos - Feliciano</v>
          </cell>
          <cell r="C39">
            <v>-7.5999999999999998E-2</v>
          </cell>
          <cell r="D39">
            <v>-5.7000000000000002E-2</v>
          </cell>
          <cell r="E39">
            <v>-3.7999999999999999E-2</v>
          </cell>
          <cell r="F39">
            <v>-1.9E-2</v>
          </cell>
          <cell r="G39">
            <v>0</v>
          </cell>
        </row>
        <row r="40">
          <cell r="B40" t="str">
            <v>Entre Ríos - Paraná</v>
          </cell>
          <cell r="C40">
            <v>-2.9499999999999998E-2</v>
          </cell>
          <cell r="D40">
            <v>-2.1999999999999999E-2</v>
          </cell>
          <cell r="E40">
            <v>-1.4999999999999999E-2</v>
          </cell>
          <cell r="F40">
            <v>-7.4999999999999997E-3</v>
          </cell>
          <cell r="G40">
            <v>0</v>
          </cell>
        </row>
        <row r="41">
          <cell r="B41" t="str">
            <v>Resto de Entre Ríos</v>
          </cell>
          <cell r="C41">
            <v>-0.04</v>
          </cell>
          <cell r="D41">
            <v>-0.03</v>
          </cell>
          <cell r="E41">
            <v>-0.02</v>
          </cell>
          <cell r="F41">
            <v>-0.01</v>
          </cell>
          <cell r="G41">
            <v>0</v>
          </cell>
        </row>
        <row r="42">
          <cell r="B42" t="str">
            <v>Jujuy - Ciudad de Jujuy</v>
          </cell>
          <cell r="C42">
            <v>-9.7000000000000003E-2</v>
          </cell>
          <cell r="D42">
            <v>-7.2999999999999995E-2</v>
          </cell>
          <cell r="E42">
            <v>-4.8500000000000001E-2</v>
          </cell>
          <cell r="F42">
            <v>-2.4500000000000001E-2</v>
          </cell>
          <cell r="G42">
            <v>0</v>
          </cell>
        </row>
        <row r="43">
          <cell r="B43" t="str">
            <v>Resto de Jujuy</v>
          </cell>
          <cell r="C43">
            <v>-0.1075</v>
          </cell>
          <cell r="D43">
            <v>-8.0500000000000002E-2</v>
          </cell>
          <cell r="E43">
            <v>-5.3999999999999999E-2</v>
          </cell>
          <cell r="F43">
            <v>-2.7E-2</v>
          </cell>
          <cell r="G43">
            <v>0</v>
          </cell>
        </row>
        <row r="44">
          <cell r="B44" t="str">
            <v>La Pampa - Chicalco</v>
          </cell>
          <cell r="C44">
            <v>-5.0500000000000003E-2</v>
          </cell>
          <cell r="D44">
            <v>-3.7999999999999999E-2</v>
          </cell>
          <cell r="E44">
            <v>-2.5499999999999998E-2</v>
          </cell>
          <cell r="F44">
            <v>-1.2500000000000001E-2</v>
          </cell>
          <cell r="G44">
            <v>0</v>
          </cell>
        </row>
        <row r="45">
          <cell r="B45" t="str">
            <v>La Pampa - Chalileo</v>
          </cell>
          <cell r="C45">
            <v>-5.0500000000000003E-2</v>
          </cell>
          <cell r="D45">
            <v>-3.7999999999999999E-2</v>
          </cell>
          <cell r="E45">
            <v>-2.5499999999999998E-2</v>
          </cell>
          <cell r="F45">
            <v>-1.2500000000000001E-2</v>
          </cell>
          <cell r="G45">
            <v>0</v>
          </cell>
        </row>
        <row r="46">
          <cell r="B46" t="str">
            <v>La Pampa - Puelén</v>
          </cell>
          <cell r="C46">
            <v>-5.0500000000000003E-2</v>
          </cell>
          <cell r="D46">
            <v>-3.7999999999999999E-2</v>
          </cell>
          <cell r="E46">
            <v>-2.5499999999999998E-2</v>
          </cell>
          <cell r="F46">
            <v>-1.2500000000000001E-2</v>
          </cell>
          <cell r="G46">
            <v>0</v>
          </cell>
        </row>
        <row r="47">
          <cell r="B47" t="str">
            <v>La Pampa - Limay Mauhida</v>
          </cell>
          <cell r="C47">
            <v>-5.0500000000000003E-2</v>
          </cell>
          <cell r="D47">
            <v>-3.7999999999999999E-2</v>
          </cell>
          <cell r="E47">
            <v>-2.5499999999999998E-2</v>
          </cell>
          <cell r="F47">
            <v>-1.2500000000000001E-2</v>
          </cell>
          <cell r="G47">
            <v>0</v>
          </cell>
        </row>
        <row r="48">
          <cell r="B48" t="str">
            <v>La Pampa - Curacó</v>
          </cell>
          <cell r="C48">
            <v>-5.0500000000000003E-2</v>
          </cell>
          <cell r="D48">
            <v>-3.7999999999999999E-2</v>
          </cell>
          <cell r="E48">
            <v>-2.5499999999999998E-2</v>
          </cell>
          <cell r="F48">
            <v>-1.2500000000000001E-2</v>
          </cell>
          <cell r="G48">
            <v>0</v>
          </cell>
        </row>
        <row r="49">
          <cell r="B49" t="str">
            <v>La Pampa - Lihuel Calel</v>
          </cell>
          <cell r="C49">
            <v>-5.0500000000000003E-2</v>
          </cell>
          <cell r="D49">
            <v>-3.7999999999999999E-2</v>
          </cell>
          <cell r="E49">
            <v>-2.5499999999999998E-2</v>
          </cell>
          <cell r="F49">
            <v>-1.2500000000000001E-2</v>
          </cell>
          <cell r="G49">
            <v>0</v>
          </cell>
        </row>
        <row r="50">
          <cell r="B50" t="str">
            <v>La Pampa - Santa Rosa y Toay</v>
          </cell>
          <cell r="C50">
            <v>-2.9499999999999998E-2</v>
          </cell>
          <cell r="D50">
            <v>-2.1999999999999999E-2</v>
          </cell>
          <cell r="E50">
            <v>-1.4999999999999999E-2</v>
          </cell>
          <cell r="F50">
            <v>-7.4999999999999997E-3</v>
          </cell>
          <cell r="G50">
            <v>0</v>
          </cell>
        </row>
        <row r="51">
          <cell r="B51" t="str">
            <v>Resto de La Pampa</v>
          </cell>
          <cell r="C51">
            <v>-0.04</v>
          </cell>
          <cell r="D51">
            <v>-0.03</v>
          </cell>
          <cell r="E51">
            <v>-0.02</v>
          </cell>
          <cell r="F51">
            <v>-0.01</v>
          </cell>
          <cell r="G51">
            <v>0</v>
          </cell>
        </row>
        <row r="52">
          <cell r="B52" t="str">
            <v>Ciudad de La Rioja</v>
          </cell>
          <cell r="C52">
            <v>-7.5999999999999998E-2</v>
          </cell>
          <cell r="D52">
            <v>-5.7000000000000002E-2</v>
          </cell>
          <cell r="E52">
            <v>-3.7999999999999999E-2</v>
          </cell>
          <cell r="F52">
            <v>-1.9E-2</v>
          </cell>
          <cell r="G52">
            <v>0</v>
          </cell>
        </row>
        <row r="53">
          <cell r="B53" t="str">
            <v>Resto de La Rioja</v>
          </cell>
          <cell r="C53">
            <v>-8.6499999999999994E-2</v>
          </cell>
          <cell r="D53">
            <v>-6.5000000000000002E-2</v>
          </cell>
          <cell r="E53">
            <v>-4.2999999999999997E-2</v>
          </cell>
          <cell r="F53">
            <v>-2.1499999999999998E-2</v>
          </cell>
          <cell r="G53">
            <v>0</v>
          </cell>
        </row>
        <row r="54">
          <cell r="B54" t="str">
            <v>Gran Mendoza</v>
          </cell>
          <cell r="C54">
            <v>-0.04</v>
          </cell>
          <cell r="D54">
            <v>-0.03</v>
          </cell>
          <cell r="E54">
            <v>-0.02</v>
          </cell>
          <cell r="F54">
            <v>-0.01</v>
          </cell>
          <cell r="G54">
            <v>0</v>
          </cell>
        </row>
        <row r="55">
          <cell r="B55" t="str">
            <v>Resto de Mendoza</v>
          </cell>
          <cell r="C55">
            <v>-5.0500000000000003E-2</v>
          </cell>
          <cell r="D55">
            <v>-3.7999999999999999E-2</v>
          </cell>
          <cell r="E55">
            <v>-2.5499999999999998E-2</v>
          </cell>
          <cell r="F55">
            <v>-1.2500000000000001E-2</v>
          </cell>
          <cell r="G55">
            <v>0</v>
          </cell>
        </row>
        <row r="56">
          <cell r="B56" t="str">
            <v>Misiones - Posadas</v>
          </cell>
          <cell r="C56">
            <v>-9.7000000000000003E-2</v>
          </cell>
          <cell r="D56">
            <v>-7.2999999999999995E-2</v>
          </cell>
          <cell r="E56">
            <v>-4.8500000000000001E-2</v>
          </cell>
          <cell r="F56">
            <v>-2.4500000000000001E-2</v>
          </cell>
          <cell r="G56">
            <v>0</v>
          </cell>
        </row>
        <row r="57">
          <cell r="B57" t="str">
            <v>Resto de Misiones</v>
          </cell>
          <cell r="C57">
            <v>-0.1075</v>
          </cell>
          <cell r="D57">
            <v>-8.0500000000000002E-2</v>
          </cell>
          <cell r="E57">
            <v>-5.3999999999999999E-2</v>
          </cell>
          <cell r="F57">
            <v>-2.7E-2</v>
          </cell>
          <cell r="G57">
            <v>0</v>
          </cell>
        </row>
        <row r="58">
          <cell r="B58" t="str">
            <v>Ciudad Neuquén/Plottier</v>
          </cell>
          <cell r="C58">
            <v>-0.04</v>
          </cell>
          <cell r="D58">
            <v>-0.03</v>
          </cell>
          <cell r="E58">
            <v>-0.02</v>
          </cell>
          <cell r="F58">
            <v>-0.01</v>
          </cell>
          <cell r="G58">
            <v>0</v>
          </cell>
        </row>
        <row r="59">
          <cell r="B59" t="str">
            <v>Neuquén - Centenario</v>
          </cell>
          <cell r="C59">
            <v>-0.04</v>
          </cell>
          <cell r="D59">
            <v>-0.03</v>
          </cell>
          <cell r="E59">
            <v>-0.02</v>
          </cell>
          <cell r="F59">
            <v>-0.01</v>
          </cell>
          <cell r="G59">
            <v>0</v>
          </cell>
        </row>
        <row r="60">
          <cell r="B60" t="str">
            <v>Neuquén - Cutralcó</v>
          </cell>
          <cell r="C60">
            <v>-8.6499999999999994E-2</v>
          </cell>
          <cell r="D60">
            <v>-6.5000000000000002E-2</v>
          </cell>
          <cell r="E60">
            <v>-4.2999999999999997E-2</v>
          </cell>
          <cell r="F60">
            <v>-2.1499999999999998E-2</v>
          </cell>
          <cell r="G60">
            <v>0</v>
          </cell>
        </row>
        <row r="61">
          <cell r="B61" t="str">
            <v>Neuquén - Plaza Huincul</v>
          </cell>
          <cell r="C61">
            <v>-8.6499999999999994E-2</v>
          </cell>
          <cell r="D61">
            <v>-6.5000000000000002E-2</v>
          </cell>
          <cell r="E61">
            <v>-4.2999999999999997E-2</v>
          </cell>
          <cell r="F61">
            <v>-2.1499999999999998E-2</v>
          </cell>
          <cell r="G61">
            <v>0</v>
          </cell>
        </row>
        <row r="62">
          <cell r="B62" t="str">
            <v>Resto de Neuquén</v>
          </cell>
          <cell r="C62">
            <v>-5.0500000000000003E-2</v>
          </cell>
          <cell r="D62">
            <v>-3.7999999999999999E-2</v>
          </cell>
          <cell r="E62">
            <v>-2.5499999999999998E-2</v>
          </cell>
          <cell r="F62">
            <v>-1.2500000000000001E-2</v>
          </cell>
          <cell r="G62">
            <v>0</v>
          </cell>
        </row>
        <row r="63">
          <cell r="B63" t="str">
            <v>Río Negro sur hasta Paralelo 42</v>
          </cell>
          <cell r="C63">
            <v>-8.6499999999999994E-2</v>
          </cell>
          <cell r="D63">
            <v>-6.5000000000000002E-2</v>
          </cell>
          <cell r="E63">
            <v>-4.2999999999999997E-2</v>
          </cell>
          <cell r="F63">
            <v>-2.1499999999999998E-2</v>
          </cell>
          <cell r="G63">
            <v>0</v>
          </cell>
        </row>
        <row r="64">
          <cell r="B64" t="str">
            <v>Río Negro - Viedma</v>
          </cell>
          <cell r="C64">
            <v>-0.04</v>
          </cell>
          <cell r="D64">
            <v>-0.03</v>
          </cell>
          <cell r="E64">
            <v>-0.02</v>
          </cell>
          <cell r="F64">
            <v>-0.01</v>
          </cell>
          <cell r="G64">
            <v>0</v>
          </cell>
        </row>
        <row r="65">
          <cell r="B65" t="str">
            <v>Río Negro - Alto Valle</v>
          </cell>
          <cell r="C65">
            <v>-0.04</v>
          </cell>
          <cell r="D65">
            <v>-0.03</v>
          </cell>
          <cell r="E65">
            <v>-0.02</v>
          </cell>
          <cell r="F65">
            <v>-0.01</v>
          </cell>
          <cell r="G65">
            <v>0</v>
          </cell>
        </row>
        <row r="66">
          <cell r="B66" t="str">
            <v>Resto de Río Negro</v>
          </cell>
          <cell r="C66">
            <v>-5.0500000000000003E-2</v>
          </cell>
          <cell r="D66">
            <v>-3.7999999999999999E-2</v>
          </cell>
          <cell r="E66">
            <v>-2.5499999999999998E-2</v>
          </cell>
          <cell r="F66">
            <v>-1.2500000000000001E-2</v>
          </cell>
          <cell r="G66">
            <v>0</v>
          </cell>
        </row>
        <row r="67">
          <cell r="B67" t="str">
            <v>Gran Salta</v>
          </cell>
          <cell r="C67">
            <v>-9.7000000000000003E-2</v>
          </cell>
          <cell r="D67">
            <v>-7.2999999999999995E-2</v>
          </cell>
          <cell r="E67">
            <v>-4.8500000000000001E-2</v>
          </cell>
          <cell r="F67">
            <v>-2.4500000000000001E-2</v>
          </cell>
          <cell r="G67">
            <v>0</v>
          </cell>
        </row>
        <row r="68">
          <cell r="B68" t="str">
            <v>Resto de Salta</v>
          </cell>
          <cell r="C68">
            <v>-0.1075</v>
          </cell>
          <cell r="D68">
            <v>-8.0500000000000002E-2</v>
          </cell>
          <cell r="E68">
            <v>-5.3999999999999999E-2</v>
          </cell>
          <cell r="F68">
            <v>-2.7E-2</v>
          </cell>
          <cell r="G68">
            <v>0</v>
          </cell>
        </row>
        <row r="69">
          <cell r="B69" t="str">
            <v>Gran San Juan</v>
          </cell>
          <cell r="C69">
            <v>-5.0500000000000003E-2</v>
          </cell>
          <cell r="D69">
            <v>-3.7999999999999999E-2</v>
          </cell>
          <cell r="E69">
            <v>-2.5499999999999998E-2</v>
          </cell>
          <cell r="F69">
            <v>-1.2500000000000001E-2</v>
          </cell>
          <cell r="G69">
            <v>0</v>
          </cell>
        </row>
        <row r="70">
          <cell r="B70" t="str">
            <v>Resto de San Juan</v>
          </cell>
          <cell r="C70">
            <v>-7.5999999999999998E-2</v>
          </cell>
          <cell r="D70">
            <v>-5.7000000000000002E-2</v>
          </cell>
          <cell r="E70">
            <v>-3.7999999999999999E-2</v>
          </cell>
          <cell r="F70">
            <v>-1.9E-2</v>
          </cell>
          <cell r="G70">
            <v>0</v>
          </cell>
        </row>
        <row r="71">
          <cell r="B71" t="str">
            <v>Ciudad de San Luis</v>
          </cell>
          <cell r="C71">
            <v>-0.04</v>
          </cell>
          <cell r="D71">
            <v>-0.03</v>
          </cell>
          <cell r="E71">
            <v>-0.02</v>
          </cell>
          <cell r="F71">
            <v>-0.01</v>
          </cell>
          <cell r="G71">
            <v>0</v>
          </cell>
        </row>
        <row r="72">
          <cell r="B72" t="str">
            <v>Resto de San Luis</v>
          </cell>
          <cell r="C72">
            <v>-5.0500000000000003E-2</v>
          </cell>
          <cell r="D72">
            <v>-3.7999999999999999E-2</v>
          </cell>
          <cell r="E72">
            <v>-2.5499999999999998E-2</v>
          </cell>
          <cell r="F72">
            <v>-1.2500000000000001E-2</v>
          </cell>
          <cell r="G72">
            <v>0</v>
          </cell>
        </row>
        <row r="73">
          <cell r="B73" t="str">
            <v>Santa Cruz - Caleta Olivia</v>
          </cell>
          <cell r="C73">
            <v>-8.6499999999999994E-2</v>
          </cell>
          <cell r="D73">
            <v>-6.5000000000000002E-2</v>
          </cell>
          <cell r="E73">
            <v>-4.2999999999999997E-2</v>
          </cell>
          <cell r="F73">
            <v>-2.1499999999999998E-2</v>
          </cell>
          <cell r="G73">
            <v>0</v>
          </cell>
        </row>
        <row r="74">
          <cell r="B74" t="str">
            <v>Santa Cruz - Río Gallegos</v>
          </cell>
          <cell r="C74">
            <v>-8.6499999999999994E-2</v>
          </cell>
          <cell r="D74">
            <v>-6.5000000000000002E-2</v>
          </cell>
          <cell r="E74">
            <v>-4.2999999999999997E-2</v>
          </cell>
          <cell r="F74">
            <v>-2.1499999999999998E-2</v>
          </cell>
          <cell r="G74">
            <v>0</v>
          </cell>
        </row>
        <row r="75">
          <cell r="B75" t="str">
            <v>Resto de Santa Cruz</v>
          </cell>
          <cell r="C75">
            <v>-9.7000000000000003E-2</v>
          </cell>
          <cell r="D75">
            <v>-7.2999999999999995E-2</v>
          </cell>
          <cell r="E75">
            <v>-4.8500000000000001E-2</v>
          </cell>
          <cell r="F75">
            <v>-2.4500000000000001E-2</v>
          </cell>
          <cell r="G75">
            <v>0</v>
          </cell>
        </row>
        <row r="76">
          <cell r="B76" t="str">
            <v>Santa Fe - General Obligado</v>
          </cell>
          <cell r="C76">
            <v>-7.5999999999999998E-2</v>
          </cell>
          <cell r="D76">
            <v>-5.7000000000000002E-2</v>
          </cell>
          <cell r="E76">
            <v>-3.7999999999999999E-2</v>
          </cell>
          <cell r="F76">
            <v>-1.9E-2</v>
          </cell>
          <cell r="G76">
            <v>0</v>
          </cell>
        </row>
        <row r="77">
          <cell r="B77" t="str">
            <v>Santa Fe - San Javier</v>
          </cell>
          <cell r="C77">
            <v>-7.5999999999999998E-2</v>
          </cell>
          <cell r="D77">
            <v>-5.7000000000000002E-2</v>
          </cell>
          <cell r="E77">
            <v>-3.7999999999999999E-2</v>
          </cell>
          <cell r="F77">
            <v>-1.9E-2</v>
          </cell>
          <cell r="G77">
            <v>0</v>
          </cell>
        </row>
        <row r="78">
          <cell r="B78" t="str">
            <v>Santa Fe y Santo Tomé</v>
          </cell>
          <cell r="C78">
            <v>-2.9499999999999998E-2</v>
          </cell>
          <cell r="D78">
            <v>-2.1999999999999999E-2</v>
          </cell>
          <cell r="E78">
            <v>-1.4999999999999999E-2</v>
          </cell>
          <cell r="F78">
            <v>-7.4999999999999997E-3</v>
          </cell>
          <cell r="G78">
            <v>0</v>
          </cell>
        </row>
        <row r="79">
          <cell r="B79" t="str">
            <v>Santa Fe - 9 de Julio</v>
          </cell>
          <cell r="C79">
            <v>-7.5999999999999998E-2</v>
          </cell>
          <cell r="D79">
            <v>-5.7000000000000002E-2</v>
          </cell>
          <cell r="E79">
            <v>-3.7999999999999999E-2</v>
          </cell>
          <cell r="F79">
            <v>-1.9E-2</v>
          </cell>
          <cell r="G79">
            <v>0</v>
          </cell>
        </row>
        <row r="80">
          <cell r="B80" t="str">
            <v>Santa Fe - Vera</v>
          </cell>
          <cell r="C80">
            <v>-7.5999999999999998E-2</v>
          </cell>
          <cell r="D80">
            <v>-5.7000000000000002E-2</v>
          </cell>
          <cell r="E80">
            <v>-3.7999999999999999E-2</v>
          </cell>
          <cell r="F80">
            <v>-1.9E-2</v>
          </cell>
          <cell r="G80">
            <v>0</v>
          </cell>
        </row>
        <row r="81">
          <cell r="B81" t="str">
            <v>Resto de Santa Fe</v>
          </cell>
          <cell r="C81">
            <v>-2.9499999999999998E-2</v>
          </cell>
          <cell r="D81">
            <v>-2.1999999999999999E-2</v>
          </cell>
          <cell r="E81">
            <v>-1.4999999999999999E-2</v>
          </cell>
          <cell r="F81">
            <v>-7.4999999999999997E-3</v>
          </cell>
          <cell r="G81">
            <v>0</v>
          </cell>
        </row>
        <row r="82">
          <cell r="B82" t="str">
            <v>Ciudad de Santiago del Estero y La Banda</v>
          </cell>
          <cell r="C82">
            <v>-0.1075</v>
          </cell>
          <cell r="D82">
            <v>-8.0500000000000002E-2</v>
          </cell>
          <cell r="E82">
            <v>-5.3999999999999999E-2</v>
          </cell>
          <cell r="F82">
            <v>-2.7E-2</v>
          </cell>
          <cell r="G82">
            <v>0</v>
          </cell>
        </row>
        <row r="83">
          <cell r="B83" t="str">
            <v>Santiago del Estero - Ojo de Agua</v>
          </cell>
          <cell r="C83">
            <v>-7.5999999999999998E-2</v>
          </cell>
          <cell r="D83">
            <v>-5.7000000000000002E-2</v>
          </cell>
          <cell r="E83">
            <v>-3.7999999999999999E-2</v>
          </cell>
          <cell r="F83">
            <v>-1.9E-2</v>
          </cell>
          <cell r="G83">
            <v>0</v>
          </cell>
        </row>
        <row r="84">
          <cell r="B84" t="str">
            <v>Santiago del Estero - Quebrachos</v>
          </cell>
          <cell r="C84">
            <v>-7.5999999999999998E-2</v>
          </cell>
          <cell r="D84">
            <v>-5.7000000000000002E-2</v>
          </cell>
          <cell r="E84">
            <v>-3.7999999999999999E-2</v>
          </cell>
          <cell r="F84">
            <v>-1.9E-2</v>
          </cell>
          <cell r="G84">
            <v>0</v>
          </cell>
        </row>
        <row r="85">
          <cell r="B85" t="str">
            <v>Santiago del Estero - Rivadavia</v>
          </cell>
          <cell r="C85">
            <v>-7.5999999999999998E-2</v>
          </cell>
          <cell r="D85">
            <v>-5.7000000000000002E-2</v>
          </cell>
          <cell r="E85">
            <v>-3.7999999999999999E-2</v>
          </cell>
          <cell r="F85">
            <v>-1.9E-2</v>
          </cell>
          <cell r="G85">
            <v>0</v>
          </cell>
        </row>
        <row r="86">
          <cell r="B86" t="str">
            <v>Tierra del Fuego - Río Grande</v>
          </cell>
          <cell r="C86">
            <v>-8.6499999999999994E-2</v>
          </cell>
          <cell r="D86">
            <v>-6.5000000000000002E-2</v>
          </cell>
          <cell r="E86">
            <v>-4.2999999999999997E-2</v>
          </cell>
          <cell r="F86">
            <v>-2.1499999999999998E-2</v>
          </cell>
          <cell r="G86">
            <v>0</v>
          </cell>
        </row>
        <row r="87">
          <cell r="B87" t="str">
            <v>Tierra del Fuego - Ushuaia</v>
          </cell>
          <cell r="C87">
            <v>-8.6499999999999994E-2</v>
          </cell>
          <cell r="D87">
            <v>-6.5000000000000002E-2</v>
          </cell>
          <cell r="E87">
            <v>-4.2999999999999997E-2</v>
          </cell>
          <cell r="F87">
            <v>-2.1499999999999998E-2</v>
          </cell>
          <cell r="G87">
            <v>0</v>
          </cell>
        </row>
        <row r="88">
          <cell r="B88" t="str">
            <v>Resto de Tierra del Fuego</v>
          </cell>
          <cell r="C88">
            <v>-9.7000000000000003E-2</v>
          </cell>
          <cell r="D88">
            <v>-7.2999999999999995E-2</v>
          </cell>
          <cell r="E88">
            <v>-4.8500000000000001E-2</v>
          </cell>
          <cell r="F88">
            <v>-2.4500000000000001E-2</v>
          </cell>
          <cell r="G88">
            <v>0</v>
          </cell>
        </row>
        <row r="89">
          <cell r="B89" t="str">
            <v>Gran Tucumán</v>
          </cell>
          <cell r="C89">
            <v>-7.5999999999999998E-2</v>
          </cell>
          <cell r="D89">
            <v>-5.7000000000000002E-2</v>
          </cell>
          <cell r="E89">
            <v>-3.7999999999999999E-2</v>
          </cell>
          <cell r="F89">
            <v>-1.9E-2</v>
          </cell>
          <cell r="G89">
            <v>0</v>
          </cell>
        </row>
        <row r="90">
          <cell r="B90" t="str">
            <v>Resto de Tucumán</v>
          </cell>
          <cell r="C90">
            <v>-8.6499999999999994E-2</v>
          </cell>
          <cell r="D90">
            <v>-6.5000000000000002E-2</v>
          </cell>
          <cell r="E90">
            <v>-4.2999999999999997E-2</v>
          </cell>
          <cell r="F90">
            <v>-2.1499999999999998E-2</v>
          </cell>
          <cell r="G90">
            <v>0</v>
          </cell>
        </row>
      </sheetData>
    </sheetDataSet>
  </externalBook>
</externalLink>
</file>

<file path=xl/externalLinks/externalLink3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ciones"/>
      <sheetName val="Resumen"/>
      <sheetName val="Tiempos y Costos por Fase"/>
      <sheetName val="Tiempos"/>
      <sheetName val="Gráficos"/>
      <sheetName val="Costos"/>
      <sheetName val="Resultados"/>
      <sheetName val="Dat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>
        <row r="6">
          <cell r="G6" t="str">
            <v>ACONDICIONAR EL POZO</v>
          </cell>
          <cell r="K6" t="str">
            <v>Horas</v>
          </cell>
        </row>
        <row r="7">
          <cell r="G7" t="str">
            <v>BAJAR INSTALACION</v>
          </cell>
          <cell r="K7" t="str">
            <v>Dias</v>
          </cell>
        </row>
        <row r="8">
          <cell r="G8" t="str">
            <v>CASING / CEMENTACION</v>
          </cell>
          <cell r="K8" t="str">
            <v>mts/hrs</v>
          </cell>
        </row>
        <row r="9">
          <cell r="G9" t="str">
            <v>CONECTAR / DESCONECTAR RISER</v>
          </cell>
          <cell r="K9" t="str">
            <v>mts/dia</v>
          </cell>
        </row>
        <row r="10">
          <cell r="G10" t="str">
            <v>ENSAYOS DE POZO</v>
          </cell>
          <cell r="K10" t="str">
            <v>hrs/mts</v>
          </cell>
        </row>
        <row r="11">
          <cell r="G11" t="str">
            <v>ESTIMULACION</v>
          </cell>
        </row>
        <row r="12">
          <cell r="G12" t="str">
            <v>EVALUACION DE FORMACION</v>
          </cell>
        </row>
        <row r="13">
          <cell r="G13" t="str">
            <v>LOGGING P/ DIAGNOSTICO</v>
          </cell>
        </row>
        <row r="14">
          <cell r="G14" t="str">
            <v>MODIFICACIONES O REPARACIONES DE EQUIPO</v>
          </cell>
        </row>
        <row r="15">
          <cell r="G15" t="str">
            <v>MONTA / DESMONTA / TRANSPORTA / DESLIZA</v>
          </cell>
        </row>
        <row r="16">
          <cell r="G16" t="str">
            <v>PERFORACION</v>
          </cell>
        </row>
        <row r="17">
          <cell r="G17" t="str">
            <v>PREPARACION DE LOCACION</v>
          </cell>
        </row>
        <row r="18">
          <cell r="G18" t="str">
            <v>PROBLEMAS APRISIONAMIENTO Y PESCA</v>
          </cell>
        </row>
        <row r="19">
          <cell r="G19" t="str">
            <v>PROBLEMAS CONTROL DE POZO</v>
          </cell>
        </row>
        <row r="20">
          <cell r="G20" t="str">
            <v>PROBLEMAS DE SIDETRACK</v>
          </cell>
        </row>
        <row r="21">
          <cell r="G21" t="str">
            <v>PROBLEMAS ENTUB,CEMENT Y LOGGING</v>
          </cell>
        </row>
        <row r="22">
          <cell r="G22" t="str">
            <v>PROBLEMAS PERDIDA DE CIRCULACION</v>
          </cell>
        </row>
        <row r="23">
          <cell r="G23" t="str">
            <v>PROBLEMAS, ACONDICIONAR EL POZO</v>
          </cell>
        </row>
        <row r="24">
          <cell r="G24" t="str">
            <v>PUNZADOS</v>
          </cell>
        </row>
        <row r="25">
          <cell r="G25" t="str">
            <v>RESTAURAR LOCACION</v>
          </cell>
        </row>
        <row r="26">
          <cell r="G26" t="str">
            <v>SACAR INSTALACION EXISTENTE</v>
          </cell>
        </row>
        <row r="27">
          <cell r="G27" t="str">
            <v>SALUD, SEGURIDAD Y MEDIO AMBIENTE</v>
          </cell>
        </row>
        <row r="28">
          <cell r="G28" t="str">
            <v>TAPONAR Y ABANDONAR / ABANDONO TEMPORAL</v>
          </cell>
        </row>
        <row r="29">
          <cell r="G29" t="str">
            <v>TRABAJOS DE PRODUCCION</v>
          </cell>
        </row>
      </sheetData>
    </sheetDataSet>
  </externalBook>
</externalLink>
</file>

<file path=xl/externalLinks/externalLink3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SEDAT"/>
      <sheetName val="BASE-API"/>
      <sheetName val="BD NUEVA"/>
      <sheetName val="ESPARRAGOS - RJ"/>
      <sheetName val="PESO CAÑERIA"/>
      <sheetName val="VOL.AGUA"/>
      <sheetName val="Datos"/>
      <sheetName val="RESUMEN GRAL"/>
      <sheetName val="#¡REF"/>
      <sheetName val="AC.CO.#150"/>
      <sheetName val="3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 refreshError="1"/>
      <sheetData sheetId="10" refreshError="1"/>
    </sheetDataSet>
  </externalBook>
</externalLink>
</file>

<file path=xl/externalLinks/externalLink3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os"/>
      <sheetName val="Production"/>
      <sheetName val="Acelerated"/>
      <sheetName val="Planilla"/>
      <sheetName val="Output"/>
      <sheetName val="Sens"/>
    </sheetNames>
    <sheetDataSet>
      <sheetData sheetId="0" refreshError="1">
        <row r="48">
          <cell r="F48">
            <v>1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</sheetDataSet>
  </externalBook>
</externalLink>
</file>

<file path=xl/externalLinks/externalLink3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Releases Details"/>
      <sheetName val="Macro1"/>
    </sheetNames>
    <sheetDataSet>
      <sheetData sheetId="0"/>
      <sheetData sheetId="1"/>
      <sheetData sheetId="2">
        <row r="314">
          <cell r="A314" t="str">
            <v>Recover</v>
          </cell>
        </row>
      </sheetData>
    </sheetDataSet>
  </externalBook>
</externalLink>
</file>

<file path=xl/externalLinks/externalLink3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os"/>
      <sheetName val="Production"/>
      <sheetName val="Output"/>
      <sheetName val="Planilla"/>
      <sheetName val="Resumen Sensibilidad"/>
      <sheetName val="Calcwti"/>
      <sheetName val="Sens Inv"/>
      <sheetName val="Sens Costos"/>
      <sheetName val="Sens Precio"/>
      <sheetName val="Sens Prod"/>
      <sheetName val="Instructivo"/>
    </sheetNames>
    <sheetDataSet>
      <sheetData sheetId="0" refreshError="1">
        <row r="42">
          <cell r="Q42">
            <v>0.15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3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AFE00"/>
      <sheetName val="Conversion to Injector-AFE"/>
      <sheetName val="ce23"/>
      <sheetName val="programa4-8-04"/>
      <sheetName val="InfConv"/>
      <sheetName val="WO2008"/>
      <sheetName val="Caratula AFE2008"/>
      <sheetName val="Conversion to Injector-AFE004"/>
      <sheetName val="InfPull_10_08"/>
      <sheetName val="WO2009"/>
      <sheetName val="Caratula AFE2009"/>
      <sheetName val="Conversion to Injector-AFE-2009"/>
      <sheetName val="InfTerm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</sheetDataSet>
  </externalBook>
</externalLink>
</file>

<file path=xl/externalLinks/externalLink3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3"/>
      <sheetName val="Controles1"/>
      <sheetName val="Controles2"/>
      <sheetName val="Promedio"/>
      <sheetName val="General"/>
      <sheetName val="COSTOS Catriel ZONA I y II"/>
      <sheetName val="Certificación ZONA I y II"/>
      <sheetName val="COSTOS Zona VAM"/>
      <sheetName val="Certificación Zona VAM"/>
      <sheetName val="CM 4900053155 (Zona Sur) "/>
      <sheetName val="CM 4900053155 (Zona Norte) "/>
      <sheetName val="ENERO 2016"/>
      <sheetName val="COSTOS"/>
      <sheetName val="Tarifas"/>
      <sheetName val="Informe Mensual"/>
      <sheetName val="Hoj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zonas c rc"/>
      <sheetName val="Mejores vs Piloto"/>
      <sheetName val="Piloto"/>
      <sheetName val="zonas 97 a 01 7"/>
      <sheetName val="97 a 2001 7"/>
      <sheetName val="% Varios"/>
      <sheetName val="2001 7"/>
      <sheetName val="2000"/>
      <sheetName val="99"/>
      <sheetName val="98"/>
      <sheetName val="97"/>
      <sheetName val="PC97 98"/>
      <sheetName val="RC 102 00 01 1"/>
      <sheetName val="RC136 00 01 1"/>
      <sheetName val="RC Downtime"/>
      <sheetName val="zonas_c_rc"/>
      <sheetName val="Mejores_vs_Piloto"/>
      <sheetName val="zonas_97_a_01_7"/>
      <sheetName val="97_a_2001_7"/>
      <sheetName val="%_Varios"/>
      <sheetName val="2001_7"/>
      <sheetName val="PC97_98"/>
      <sheetName val="RC_102_00_01_1"/>
      <sheetName val="RC136_00_01_1"/>
      <sheetName val="RC_Downtime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>
        <row r="7">
          <cell r="A7">
            <v>1</v>
          </cell>
        </row>
      </sheetData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</sheetDataSet>
  </externalBook>
</externalLink>
</file>

<file path=xl/externalLinks/externalLink4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Hoja3"/>
      <sheetName val="Controles1"/>
      <sheetName val="Controles2"/>
      <sheetName val="Promedio"/>
      <sheetName val="General"/>
      <sheetName val="COSTOS Catriel ZONA I y II"/>
      <sheetName val="Certificación ZONA I y II"/>
      <sheetName val="COSTOS Zona VAM"/>
      <sheetName val="Certificación Zona VAM"/>
      <sheetName val="CM 4900053155 (Zona Sur) "/>
      <sheetName val="CM 4900053155 (Zona Norte) "/>
      <sheetName val="Abril 2014"/>
      <sheetName val="COSTOS"/>
      <sheetName val="Tarifas"/>
      <sheetName val="Informe Mensual"/>
      <sheetName val="Hoja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4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dice"/>
      <sheetName val="Cuadros EFirma"/>
      <sheetName val="INMUEBLES EQUIPOS Y RODADOS"/>
      <sheetName val="MANO DE OBRA DICIEMBRE-11"/>
      <sheetName val="MANO DE OBRA"/>
      <sheetName val="MATERIALES-INSUMOS"/>
      <sheetName val="COMB-LUB-NEUM-MANT"/>
      <sheetName val="RESUMEN"/>
      <sheetName val="APROPIACION A TARIFAS"/>
      <sheetName val="Análisis"/>
      <sheetName val="Analisis Ajustes"/>
      <sheetName val="Aplicación Indices"/>
      <sheetName val="Directos - Indirectos"/>
      <sheetName val="Validaciones"/>
      <sheetName val="Datos Indice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>
        <row r="46">
          <cell r="B46" t="str">
            <v>Liso</v>
          </cell>
        </row>
        <row r="47">
          <cell r="B47" t="str">
            <v>Taco</v>
          </cell>
        </row>
      </sheetData>
      <sheetData sheetId="14" refreshError="1"/>
    </sheetDataSet>
  </externalBook>
</externalLink>
</file>

<file path=xl/externalLinks/externalLink4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iagrama de trabajo"/>
      <sheetName val="FUERA DE CONVENIO"/>
      <sheetName val="P. PRIVADO"/>
      <sheetName val="P. JERARQUICO"/>
      <sheetName val="BD_ESCALAS.PETROLERO"/>
      <sheetName val="BD_ADICIONALES.PETROLERO"/>
      <sheetName val="BD_ESCALAS.UOCRA"/>
      <sheetName val="BD_ADICIONALES.FC"/>
      <sheetName val="BD_ZONAS"/>
      <sheetName val="IVA"/>
    </sheetNames>
    <sheetDataSet>
      <sheetData sheetId="0"/>
      <sheetData sheetId="1">
        <row r="8">
          <cell r="D8">
            <v>43191</v>
          </cell>
        </row>
      </sheetData>
      <sheetData sheetId="2"/>
      <sheetData sheetId="3"/>
      <sheetData sheetId="4"/>
      <sheetData sheetId="5"/>
      <sheetData sheetId="6"/>
      <sheetData sheetId="7">
        <row r="6">
          <cell r="B6">
            <v>42917</v>
          </cell>
          <cell r="C6">
            <v>43009</v>
          </cell>
          <cell r="D6">
            <v>43191</v>
          </cell>
          <cell r="E6"/>
          <cell r="F6"/>
          <cell r="G6"/>
          <cell r="H6"/>
          <cell r="I6"/>
          <cell r="J6"/>
        </row>
        <row r="7">
          <cell r="A7" t="str">
            <v>Vianda Ayuda Alimentaria</v>
          </cell>
          <cell r="B7">
            <v>262</v>
          </cell>
          <cell r="C7">
            <v>286</v>
          </cell>
          <cell r="D7">
            <v>321</v>
          </cell>
          <cell r="E7"/>
          <cell r="F7"/>
          <cell r="G7"/>
          <cell r="H7"/>
          <cell r="I7"/>
          <cell r="J7"/>
        </row>
        <row r="8">
          <cell r="A8" t="str">
            <v>Asig. Vianda Comp. No Rem.</v>
          </cell>
          <cell r="B8">
            <v>1846</v>
          </cell>
          <cell r="C8">
            <v>1846</v>
          </cell>
          <cell r="D8">
            <v>1846</v>
          </cell>
          <cell r="E8"/>
          <cell r="F8"/>
          <cell r="G8"/>
          <cell r="H8"/>
          <cell r="I8"/>
          <cell r="J8"/>
        </row>
        <row r="9">
          <cell r="A9"/>
          <cell r="B9"/>
          <cell r="C9"/>
          <cell r="D9"/>
          <cell r="E9"/>
          <cell r="F9"/>
          <cell r="G9"/>
          <cell r="H9"/>
          <cell r="I9"/>
          <cell r="J9"/>
        </row>
        <row r="10">
          <cell r="A10"/>
          <cell r="B10"/>
          <cell r="C10"/>
          <cell r="D10"/>
          <cell r="E10"/>
          <cell r="F10"/>
          <cell r="G10"/>
          <cell r="H10"/>
          <cell r="I10"/>
          <cell r="J10"/>
        </row>
        <row r="11">
          <cell r="A11"/>
          <cell r="B11"/>
          <cell r="C11"/>
          <cell r="D11"/>
          <cell r="E11"/>
          <cell r="F11"/>
          <cell r="G11"/>
          <cell r="H11"/>
          <cell r="I11"/>
          <cell r="J11"/>
        </row>
        <row r="12">
          <cell r="A12"/>
          <cell r="B12"/>
          <cell r="C12"/>
          <cell r="D12"/>
          <cell r="E12"/>
          <cell r="F12"/>
          <cell r="G12"/>
          <cell r="H12"/>
          <cell r="I12"/>
          <cell r="J12"/>
        </row>
        <row r="13">
          <cell r="A13"/>
          <cell r="B13"/>
          <cell r="C13"/>
          <cell r="D13"/>
          <cell r="E13"/>
          <cell r="F13"/>
          <cell r="G13"/>
          <cell r="H13"/>
          <cell r="I13"/>
          <cell r="J13"/>
        </row>
      </sheetData>
      <sheetData sheetId="8"/>
      <sheetData sheetId="9"/>
    </sheetDataSet>
  </externalBook>
</externalLink>
</file>

<file path=xl/externalLinks/externalLink4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iagrama de trabajo"/>
      <sheetName val="FUERA DE CONVENIO"/>
      <sheetName val="UOCRA"/>
      <sheetName val="P. PRIVADO"/>
      <sheetName val="P. JERARQUICO"/>
      <sheetName val="BD_ESCALAS.PETROLERO"/>
      <sheetName val="BD_ADICIONALES.PETROLERO"/>
      <sheetName val="BD_ESCALAS.UOCRA"/>
      <sheetName val="BD_ADICIONALES.FC"/>
      <sheetName val="BD_ZONAS"/>
      <sheetName val="IVA"/>
    </sheetNames>
    <sheetDataSet>
      <sheetData sheetId="0"/>
      <sheetData sheetId="1">
        <row r="8">
          <cell r="D8">
            <v>43405</v>
          </cell>
        </row>
      </sheetData>
      <sheetData sheetId="2">
        <row r="8">
          <cell r="D8">
            <v>43374</v>
          </cell>
        </row>
      </sheetData>
      <sheetData sheetId="3"/>
      <sheetData sheetId="4"/>
      <sheetData sheetId="5">
        <row r="7">
          <cell r="BA7" t="str">
            <v>PETROLERO CHUBUT (605/10)</v>
          </cell>
        </row>
      </sheetData>
      <sheetData sheetId="6">
        <row r="6">
          <cell r="BE6" t="str">
            <v>ASIG. VIANDA COMP. NO REM.</v>
          </cell>
        </row>
      </sheetData>
      <sheetData sheetId="7">
        <row r="103">
          <cell r="B103" t="str">
            <v>AYUDANTE</v>
          </cell>
          <cell r="C103">
            <v>42736</v>
          </cell>
          <cell r="D103" t="str">
            <v>Zona 1</v>
          </cell>
          <cell r="E103">
            <v>39.01</v>
          </cell>
          <cell r="F103">
            <v>0</v>
          </cell>
          <cell r="G103">
            <v>68.12</v>
          </cell>
          <cell r="H103">
            <v>179.4</v>
          </cell>
          <cell r="I103">
            <v>0</v>
          </cell>
          <cell r="J103">
            <v>226.58</v>
          </cell>
          <cell r="K103">
            <v>3206.15</v>
          </cell>
        </row>
        <row r="104">
          <cell r="B104" t="str">
            <v>MEDIO OFICIAL</v>
          </cell>
          <cell r="C104">
            <v>42736</v>
          </cell>
          <cell r="D104" t="str">
            <v>Zona 1</v>
          </cell>
          <cell r="E104">
            <v>42.39</v>
          </cell>
          <cell r="F104">
            <v>0</v>
          </cell>
          <cell r="G104">
            <v>68.12</v>
          </cell>
          <cell r="H104">
            <v>179.4</v>
          </cell>
          <cell r="I104">
            <v>0</v>
          </cell>
          <cell r="J104">
            <v>226.58</v>
          </cell>
          <cell r="K104">
            <v>3206.15</v>
          </cell>
        </row>
        <row r="105">
          <cell r="B105" t="str">
            <v>OFICIAL</v>
          </cell>
          <cell r="C105">
            <v>42736</v>
          </cell>
          <cell r="D105" t="str">
            <v>Zona 1</v>
          </cell>
          <cell r="E105">
            <v>45.99</v>
          </cell>
          <cell r="F105">
            <v>0</v>
          </cell>
          <cell r="G105">
            <v>68.12</v>
          </cell>
          <cell r="H105">
            <v>179.4</v>
          </cell>
          <cell r="I105">
            <v>0</v>
          </cell>
          <cell r="J105">
            <v>226.58</v>
          </cell>
          <cell r="K105">
            <v>3206.15</v>
          </cell>
        </row>
        <row r="106">
          <cell r="B106" t="str">
            <v>OFICIAL BOLLAND</v>
          </cell>
          <cell r="C106">
            <v>42736</v>
          </cell>
          <cell r="D106" t="str">
            <v>Zona 1</v>
          </cell>
          <cell r="E106">
            <v>54</v>
          </cell>
          <cell r="F106">
            <v>0</v>
          </cell>
          <cell r="G106">
            <v>68.12</v>
          </cell>
          <cell r="H106">
            <v>179.4</v>
          </cell>
          <cell r="I106">
            <v>0</v>
          </cell>
          <cell r="J106">
            <v>226.58</v>
          </cell>
          <cell r="K106">
            <v>3206.15</v>
          </cell>
        </row>
        <row r="107">
          <cell r="B107" t="str">
            <v>OFICIAL ESPECIALIZADO</v>
          </cell>
          <cell r="C107">
            <v>42736</v>
          </cell>
          <cell r="D107" t="str">
            <v>Zona 1</v>
          </cell>
          <cell r="E107">
            <v>54</v>
          </cell>
          <cell r="F107">
            <v>0</v>
          </cell>
          <cell r="G107">
            <v>68.12</v>
          </cell>
          <cell r="H107">
            <v>179.4</v>
          </cell>
          <cell r="I107">
            <v>0</v>
          </cell>
          <cell r="J107">
            <v>226.58</v>
          </cell>
          <cell r="K107">
            <v>3206.15</v>
          </cell>
        </row>
        <row r="108">
          <cell r="B108" t="str">
            <v>AYUDANTE</v>
          </cell>
          <cell r="C108">
            <v>42736</v>
          </cell>
          <cell r="D108" t="str">
            <v>Zona 2</v>
          </cell>
          <cell r="E108">
            <v>39.01</v>
          </cell>
          <cell r="F108">
            <v>6.63</v>
          </cell>
          <cell r="G108">
            <v>76.430000000000007</v>
          </cell>
          <cell r="H108">
            <v>179.4</v>
          </cell>
          <cell r="I108">
            <v>74.75</v>
          </cell>
          <cell r="J108">
            <v>226.58</v>
          </cell>
          <cell r="K108">
            <v>3206.15</v>
          </cell>
        </row>
        <row r="109">
          <cell r="B109" t="str">
            <v>MEDIO OFICIAL</v>
          </cell>
          <cell r="C109">
            <v>42736</v>
          </cell>
          <cell r="D109" t="str">
            <v>Zona 2</v>
          </cell>
          <cell r="E109">
            <v>42.39</v>
          </cell>
          <cell r="F109">
            <v>7.22</v>
          </cell>
          <cell r="G109">
            <v>76.430000000000007</v>
          </cell>
          <cell r="H109">
            <v>179.4</v>
          </cell>
          <cell r="I109">
            <v>74.75</v>
          </cell>
          <cell r="J109">
            <v>226.58</v>
          </cell>
          <cell r="K109">
            <v>3206.15</v>
          </cell>
        </row>
        <row r="110">
          <cell r="B110" t="str">
            <v>OFICIAL</v>
          </cell>
          <cell r="C110">
            <v>42736</v>
          </cell>
          <cell r="D110" t="str">
            <v>Zona 2</v>
          </cell>
          <cell r="E110">
            <v>45.99</v>
          </cell>
          <cell r="F110">
            <v>7.83</v>
          </cell>
          <cell r="G110">
            <v>76.430000000000007</v>
          </cell>
          <cell r="H110">
            <v>179.4</v>
          </cell>
          <cell r="I110">
            <v>74.75</v>
          </cell>
          <cell r="J110">
            <v>226.58</v>
          </cell>
          <cell r="K110">
            <v>3206.15</v>
          </cell>
        </row>
        <row r="111">
          <cell r="B111" t="str">
            <v>OFICIAL BOLLAND</v>
          </cell>
          <cell r="C111">
            <v>42736</v>
          </cell>
          <cell r="D111" t="str">
            <v>Zona 2</v>
          </cell>
          <cell r="E111">
            <v>54</v>
          </cell>
          <cell r="F111">
            <v>9.19</v>
          </cell>
          <cell r="G111">
            <v>76.430000000000007</v>
          </cell>
          <cell r="H111">
            <v>179.4</v>
          </cell>
          <cell r="I111">
            <v>74.75</v>
          </cell>
          <cell r="J111">
            <v>226.58</v>
          </cell>
          <cell r="K111">
            <v>3206.15</v>
          </cell>
        </row>
        <row r="112">
          <cell r="B112" t="str">
            <v>OFICIAL ESPECIALIZADO</v>
          </cell>
          <cell r="C112">
            <v>42736</v>
          </cell>
          <cell r="D112" t="str">
            <v>Zona 2</v>
          </cell>
          <cell r="E112">
            <v>54</v>
          </cell>
          <cell r="F112">
            <v>9.19</v>
          </cell>
          <cell r="G112">
            <v>76.430000000000007</v>
          </cell>
          <cell r="H112">
            <v>179.4</v>
          </cell>
          <cell r="I112">
            <v>74.75</v>
          </cell>
          <cell r="J112">
            <v>226.58</v>
          </cell>
          <cell r="K112">
            <v>3206.15</v>
          </cell>
        </row>
        <row r="113">
          <cell r="B113" t="str">
            <v>AYUDANTE</v>
          </cell>
          <cell r="C113">
            <v>42736</v>
          </cell>
          <cell r="D113" t="str">
            <v>Zona 3</v>
          </cell>
          <cell r="E113">
            <v>39.01</v>
          </cell>
          <cell r="F113">
            <v>31.98</v>
          </cell>
          <cell r="G113">
            <v>76.430000000000007</v>
          </cell>
          <cell r="H113">
            <v>179.4</v>
          </cell>
          <cell r="I113">
            <v>74.75</v>
          </cell>
          <cell r="J113">
            <v>320.63</v>
          </cell>
          <cell r="K113">
            <v>3206.15</v>
          </cell>
        </row>
        <row r="114">
          <cell r="B114" t="str">
            <v>MEDIO OFICIAL</v>
          </cell>
          <cell r="C114">
            <v>42736</v>
          </cell>
          <cell r="D114" t="str">
            <v>Zona 3</v>
          </cell>
          <cell r="E114">
            <v>42.39</v>
          </cell>
          <cell r="F114">
            <v>34.76</v>
          </cell>
          <cell r="G114">
            <v>76.430000000000007</v>
          </cell>
          <cell r="H114">
            <v>179.4</v>
          </cell>
          <cell r="I114">
            <v>74.75</v>
          </cell>
          <cell r="J114">
            <v>320.63</v>
          </cell>
          <cell r="K114">
            <v>3206.15</v>
          </cell>
        </row>
        <row r="115">
          <cell r="B115" t="str">
            <v>OFICIAL</v>
          </cell>
          <cell r="C115">
            <v>42736</v>
          </cell>
          <cell r="D115" t="str">
            <v>Zona 3</v>
          </cell>
          <cell r="E115">
            <v>45.99</v>
          </cell>
          <cell r="F115">
            <v>37.71</v>
          </cell>
          <cell r="G115">
            <v>76.430000000000007</v>
          </cell>
          <cell r="H115">
            <v>179.4</v>
          </cell>
          <cell r="I115">
            <v>74.75</v>
          </cell>
          <cell r="J115">
            <v>320.63</v>
          </cell>
          <cell r="K115">
            <v>3206.15</v>
          </cell>
        </row>
        <row r="116">
          <cell r="B116" t="str">
            <v>OFICIAL BOLLAND</v>
          </cell>
          <cell r="C116">
            <v>42736</v>
          </cell>
          <cell r="D116" t="str">
            <v>Zona 3</v>
          </cell>
          <cell r="E116">
            <v>54</v>
          </cell>
          <cell r="F116">
            <v>44.28</v>
          </cell>
          <cell r="G116">
            <v>76.430000000000007</v>
          </cell>
          <cell r="H116">
            <v>179.4</v>
          </cell>
          <cell r="I116">
            <v>74.75</v>
          </cell>
          <cell r="J116">
            <v>320.63</v>
          </cell>
          <cell r="K116">
            <v>3206.15</v>
          </cell>
        </row>
        <row r="117">
          <cell r="B117" t="str">
            <v>OFICIAL ESPECIALIZADO</v>
          </cell>
          <cell r="C117">
            <v>42736</v>
          </cell>
          <cell r="D117" t="str">
            <v>Zona 3</v>
          </cell>
          <cell r="E117">
            <v>54</v>
          </cell>
          <cell r="F117">
            <v>44.28</v>
          </cell>
          <cell r="G117">
            <v>76.430000000000007</v>
          </cell>
          <cell r="H117">
            <v>179.4</v>
          </cell>
          <cell r="I117">
            <v>74.75</v>
          </cell>
          <cell r="J117">
            <v>320.63</v>
          </cell>
          <cell r="K117">
            <v>3206.15</v>
          </cell>
        </row>
        <row r="118">
          <cell r="B118" t="str">
            <v>AYUDANTE</v>
          </cell>
          <cell r="C118">
            <v>42736</v>
          </cell>
          <cell r="D118" t="str">
            <v>Zona 4</v>
          </cell>
          <cell r="E118">
            <v>39.01</v>
          </cell>
          <cell r="F118">
            <v>39.01</v>
          </cell>
          <cell r="G118">
            <v>76.430000000000007</v>
          </cell>
          <cell r="H118">
            <v>179.4</v>
          </cell>
          <cell r="I118">
            <v>74.75</v>
          </cell>
          <cell r="J118">
            <v>270.14</v>
          </cell>
          <cell r="K118">
            <v>3206.15</v>
          </cell>
        </row>
        <row r="119">
          <cell r="B119" t="str">
            <v>MEDIO OFICIAL</v>
          </cell>
          <cell r="C119">
            <v>42736</v>
          </cell>
          <cell r="D119" t="str">
            <v>Zona 4</v>
          </cell>
          <cell r="E119">
            <v>42.39</v>
          </cell>
          <cell r="F119">
            <v>42.39</v>
          </cell>
          <cell r="G119">
            <v>76.430000000000007</v>
          </cell>
          <cell r="H119">
            <v>179.4</v>
          </cell>
          <cell r="I119">
            <v>74.75</v>
          </cell>
          <cell r="J119">
            <v>270.14</v>
          </cell>
          <cell r="K119">
            <v>3206.15</v>
          </cell>
        </row>
        <row r="120">
          <cell r="B120" t="str">
            <v>OFICIAL</v>
          </cell>
          <cell r="C120">
            <v>42736</v>
          </cell>
          <cell r="D120" t="str">
            <v>Zona 4</v>
          </cell>
          <cell r="E120">
            <v>45.99</v>
          </cell>
          <cell r="F120">
            <v>45.99</v>
          </cell>
          <cell r="G120">
            <v>76.430000000000007</v>
          </cell>
          <cell r="H120">
            <v>179.4</v>
          </cell>
          <cell r="I120">
            <v>74.75</v>
          </cell>
          <cell r="J120">
            <v>270.14</v>
          </cell>
          <cell r="K120">
            <v>3206.15</v>
          </cell>
        </row>
        <row r="121">
          <cell r="B121" t="str">
            <v>OFICIAL BOLLAND</v>
          </cell>
          <cell r="C121">
            <v>42736</v>
          </cell>
          <cell r="D121" t="str">
            <v>Zona 4</v>
          </cell>
          <cell r="E121">
            <v>54</v>
          </cell>
          <cell r="F121">
            <v>54</v>
          </cell>
          <cell r="G121">
            <v>76.430000000000007</v>
          </cell>
          <cell r="H121">
            <v>179.4</v>
          </cell>
          <cell r="I121">
            <v>74.75</v>
          </cell>
          <cell r="J121">
            <v>270.14</v>
          </cell>
          <cell r="K121">
            <v>3206.15</v>
          </cell>
        </row>
        <row r="122">
          <cell r="B122" t="str">
            <v>OFICIAL ESPECIALIZADO</v>
          </cell>
          <cell r="C122">
            <v>42736</v>
          </cell>
          <cell r="D122" t="str">
            <v>Zona 4</v>
          </cell>
          <cell r="E122">
            <v>54</v>
          </cell>
          <cell r="F122">
            <v>54</v>
          </cell>
          <cell r="G122">
            <v>76.430000000000007</v>
          </cell>
          <cell r="H122">
            <v>179.4</v>
          </cell>
          <cell r="I122">
            <v>74.75</v>
          </cell>
          <cell r="J122">
            <v>270.14</v>
          </cell>
          <cell r="K122">
            <v>3206.15</v>
          </cell>
        </row>
        <row r="123">
          <cell r="B123" t="str">
            <v>AYUDANTE</v>
          </cell>
          <cell r="C123">
            <v>42917</v>
          </cell>
          <cell r="D123" t="str">
            <v>Zona 1</v>
          </cell>
          <cell r="E123">
            <v>42.91</v>
          </cell>
          <cell r="F123">
            <v>0</v>
          </cell>
          <cell r="G123">
            <v>74.930000000000007</v>
          </cell>
          <cell r="H123">
            <v>197.34</v>
          </cell>
          <cell r="I123">
            <v>0</v>
          </cell>
          <cell r="J123">
            <v>249.24</v>
          </cell>
          <cell r="K123">
            <v>3526.77</v>
          </cell>
        </row>
        <row r="124">
          <cell r="B124" t="str">
            <v>MEDIO OFICIAL</v>
          </cell>
          <cell r="C124">
            <v>42917</v>
          </cell>
          <cell r="D124" t="str">
            <v>Zona 1</v>
          </cell>
          <cell r="E124">
            <v>46.63</v>
          </cell>
          <cell r="F124">
            <v>0</v>
          </cell>
          <cell r="G124">
            <v>74.930000000000007</v>
          </cell>
          <cell r="H124">
            <v>197.34</v>
          </cell>
          <cell r="I124">
            <v>0</v>
          </cell>
          <cell r="J124">
            <v>249.24</v>
          </cell>
          <cell r="K124">
            <v>3526.77</v>
          </cell>
        </row>
        <row r="125">
          <cell r="B125" t="str">
            <v>OFICIAL</v>
          </cell>
          <cell r="C125">
            <v>42917</v>
          </cell>
          <cell r="D125" t="str">
            <v>Zona 1</v>
          </cell>
          <cell r="E125">
            <v>50.59</v>
          </cell>
          <cell r="F125">
            <v>0</v>
          </cell>
          <cell r="G125">
            <v>74.930000000000007</v>
          </cell>
          <cell r="H125">
            <v>197.34</v>
          </cell>
          <cell r="I125">
            <v>0</v>
          </cell>
          <cell r="J125">
            <v>249.24</v>
          </cell>
          <cell r="K125">
            <v>3526.77</v>
          </cell>
        </row>
        <row r="126">
          <cell r="B126" t="str">
            <v>OFICIAL BOLLAND</v>
          </cell>
          <cell r="C126">
            <v>42917</v>
          </cell>
          <cell r="D126" t="str">
            <v>Zona 1</v>
          </cell>
          <cell r="E126">
            <v>59.4</v>
          </cell>
          <cell r="F126">
            <v>0</v>
          </cell>
          <cell r="G126">
            <v>74.930000000000007</v>
          </cell>
          <cell r="H126">
            <v>197.34</v>
          </cell>
          <cell r="I126">
            <v>0</v>
          </cell>
          <cell r="J126">
            <v>249.24</v>
          </cell>
          <cell r="K126">
            <v>3526.77</v>
          </cell>
        </row>
        <row r="127">
          <cell r="B127" t="str">
            <v>OFICIAL ESPECIALIZADO</v>
          </cell>
          <cell r="C127">
            <v>42917</v>
          </cell>
          <cell r="D127" t="str">
            <v>Zona 1</v>
          </cell>
          <cell r="E127">
            <v>59.4</v>
          </cell>
          <cell r="F127">
            <v>0</v>
          </cell>
          <cell r="G127">
            <v>74.930000000000007</v>
          </cell>
          <cell r="H127">
            <v>197.34</v>
          </cell>
          <cell r="I127">
            <v>0</v>
          </cell>
          <cell r="J127">
            <v>249.24</v>
          </cell>
          <cell r="K127">
            <v>3526.77</v>
          </cell>
        </row>
        <row r="128">
          <cell r="B128" t="str">
            <v>AYUDANTE</v>
          </cell>
          <cell r="C128">
            <v>42917</v>
          </cell>
          <cell r="D128" t="str">
            <v>Zona 2</v>
          </cell>
          <cell r="E128">
            <v>42.91</v>
          </cell>
          <cell r="F128">
            <v>7.29</v>
          </cell>
          <cell r="G128">
            <v>84.07</v>
          </cell>
          <cell r="H128">
            <v>197.34</v>
          </cell>
          <cell r="I128">
            <v>82.23</v>
          </cell>
          <cell r="J128">
            <v>249.24</v>
          </cell>
          <cell r="K128">
            <v>3526.77</v>
          </cell>
        </row>
        <row r="129">
          <cell r="B129" t="str">
            <v>MEDIO OFICIAL</v>
          </cell>
          <cell r="C129">
            <v>42917</v>
          </cell>
          <cell r="D129" t="str">
            <v>Zona 2</v>
          </cell>
          <cell r="E129">
            <v>46.63</v>
          </cell>
          <cell r="F129">
            <v>7.94</v>
          </cell>
          <cell r="G129">
            <v>84.07</v>
          </cell>
          <cell r="H129">
            <v>197.34</v>
          </cell>
          <cell r="I129">
            <v>82.23</v>
          </cell>
          <cell r="J129">
            <v>249.24</v>
          </cell>
          <cell r="K129">
            <v>3526.77</v>
          </cell>
        </row>
        <row r="130">
          <cell r="B130" t="str">
            <v>OFICIAL</v>
          </cell>
          <cell r="C130">
            <v>42917</v>
          </cell>
          <cell r="D130" t="str">
            <v>Zona 2</v>
          </cell>
          <cell r="E130">
            <v>50.59</v>
          </cell>
          <cell r="F130">
            <v>8.61</v>
          </cell>
          <cell r="G130">
            <v>84.07</v>
          </cell>
          <cell r="H130">
            <v>197.34</v>
          </cell>
          <cell r="I130">
            <v>82.23</v>
          </cell>
          <cell r="J130">
            <v>249.24</v>
          </cell>
          <cell r="K130">
            <v>3526.77</v>
          </cell>
        </row>
        <row r="131">
          <cell r="B131" t="str">
            <v>OFICIAL BOLLAND</v>
          </cell>
          <cell r="C131">
            <v>42917</v>
          </cell>
          <cell r="D131" t="str">
            <v>Zona 2</v>
          </cell>
          <cell r="E131">
            <v>59.4</v>
          </cell>
          <cell r="F131">
            <v>10.11</v>
          </cell>
          <cell r="G131">
            <v>84.07</v>
          </cell>
          <cell r="H131">
            <v>197.34</v>
          </cell>
          <cell r="I131">
            <v>82.23</v>
          </cell>
          <cell r="J131">
            <v>249.24</v>
          </cell>
          <cell r="K131">
            <v>3526.77</v>
          </cell>
        </row>
        <row r="132">
          <cell r="B132" t="str">
            <v>OFICIAL ESPECIALIZADO</v>
          </cell>
          <cell r="C132">
            <v>42917</v>
          </cell>
          <cell r="D132" t="str">
            <v>Zona 2</v>
          </cell>
          <cell r="E132">
            <v>59.4</v>
          </cell>
          <cell r="F132">
            <v>10.11</v>
          </cell>
          <cell r="G132">
            <v>84.07</v>
          </cell>
          <cell r="H132">
            <v>197.34</v>
          </cell>
          <cell r="I132">
            <v>82.23</v>
          </cell>
          <cell r="J132">
            <v>249.24</v>
          </cell>
          <cell r="K132">
            <v>3526.77</v>
          </cell>
        </row>
        <row r="133">
          <cell r="B133" t="str">
            <v>AYUDANTE</v>
          </cell>
          <cell r="C133">
            <v>42917</v>
          </cell>
          <cell r="D133" t="str">
            <v>Zona 3</v>
          </cell>
          <cell r="E133">
            <v>42.91</v>
          </cell>
          <cell r="F133">
            <v>35.18</v>
          </cell>
          <cell r="G133">
            <v>84.07</v>
          </cell>
          <cell r="H133">
            <v>197.34</v>
          </cell>
          <cell r="I133">
            <v>82.23</v>
          </cell>
          <cell r="J133">
            <v>352.69</v>
          </cell>
          <cell r="K133">
            <v>3526.77</v>
          </cell>
        </row>
        <row r="134">
          <cell r="B134" t="str">
            <v>MEDIO OFICIAL</v>
          </cell>
          <cell r="C134">
            <v>42917</v>
          </cell>
          <cell r="D134" t="str">
            <v>Zona 3</v>
          </cell>
          <cell r="E134">
            <v>46.63</v>
          </cell>
          <cell r="F134">
            <v>38.24</v>
          </cell>
          <cell r="G134">
            <v>84.07</v>
          </cell>
          <cell r="H134">
            <v>197.34</v>
          </cell>
          <cell r="I134">
            <v>82.23</v>
          </cell>
          <cell r="J134">
            <v>352.69</v>
          </cell>
          <cell r="K134">
            <v>3526.77</v>
          </cell>
        </row>
        <row r="135">
          <cell r="B135" t="str">
            <v>OFICIAL</v>
          </cell>
          <cell r="C135">
            <v>42917</v>
          </cell>
          <cell r="D135" t="str">
            <v>Zona 3</v>
          </cell>
          <cell r="E135">
            <v>50.59</v>
          </cell>
          <cell r="F135">
            <v>41.48</v>
          </cell>
          <cell r="G135">
            <v>84.07</v>
          </cell>
          <cell r="H135">
            <v>197.34</v>
          </cell>
          <cell r="I135">
            <v>82.23</v>
          </cell>
          <cell r="J135">
            <v>352.69</v>
          </cell>
          <cell r="K135">
            <v>3526.77</v>
          </cell>
        </row>
        <row r="136">
          <cell r="B136" t="str">
            <v>OFICIAL BOLLAND</v>
          </cell>
          <cell r="C136">
            <v>42917</v>
          </cell>
          <cell r="D136" t="str">
            <v>Zona 3</v>
          </cell>
          <cell r="E136">
            <v>59.4</v>
          </cell>
          <cell r="F136">
            <v>48.71</v>
          </cell>
          <cell r="G136">
            <v>84.07</v>
          </cell>
          <cell r="H136">
            <v>197.34</v>
          </cell>
          <cell r="I136">
            <v>82.23</v>
          </cell>
          <cell r="J136">
            <v>352.69</v>
          </cell>
          <cell r="K136">
            <v>3526.77</v>
          </cell>
        </row>
        <row r="137">
          <cell r="B137" t="str">
            <v>OFICIAL ESPECIALIZADO</v>
          </cell>
          <cell r="C137">
            <v>42917</v>
          </cell>
          <cell r="D137" t="str">
            <v>Zona 3</v>
          </cell>
          <cell r="E137">
            <v>59.4</v>
          </cell>
          <cell r="F137">
            <v>48.71</v>
          </cell>
          <cell r="G137">
            <v>84.07</v>
          </cell>
          <cell r="H137">
            <v>197.34</v>
          </cell>
          <cell r="I137">
            <v>82.23</v>
          </cell>
          <cell r="J137">
            <v>352.69</v>
          </cell>
          <cell r="K137">
            <v>3526.77</v>
          </cell>
        </row>
        <row r="138">
          <cell r="B138" t="str">
            <v>AYUDANTE</v>
          </cell>
          <cell r="C138">
            <v>42917</v>
          </cell>
          <cell r="D138" t="str">
            <v>Zona 4</v>
          </cell>
          <cell r="E138">
            <v>42.91</v>
          </cell>
          <cell r="F138">
            <v>42.91</v>
          </cell>
          <cell r="G138">
            <v>84.07</v>
          </cell>
          <cell r="H138">
            <v>197.34</v>
          </cell>
          <cell r="I138">
            <v>82.23</v>
          </cell>
          <cell r="J138">
            <v>297.14999999999998</v>
          </cell>
          <cell r="K138">
            <v>3526.77</v>
          </cell>
        </row>
        <row r="139">
          <cell r="B139" t="str">
            <v>MEDIO OFICIAL</v>
          </cell>
          <cell r="C139">
            <v>42917</v>
          </cell>
          <cell r="D139" t="str">
            <v>Zona 4</v>
          </cell>
          <cell r="E139">
            <v>46.63</v>
          </cell>
          <cell r="F139">
            <v>46.63</v>
          </cell>
          <cell r="G139">
            <v>84.07</v>
          </cell>
          <cell r="H139">
            <v>197.34</v>
          </cell>
          <cell r="I139">
            <v>82.23</v>
          </cell>
          <cell r="J139">
            <v>297.14999999999998</v>
          </cell>
          <cell r="K139">
            <v>3526.77</v>
          </cell>
        </row>
        <row r="140">
          <cell r="B140" t="str">
            <v>OFICIAL</v>
          </cell>
          <cell r="C140">
            <v>42917</v>
          </cell>
          <cell r="D140" t="str">
            <v>Zona 4</v>
          </cell>
          <cell r="E140">
            <v>50.59</v>
          </cell>
          <cell r="F140">
            <v>50.59</v>
          </cell>
          <cell r="G140">
            <v>84.07</v>
          </cell>
          <cell r="H140">
            <v>197.34</v>
          </cell>
          <cell r="I140">
            <v>82.23</v>
          </cell>
          <cell r="J140">
            <v>297.14999999999998</v>
          </cell>
          <cell r="K140">
            <v>3526.77</v>
          </cell>
        </row>
        <row r="141">
          <cell r="B141" t="str">
            <v>OFICIAL BOLLAND</v>
          </cell>
          <cell r="C141">
            <v>42917</v>
          </cell>
          <cell r="D141" t="str">
            <v>Zona 4</v>
          </cell>
          <cell r="E141">
            <v>59.4</v>
          </cell>
          <cell r="F141">
            <v>59.4</v>
          </cell>
          <cell r="G141">
            <v>84.07</v>
          </cell>
          <cell r="H141">
            <v>197.34</v>
          </cell>
          <cell r="I141">
            <v>82.23</v>
          </cell>
          <cell r="J141">
            <v>297.14999999999998</v>
          </cell>
          <cell r="K141">
            <v>3526.77</v>
          </cell>
        </row>
        <row r="142">
          <cell r="B142" t="str">
            <v>OFICIAL ESPECIALIZADO</v>
          </cell>
          <cell r="C142">
            <v>42917</v>
          </cell>
          <cell r="D142" t="str">
            <v>Zona 4</v>
          </cell>
          <cell r="E142">
            <v>59.4</v>
          </cell>
          <cell r="F142">
            <v>59.4</v>
          </cell>
          <cell r="G142">
            <v>84.07</v>
          </cell>
          <cell r="H142">
            <v>197.34</v>
          </cell>
          <cell r="I142">
            <v>82.23</v>
          </cell>
          <cell r="J142">
            <v>297.14999999999998</v>
          </cell>
          <cell r="K142">
            <v>3526.77</v>
          </cell>
        </row>
        <row r="143">
          <cell r="B143" t="str">
            <v>AYUDANTE</v>
          </cell>
          <cell r="C143">
            <v>43009</v>
          </cell>
          <cell r="D143" t="str">
            <v>Zona 1</v>
          </cell>
          <cell r="E143">
            <v>46.81</v>
          </cell>
          <cell r="F143">
            <v>0</v>
          </cell>
          <cell r="G143">
            <v>81.739999999999995</v>
          </cell>
          <cell r="H143">
            <v>215.28</v>
          </cell>
          <cell r="I143">
            <v>0</v>
          </cell>
          <cell r="J143">
            <v>271.89999999999998</v>
          </cell>
          <cell r="K143">
            <v>3847.38</v>
          </cell>
        </row>
        <row r="144">
          <cell r="B144" t="str">
            <v>MEDIO OFICIAL</v>
          </cell>
          <cell r="C144">
            <v>43009</v>
          </cell>
          <cell r="D144" t="str">
            <v>Zona 1</v>
          </cell>
          <cell r="E144">
            <v>50.87</v>
          </cell>
          <cell r="F144">
            <v>0</v>
          </cell>
          <cell r="G144">
            <v>81.739999999999995</v>
          </cell>
          <cell r="H144">
            <v>215.28</v>
          </cell>
          <cell r="I144">
            <v>0</v>
          </cell>
          <cell r="J144">
            <v>271.89999999999998</v>
          </cell>
          <cell r="K144">
            <v>3847.38</v>
          </cell>
        </row>
        <row r="145">
          <cell r="B145" t="str">
            <v>OFICIAL</v>
          </cell>
          <cell r="C145">
            <v>43009</v>
          </cell>
          <cell r="D145" t="str">
            <v>Zona 1</v>
          </cell>
          <cell r="E145">
            <v>55.19</v>
          </cell>
          <cell r="F145">
            <v>0</v>
          </cell>
          <cell r="G145">
            <v>81.739999999999995</v>
          </cell>
          <cell r="H145">
            <v>215.28</v>
          </cell>
          <cell r="I145">
            <v>0</v>
          </cell>
          <cell r="J145">
            <v>271.89999999999998</v>
          </cell>
          <cell r="K145">
            <v>3847.38</v>
          </cell>
        </row>
        <row r="146">
          <cell r="B146" t="str">
            <v>OFICIAL BOLLAND</v>
          </cell>
          <cell r="C146">
            <v>43009</v>
          </cell>
          <cell r="D146" t="str">
            <v>Zona 1</v>
          </cell>
          <cell r="E146">
            <v>64.8</v>
          </cell>
          <cell r="F146">
            <v>0</v>
          </cell>
          <cell r="G146">
            <v>81.739999999999995</v>
          </cell>
          <cell r="H146">
            <v>215.28</v>
          </cell>
          <cell r="I146">
            <v>0</v>
          </cell>
          <cell r="J146">
            <v>271.89999999999998</v>
          </cell>
          <cell r="K146">
            <v>3847.38</v>
          </cell>
        </row>
        <row r="147">
          <cell r="B147" t="str">
            <v>OFICIAL ESPECIALIZADO</v>
          </cell>
          <cell r="C147">
            <v>43009</v>
          </cell>
          <cell r="D147" t="str">
            <v>Zona 1</v>
          </cell>
          <cell r="E147">
            <v>64.8</v>
          </cell>
          <cell r="F147">
            <v>0</v>
          </cell>
          <cell r="G147">
            <v>81.739999999999995</v>
          </cell>
          <cell r="H147">
            <v>215.28</v>
          </cell>
          <cell r="I147">
            <v>0</v>
          </cell>
          <cell r="J147">
            <v>271.89999999999998</v>
          </cell>
          <cell r="K147">
            <v>3847.38</v>
          </cell>
        </row>
        <row r="148">
          <cell r="B148" t="str">
            <v>SERENO</v>
          </cell>
          <cell r="C148">
            <v>43009</v>
          </cell>
          <cell r="D148" t="str">
            <v>Zona 1</v>
          </cell>
          <cell r="E148">
            <v>8521.5499999999993</v>
          </cell>
          <cell r="G148">
            <v>81.739999999999995</v>
          </cell>
          <cell r="H148">
            <v>215.28</v>
          </cell>
          <cell r="I148">
            <v>0</v>
          </cell>
          <cell r="J148">
            <v>271.89999999999998</v>
          </cell>
          <cell r="K148">
            <v>3847.38</v>
          </cell>
        </row>
        <row r="149">
          <cell r="B149" t="str">
            <v>AYUDANTE</v>
          </cell>
          <cell r="C149">
            <v>43009</v>
          </cell>
          <cell r="D149" t="str">
            <v>Zona 2</v>
          </cell>
          <cell r="E149">
            <v>46.81</v>
          </cell>
          <cell r="F149">
            <v>7.96</v>
          </cell>
          <cell r="G149">
            <v>91.72</v>
          </cell>
          <cell r="H149">
            <v>215.28</v>
          </cell>
          <cell r="I149">
            <v>89.7</v>
          </cell>
          <cell r="J149">
            <v>271.89999999999998</v>
          </cell>
          <cell r="K149">
            <v>3847.38</v>
          </cell>
        </row>
        <row r="150">
          <cell r="B150" t="str">
            <v>MEDIO OFICIAL</v>
          </cell>
          <cell r="C150">
            <v>43009</v>
          </cell>
          <cell r="D150" t="str">
            <v>Zona 2</v>
          </cell>
          <cell r="E150">
            <v>50.87</v>
          </cell>
          <cell r="F150">
            <v>8.66</v>
          </cell>
          <cell r="G150">
            <v>91.72</v>
          </cell>
          <cell r="H150">
            <v>215.28</v>
          </cell>
          <cell r="I150">
            <v>89.7</v>
          </cell>
          <cell r="J150">
            <v>271.89999999999998</v>
          </cell>
          <cell r="K150">
            <v>3847.38</v>
          </cell>
        </row>
        <row r="151">
          <cell r="B151" t="str">
            <v>OFICIAL</v>
          </cell>
          <cell r="C151">
            <v>43009</v>
          </cell>
          <cell r="D151" t="str">
            <v>Zona 2</v>
          </cell>
          <cell r="E151">
            <v>55.19</v>
          </cell>
          <cell r="F151">
            <v>9.4</v>
          </cell>
          <cell r="G151">
            <v>91.72</v>
          </cell>
          <cell r="H151">
            <v>215.28</v>
          </cell>
          <cell r="I151">
            <v>89.7</v>
          </cell>
          <cell r="J151">
            <v>271.89999999999998</v>
          </cell>
          <cell r="K151">
            <v>3847.38</v>
          </cell>
        </row>
        <row r="152">
          <cell r="B152" t="str">
            <v>OFICIAL BOLLAND</v>
          </cell>
          <cell r="C152">
            <v>43009</v>
          </cell>
          <cell r="D152" t="str">
            <v>Zona 2</v>
          </cell>
          <cell r="E152">
            <v>64.8</v>
          </cell>
          <cell r="F152">
            <v>11.03</v>
          </cell>
          <cell r="G152">
            <v>91.72</v>
          </cell>
          <cell r="H152">
            <v>215.28</v>
          </cell>
          <cell r="I152">
            <v>89.7</v>
          </cell>
          <cell r="J152">
            <v>271.89999999999998</v>
          </cell>
          <cell r="K152">
            <v>3847.38</v>
          </cell>
        </row>
        <row r="153">
          <cell r="B153" t="str">
            <v>OFICIAL ESPECIALIZADO</v>
          </cell>
          <cell r="C153">
            <v>43009</v>
          </cell>
          <cell r="D153" t="str">
            <v>Zona 2</v>
          </cell>
          <cell r="E153">
            <v>64.8</v>
          </cell>
          <cell r="F153">
            <v>11.03</v>
          </cell>
          <cell r="G153">
            <v>91.72</v>
          </cell>
          <cell r="H153">
            <v>215.28</v>
          </cell>
          <cell r="I153">
            <v>89.7</v>
          </cell>
          <cell r="J153">
            <v>271.89999999999998</v>
          </cell>
          <cell r="K153">
            <v>3847.38</v>
          </cell>
        </row>
        <row r="154">
          <cell r="B154" t="str">
            <v>SERENO</v>
          </cell>
          <cell r="C154">
            <v>43009</v>
          </cell>
          <cell r="D154" t="str">
            <v>Zona 2</v>
          </cell>
          <cell r="E154">
            <v>8521.5499999999993</v>
          </cell>
          <cell r="F154">
            <v>1448.7</v>
          </cell>
          <cell r="G154">
            <v>91.72</v>
          </cell>
          <cell r="H154">
            <v>215.28</v>
          </cell>
          <cell r="I154">
            <v>89.7</v>
          </cell>
          <cell r="J154">
            <v>271.89999999999998</v>
          </cell>
          <cell r="K154">
            <v>3847.38</v>
          </cell>
        </row>
        <row r="155">
          <cell r="B155" t="str">
            <v>AYUDANTE</v>
          </cell>
          <cell r="C155">
            <v>43009</v>
          </cell>
          <cell r="D155" t="str">
            <v>Zona 3</v>
          </cell>
          <cell r="E155">
            <v>46.81</v>
          </cell>
          <cell r="F155">
            <v>38.380000000000003</v>
          </cell>
          <cell r="G155">
            <v>91.72</v>
          </cell>
          <cell r="H155">
            <v>215.28</v>
          </cell>
          <cell r="I155">
            <v>89.7</v>
          </cell>
          <cell r="J155">
            <v>384.76</v>
          </cell>
          <cell r="K155">
            <v>3847.38</v>
          </cell>
        </row>
        <row r="156">
          <cell r="B156" t="str">
            <v>MEDIO OFICIAL</v>
          </cell>
          <cell r="C156">
            <v>43009</v>
          </cell>
          <cell r="D156" t="str">
            <v>Zona 3</v>
          </cell>
          <cell r="E156">
            <v>50.87</v>
          </cell>
          <cell r="F156">
            <v>41.71</v>
          </cell>
          <cell r="G156">
            <v>91.72</v>
          </cell>
          <cell r="H156">
            <v>215.28</v>
          </cell>
          <cell r="I156">
            <v>89.7</v>
          </cell>
          <cell r="J156">
            <v>384.76</v>
          </cell>
          <cell r="K156">
            <v>3847.38</v>
          </cell>
        </row>
        <row r="157">
          <cell r="B157" t="str">
            <v>OFICIAL</v>
          </cell>
          <cell r="C157">
            <v>43009</v>
          </cell>
          <cell r="D157" t="str">
            <v>Zona 3</v>
          </cell>
          <cell r="E157">
            <v>55.19</v>
          </cell>
          <cell r="F157">
            <v>45.25</v>
          </cell>
          <cell r="G157">
            <v>91.72</v>
          </cell>
          <cell r="H157">
            <v>215.28</v>
          </cell>
          <cell r="I157">
            <v>89.7</v>
          </cell>
          <cell r="J157">
            <v>384.76</v>
          </cell>
          <cell r="K157">
            <v>3847.38</v>
          </cell>
        </row>
        <row r="158">
          <cell r="B158" t="str">
            <v>OFICIAL BOLLAND</v>
          </cell>
          <cell r="C158">
            <v>43009</v>
          </cell>
          <cell r="D158" t="str">
            <v>Zona 3</v>
          </cell>
          <cell r="E158">
            <v>64.8</v>
          </cell>
          <cell r="F158">
            <v>53.14</v>
          </cell>
          <cell r="G158">
            <v>91.72</v>
          </cell>
          <cell r="H158">
            <v>215.28</v>
          </cell>
          <cell r="I158">
            <v>89.7</v>
          </cell>
          <cell r="J158">
            <v>384.76</v>
          </cell>
          <cell r="K158">
            <v>3847.38</v>
          </cell>
        </row>
        <row r="159">
          <cell r="B159" t="str">
            <v>OFICIAL ESPECIALIZADO</v>
          </cell>
          <cell r="C159">
            <v>43009</v>
          </cell>
          <cell r="D159" t="str">
            <v>Zona 3</v>
          </cell>
          <cell r="E159">
            <v>64.8</v>
          </cell>
          <cell r="F159">
            <v>53.14</v>
          </cell>
          <cell r="G159">
            <v>91.72</v>
          </cell>
          <cell r="H159">
            <v>215.28</v>
          </cell>
          <cell r="I159">
            <v>89.7</v>
          </cell>
          <cell r="J159">
            <v>384.76</v>
          </cell>
          <cell r="K159">
            <v>3847.38</v>
          </cell>
        </row>
        <row r="160">
          <cell r="B160" t="str">
            <v>SERENO</v>
          </cell>
          <cell r="C160">
            <v>43009</v>
          </cell>
          <cell r="D160" t="str">
            <v>Zona 3</v>
          </cell>
          <cell r="E160">
            <v>8521.5499999999993</v>
          </cell>
          <cell r="F160">
            <v>6987.7</v>
          </cell>
          <cell r="G160">
            <v>91.72</v>
          </cell>
          <cell r="H160">
            <v>215.28</v>
          </cell>
          <cell r="I160">
            <v>89.7</v>
          </cell>
          <cell r="J160">
            <v>384.76</v>
          </cell>
          <cell r="K160">
            <v>3847.38</v>
          </cell>
        </row>
        <row r="161">
          <cell r="B161" t="str">
            <v>AYUDANTE</v>
          </cell>
          <cell r="C161">
            <v>43009</v>
          </cell>
          <cell r="D161" t="str">
            <v>Zona 4</v>
          </cell>
          <cell r="E161">
            <v>46.81</v>
          </cell>
          <cell r="F161">
            <v>46.81</v>
          </cell>
          <cell r="G161">
            <v>91.72</v>
          </cell>
          <cell r="H161">
            <v>215.28</v>
          </cell>
          <cell r="I161">
            <v>89.7</v>
          </cell>
          <cell r="J161">
            <v>324.17</v>
          </cell>
          <cell r="K161">
            <v>3847.38</v>
          </cell>
        </row>
        <row r="162">
          <cell r="B162" t="str">
            <v>MEDIO OFICIAL</v>
          </cell>
          <cell r="C162">
            <v>43009</v>
          </cell>
          <cell r="D162" t="str">
            <v>Zona 4</v>
          </cell>
          <cell r="E162">
            <v>50.87</v>
          </cell>
          <cell r="F162">
            <v>50.87</v>
          </cell>
          <cell r="G162">
            <v>91.72</v>
          </cell>
          <cell r="H162">
            <v>215.28</v>
          </cell>
          <cell r="I162">
            <v>89.7</v>
          </cell>
          <cell r="J162">
            <v>324.17</v>
          </cell>
          <cell r="K162">
            <v>3847.38</v>
          </cell>
        </row>
        <row r="163">
          <cell r="B163" t="str">
            <v>OFICIAL</v>
          </cell>
          <cell r="C163">
            <v>43009</v>
          </cell>
          <cell r="D163" t="str">
            <v>Zona 4</v>
          </cell>
          <cell r="E163">
            <v>55.19</v>
          </cell>
          <cell r="F163">
            <v>55.19</v>
          </cell>
          <cell r="G163">
            <v>91.72</v>
          </cell>
          <cell r="H163">
            <v>215.28</v>
          </cell>
          <cell r="I163">
            <v>89.7</v>
          </cell>
          <cell r="J163">
            <v>324.17</v>
          </cell>
          <cell r="K163">
            <v>3847.38</v>
          </cell>
        </row>
        <row r="164">
          <cell r="B164" t="str">
            <v>OFICIAL BOLLAND</v>
          </cell>
          <cell r="C164">
            <v>43009</v>
          </cell>
          <cell r="D164" t="str">
            <v>Zona 4</v>
          </cell>
          <cell r="E164">
            <v>64.8</v>
          </cell>
          <cell r="F164">
            <v>64.8</v>
          </cell>
          <cell r="G164">
            <v>91.72</v>
          </cell>
          <cell r="H164">
            <v>215.28</v>
          </cell>
          <cell r="I164">
            <v>89.7</v>
          </cell>
          <cell r="J164">
            <v>324.17</v>
          </cell>
          <cell r="K164">
            <v>3847.38</v>
          </cell>
        </row>
        <row r="165">
          <cell r="B165" t="str">
            <v>OFICIAL ESPECIALIZADO</v>
          </cell>
          <cell r="C165">
            <v>43009</v>
          </cell>
          <cell r="D165" t="str">
            <v>Zona 4</v>
          </cell>
          <cell r="E165">
            <v>64.8</v>
          </cell>
          <cell r="F165">
            <v>64.8</v>
          </cell>
          <cell r="G165">
            <v>91.72</v>
          </cell>
          <cell r="H165">
            <v>215.28</v>
          </cell>
          <cell r="I165">
            <v>89.7</v>
          </cell>
          <cell r="J165">
            <v>324.17</v>
          </cell>
          <cell r="K165">
            <v>3847.38</v>
          </cell>
        </row>
        <row r="166">
          <cell r="B166" t="str">
            <v>SERENO</v>
          </cell>
          <cell r="C166">
            <v>43009</v>
          </cell>
          <cell r="D166" t="str">
            <v>Zona 4</v>
          </cell>
          <cell r="E166">
            <v>8521.5499999999993</v>
          </cell>
          <cell r="F166">
            <v>8521.5499999999993</v>
          </cell>
          <cell r="G166">
            <v>91.72</v>
          </cell>
          <cell r="H166">
            <v>215.28</v>
          </cell>
          <cell r="I166">
            <v>89.7</v>
          </cell>
          <cell r="J166">
            <v>324.17</v>
          </cell>
          <cell r="K166">
            <v>3847.38</v>
          </cell>
        </row>
        <row r="167">
          <cell r="B167" t="str">
            <v>AYUDANTE</v>
          </cell>
          <cell r="C167">
            <v>43160</v>
          </cell>
          <cell r="D167" t="str">
            <v>Zona 1</v>
          </cell>
          <cell r="E167">
            <v>48.92</v>
          </cell>
          <cell r="F167">
            <v>0</v>
          </cell>
          <cell r="G167">
            <v>85.42</v>
          </cell>
          <cell r="H167">
            <v>224.97</v>
          </cell>
          <cell r="I167">
            <v>0</v>
          </cell>
          <cell r="J167">
            <v>284.14</v>
          </cell>
          <cell r="K167">
            <v>4020.5</v>
          </cell>
        </row>
        <row r="168">
          <cell r="B168" t="str">
            <v>MEDIO OFICIAL</v>
          </cell>
          <cell r="C168">
            <v>43160</v>
          </cell>
          <cell r="D168" t="str">
            <v>Zona 1</v>
          </cell>
          <cell r="E168">
            <v>53.17</v>
          </cell>
          <cell r="F168">
            <v>0</v>
          </cell>
          <cell r="G168">
            <v>85.42</v>
          </cell>
          <cell r="H168">
            <v>224.97</v>
          </cell>
          <cell r="I168">
            <v>0</v>
          </cell>
          <cell r="J168">
            <v>284.14</v>
          </cell>
          <cell r="K168">
            <v>4020.5</v>
          </cell>
        </row>
        <row r="169">
          <cell r="B169" t="str">
            <v>OFICIAL</v>
          </cell>
          <cell r="C169">
            <v>43160</v>
          </cell>
          <cell r="D169" t="str">
            <v>Zona 1</v>
          </cell>
          <cell r="E169">
            <v>57.66</v>
          </cell>
          <cell r="F169">
            <v>0</v>
          </cell>
          <cell r="G169">
            <v>85.42</v>
          </cell>
          <cell r="H169">
            <v>224.97</v>
          </cell>
          <cell r="I169">
            <v>0</v>
          </cell>
          <cell r="J169">
            <v>284.14</v>
          </cell>
          <cell r="K169">
            <v>4020.5</v>
          </cell>
        </row>
        <row r="170">
          <cell r="B170" t="str">
            <v>OFICIAL BOLLAND</v>
          </cell>
          <cell r="C170">
            <v>43160</v>
          </cell>
          <cell r="D170" t="str">
            <v>Zona 1</v>
          </cell>
          <cell r="E170">
            <v>67.72</v>
          </cell>
          <cell r="F170">
            <v>0</v>
          </cell>
          <cell r="G170">
            <v>85.42</v>
          </cell>
          <cell r="H170">
            <v>224.97</v>
          </cell>
          <cell r="I170">
            <v>0</v>
          </cell>
          <cell r="J170">
            <v>284.14</v>
          </cell>
          <cell r="K170">
            <v>4020.5</v>
          </cell>
        </row>
        <row r="171">
          <cell r="B171" t="str">
            <v>OFICIAL ESPECIALIZADO</v>
          </cell>
          <cell r="C171">
            <v>43160</v>
          </cell>
          <cell r="D171" t="str">
            <v>Zona 1</v>
          </cell>
          <cell r="E171">
            <v>67.72</v>
          </cell>
          <cell r="F171">
            <v>0</v>
          </cell>
          <cell r="G171">
            <v>85.42</v>
          </cell>
          <cell r="H171">
            <v>224.97</v>
          </cell>
          <cell r="I171">
            <v>0</v>
          </cell>
          <cell r="J171">
            <v>284.14</v>
          </cell>
          <cell r="K171">
            <v>4020.5</v>
          </cell>
        </row>
        <row r="172">
          <cell r="B172" t="str">
            <v>SERENO</v>
          </cell>
          <cell r="C172">
            <v>43160</v>
          </cell>
          <cell r="D172" t="str">
            <v>Zona 1</v>
          </cell>
          <cell r="E172">
            <v>8905.02</v>
          </cell>
          <cell r="F172">
            <v>0</v>
          </cell>
          <cell r="G172">
            <v>85.42</v>
          </cell>
          <cell r="H172">
            <v>224.97</v>
          </cell>
          <cell r="I172">
            <v>0</v>
          </cell>
          <cell r="J172">
            <v>284.14</v>
          </cell>
          <cell r="K172">
            <v>4020.5</v>
          </cell>
        </row>
        <row r="173">
          <cell r="B173" t="str">
            <v>AYUDANTE</v>
          </cell>
          <cell r="C173">
            <v>43160</v>
          </cell>
          <cell r="D173" t="str">
            <v>Zona 2</v>
          </cell>
          <cell r="E173">
            <v>48.92</v>
          </cell>
          <cell r="F173">
            <v>8.31</v>
          </cell>
          <cell r="G173">
            <v>95.83</v>
          </cell>
          <cell r="H173">
            <v>224.97</v>
          </cell>
          <cell r="I173">
            <v>93.74</v>
          </cell>
          <cell r="J173">
            <v>284.14</v>
          </cell>
          <cell r="K173">
            <v>4020.5</v>
          </cell>
        </row>
        <row r="174">
          <cell r="B174" t="str">
            <v>MEDIO OFICIAL</v>
          </cell>
          <cell r="C174">
            <v>43160</v>
          </cell>
          <cell r="D174" t="str">
            <v>Zona 2</v>
          </cell>
          <cell r="E174">
            <v>53.17</v>
          </cell>
          <cell r="F174">
            <v>9.0399999999999991</v>
          </cell>
          <cell r="G174">
            <v>95.83</v>
          </cell>
          <cell r="H174">
            <v>224.97</v>
          </cell>
          <cell r="I174">
            <v>93.74</v>
          </cell>
          <cell r="J174">
            <v>284.14</v>
          </cell>
          <cell r="K174">
            <v>4020.5</v>
          </cell>
        </row>
        <row r="175">
          <cell r="B175" t="str">
            <v>OFICIAL</v>
          </cell>
          <cell r="C175">
            <v>43160</v>
          </cell>
          <cell r="D175" t="str">
            <v>Zona 2</v>
          </cell>
          <cell r="E175">
            <v>57.66</v>
          </cell>
          <cell r="F175">
            <v>9.81</v>
          </cell>
          <cell r="G175">
            <v>95.83</v>
          </cell>
          <cell r="H175">
            <v>224.97</v>
          </cell>
          <cell r="I175">
            <v>93.74</v>
          </cell>
          <cell r="J175">
            <v>284.14</v>
          </cell>
          <cell r="K175">
            <v>4020.5</v>
          </cell>
        </row>
        <row r="176">
          <cell r="B176" t="str">
            <v>OFICIAL BOLLAND</v>
          </cell>
          <cell r="C176">
            <v>43160</v>
          </cell>
          <cell r="D176" t="str">
            <v>Zona 2</v>
          </cell>
          <cell r="E176">
            <v>67.72</v>
          </cell>
          <cell r="F176">
            <v>11.51</v>
          </cell>
          <cell r="G176">
            <v>95.83</v>
          </cell>
          <cell r="H176">
            <v>224.97</v>
          </cell>
          <cell r="I176">
            <v>93.74</v>
          </cell>
          <cell r="J176">
            <v>284.14</v>
          </cell>
          <cell r="K176">
            <v>4020.5</v>
          </cell>
        </row>
        <row r="177">
          <cell r="B177" t="str">
            <v>OFICIAL ESPECIALIZADO</v>
          </cell>
          <cell r="C177">
            <v>43160</v>
          </cell>
          <cell r="D177" t="str">
            <v>Zona 2</v>
          </cell>
          <cell r="E177">
            <v>67.72</v>
          </cell>
          <cell r="F177">
            <v>11.51</v>
          </cell>
          <cell r="G177">
            <v>95.83</v>
          </cell>
          <cell r="H177">
            <v>224.97</v>
          </cell>
          <cell r="I177">
            <v>93.74</v>
          </cell>
          <cell r="J177">
            <v>284.14</v>
          </cell>
          <cell r="K177">
            <v>4020.5</v>
          </cell>
        </row>
        <row r="178">
          <cell r="B178" t="str">
            <v>SERENO</v>
          </cell>
          <cell r="C178">
            <v>43160</v>
          </cell>
          <cell r="D178" t="str">
            <v>Zona 2</v>
          </cell>
          <cell r="E178">
            <v>8905.02</v>
          </cell>
          <cell r="F178">
            <v>1513.87</v>
          </cell>
          <cell r="G178">
            <v>95.83</v>
          </cell>
          <cell r="H178">
            <v>224.97</v>
          </cell>
          <cell r="I178">
            <v>93.74</v>
          </cell>
          <cell r="J178">
            <v>284.14</v>
          </cell>
          <cell r="K178">
            <v>4020.5</v>
          </cell>
        </row>
        <row r="179">
          <cell r="B179" t="str">
            <v>AYUDANTE</v>
          </cell>
          <cell r="C179">
            <v>43160</v>
          </cell>
          <cell r="D179" t="str">
            <v>Zona 3</v>
          </cell>
          <cell r="E179">
            <v>48.92</v>
          </cell>
          <cell r="F179">
            <v>40.119999999999997</v>
          </cell>
          <cell r="G179">
            <v>95.83</v>
          </cell>
          <cell r="H179">
            <v>224.97</v>
          </cell>
          <cell r="I179">
            <v>93.74</v>
          </cell>
          <cell r="J179">
            <v>402.07</v>
          </cell>
          <cell r="K179">
            <v>4020.5</v>
          </cell>
        </row>
        <row r="180">
          <cell r="B180" t="str">
            <v>MEDIO OFICIAL</v>
          </cell>
          <cell r="C180">
            <v>43160</v>
          </cell>
          <cell r="D180" t="str">
            <v>Zona 3</v>
          </cell>
          <cell r="E180">
            <v>53.17</v>
          </cell>
          <cell r="F180">
            <v>43.58</v>
          </cell>
          <cell r="G180">
            <v>95.83</v>
          </cell>
          <cell r="H180">
            <v>224.97</v>
          </cell>
          <cell r="I180">
            <v>93.74</v>
          </cell>
          <cell r="J180">
            <v>402.07</v>
          </cell>
          <cell r="K180">
            <v>4020.5</v>
          </cell>
        </row>
        <row r="181">
          <cell r="B181" t="str">
            <v>OFICIAL</v>
          </cell>
          <cell r="C181">
            <v>43160</v>
          </cell>
          <cell r="D181" t="str">
            <v>Zona 3</v>
          </cell>
          <cell r="E181">
            <v>57.66</v>
          </cell>
          <cell r="F181">
            <v>47.29</v>
          </cell>
          <cell r="G181">
            <v>95.83</v>
          </cell>
          <cell r="H181">
            <v>224.97</v>
          </cell>
          <cell r="I181">
            <v>93.74</v>
          </cell>
          <cell r="J181">
            <v>402.07</v>
          </cell>
          <cell r="K181">
            <v>4020.5</v>
          </cell>
        </row>
        <row r="182">
          <cell r="B182" t="str">
            <v>OFICIAL BOLLAND</v>
          </cell>
          <cell r="C182">
            <v>43160</v>
          </cell>
          <cell r="D182" t="str">
            <v>Zona 3</v>
          </cell>
          <cell r="E182">
            <v>67.72</v>
          </cell>
          <cell r="F182">
            <v>55.53</v>
          </cell>
          <cell r="G182">
            <v>95.83</v>
          </cell>
          <cell r="H182">
            <v>224.97</v>
          </cell>
          <cell r="I182">
            <v>93.74</v>
          </cell>
          <cell r="J182">
            <v>402.07</v>
          </cell>
          <cell r="K182">
            <v>4020.5</v>
          </cell>
        </row>
        <row r="183">
          <cell r="B183" t="str">
            <v>OFICIAL ESPECIALIZADO</v>
          </cell>
          <cell r="C183">
            <v>43160</v>
          </cell>
          <cell r="D183" t="str">
            <v>Zona 3</v>
          </cell>
          <cell r="E183">
            <v>67.72</v>
          </cell>
          <cell r="F183">
            <v>55.53</v>
          </cell>
          <cell r="G183">
            <v>95.83</v>
          </cell>
          <cell r="H183">
            <v>224.97</v>
          </cell>
          <cell r="I183">
            <v>93.74</v>
          </cell>
          <cell r="J183">
            <v>402.07</v>
          </cell>
          <cell r="K183">
            <v>4020.5</v>
          </cell>
        </row>
        <row r="184">
          <cell r="B184" t="str">
            <v>SERENO</v>
          </cell>
          <cell r="C184">
            <v>43160</v>
          </cell>
          <cell r="D184" t="str">
            <v>Zona 3</v>
          </cell>
          <cell r="E184">
            <v>8905.02</v>
          </cell>
          <cell r="F184">
            <v>7302.13</v>
          </cell>
          <cell r="G184">
            <v>95.83</v>
          </cell>
          <cell r="H184">
            <v>224.97</v>
          </cell>
          <cell r="I184">
            <v>93.74</v>
          </cell>
          <cell r="J184">
            <v>402.07</v>
          </cell>
          <cell r="K184">
            <v>4020.5</v>
          </cell>
        </row>
        <row r="185">
          <cell r="B185" t="str">
            <v>AYUDANTE</v>
          </cell>
          <cell r="C185">
            <v>43160</v>
          </cell>
          <cell r="D185" t="str">
            <v>Zona 4</v>
          </cell>
          <cell r="E185">
            <v>48.92</v>
          </cell>
          <cell r="F185">
            <v>48.92</v>
          </cell>
          <cell r="G185">
            <v>95.83</v>
          </cell>
          <cell r="H185">
            <v>224.97</v>
          </cell>
          <cell r="I185">
            <v>93.74</v>
          </cell>
          <cell r="J185">
            <v>338.77</v>
          </cell>
          <cell r="K185">
            <v>4020.5</v>
          </cell>
        </row>
        <row r="186">
          <cell r="B186" t="str">
            <v>MEDIO OFICIAL</v>
          </cell>
          <cell r="C186">
            <v>43160</v>
          </cell>
          <cell r="D186" t="str">
            <v>Zona 4</v>
          </cell>
          <cell r="E186">
            <v>53.17</v>
          </cell>
          <cell r="F186">
            <v>53.17</v>
          </cell>
          <cell r="G186">
            <v>95.83</v>
          </cell>
          <cell r="H186">
            <v>224.97</v>
          </cell>
          <cell r="I186">
            <v>93.74</v>
          </cell>
          <cell r="J186">
            <v>338.77</v>
          </cell>
          <cell r="K186">
            <v>4020.5</v>
          </cell>
        </row>
        <row r="187">
          <cell r="B187" t="str">
            <v>OFICIAL</v>
          </cell>
          <cell r="C187">
            <v>43160</v>
          </cell>
          <cell r="D187" t="str">
            <v>Zona 4</v>
          </cell>
          <cell r="E187">
            <v>57.66</v>
          </cell>
          <cell r="F187">
            <v>57.66</v>
          </cell>
          <cell r="G187">
            <v>95.83</v>
          </cell>
          <cell r="H187">
            <v>224.97</v>
          </cell>
          <cell r="I187">
            <v>93.74</v>
          </cell>
          <cell r="J187">
            <v>338.77</v>
          </cell>
          <cell r="K187">
            <v>4020.5</v>
          </cell>
        </row>
        <row r="188">
          <cell r="B188" t="str">
            <v>OFICIAL BOLLAND</v>
          </cell>
          <cell r="C188">
            <v>43160</v>
          </cell>
          <cell r="D188" t="str">
            <v>Zona 4</v>
          </cell>
          <cell r="E188">
            <v>67.72</v>
          </cell>
          <cell r="F188">
            <v>67.72</v>
          </cell>
          <cell r="G188">
            <v>95.83</v>
          </cell>
          <cell r="H188">
            <v>224.97</v>
          </cell>
          <cell r="I188">
            <v>93.74</v>
          </cell>
          <cell r="J188">
            <v>338.77</v>
          </cell>
          <cell r="K188">
            <v>4020.5</v>
          </cell>
        </row>
        <row r="189">
          <cell r="B189" t="str">
            <v>OFICIAL ESPECIALIZADO</v>
          </cell>
          <cell r="C189">
            <v>43160</v>
          </cell>
          <cell r="D189" t="str">
            <v>Zona 4</v>
          </cell>
          <cell r="E189">
            <v>67.72</v>
          </cell>
          <cell r="F189">
            <v>67.72</v>
          </cell>
          <cell r="G189">
            <v>95.83</v>
          </cell>
          <cell r="H189">
            <v>224.97</v>
          </cell>
          <cell r="I189">
            <v>93.74</v>
          </cell>
          <cell r="J189">
            <v>338.77</v>
          </cell>
          <cell r="K189">
            <v>4020.5</v>
          </cell>
        </row>
        <row r="190">
          <cell r="B190" t="str">
            <v>SERENO</v>
          </cell>
          <cell r="C190">
            <v>43160</v>
          </cell>
          <cell r="D190" t="str">
            <v>Zona 4</v>
          </cell>
          <cell r="E190">
            <v>8905.02</v>
          </cell>
          <cell r="F190">
            <v>8905.02</v>
          </cell>
          <cell r="G190">
            <v>95.83</v>
          </cell>
          <cell r="H190">
            <v>224.97</v>
          </cell>
          <cell r="I190">
            <v>93.74</v>
          </cell>
          <cell r="J190">
            <v>338.77</v>
          </cell>
          <cell r="K190">
            <v>4020.5</v>
          </cell>
        </row>
        <row r="191">
          <cell r="B191" t="str">
            <v>AYUDANTE</v>
          </cell>
          <cell r="C191">
            <v>43191</v>
          </cell>
          <cell r="D191" t="str">
            <v>Zona 1</v>
          </cell>
          <cell r="E191">
            <v>56.26</v>
          </cell>
          <cell r="F191">
            <v>0</v>
          </cell>
          <cell r="G191">
            <v>98.24</v>
          </cell>
          <cell r="H191">
            <v>258.70999999999998</v>
          </cell>
          <cell r="I191">
            <v>0</v>
          </cell>
          <cell r="J191">
            <v>326.77</v>
          </cell>
          <cell r="K191">
            <v>4623.57</v>
          </cell>
        </row>
        <row r="192">
          <cell r="B192" t="str">
            <v>MEDIO OFICIAL</v>
          </cell>
          <cell r="C192">
            <v>43191</v>
          </cell>
          <cell r="D192" t="str">
            <v>Zona 1</v>
          </cell>
          <cell r="E192">
            <v>61.15</v>
          </cell>
          <cell r="F192">
            <v>0</v>
          </cell>
          <cell r="G192">
            <v>98.24</v>
          </cell>
          <cell r="H192">
            <v>258.70999999999998</v>
          </cell>
          <cell r="I192">
            <v>0</v>
          </cell>
          <cell r="J192">
            <v>326.77</v>
          </cell>
          <cell r="K192">
            <v>4623.57</v>
          </cell>
        </row>
        <row r="193">
          <cell r="B193" t="str">
            <v>OFICIAL</v>
          </cell>
          <cell r="C193">
            <v>43191</v>
          </cell>
          <cell r="D193" t="str">
            <v>Zona 1</v>
          </cell>
          <cell r="E193">
            <v>66.31</v>
          </cell>
          <cell r="F193">
            <v>0</v>
          </cell>
          <cell r="G193">
            <v>98.24</v>
          </cell>
          <cell r="H193">
            <v>258.70999999999998</v>
          </cell>
          <cell r="I193">
            <v>0</v>
          </cell>
          <cell r="J193">
            <v>326.77</v>
          </cell>
          <cell r="K193">
            <v>4623.57</v>
          </cell>
        </row>
        <row r="194">
          <cell r="B194" t="str">
            <v>OFICIAL BOLLAND</v>
          </cell>
          <cell r="C194">
            <v>43191</v>
          </cell>
          <cell r="D194" t="str">
            <v>Zona 1</v>
          </cell>
          <cell r="E194">
            <v>66.31</v>
          </cell>
          <cell r="G194">
            <v>98.24</v>
          </cell>
          <cell r="H194">
            <v>258.70999999999998</v>
          </cell>
          <cell r="I194">
            <v>0</v>
          </cell>
          <cell r="J194">
            <v>326.77</v>
          </cell>
          <cell r="K194">
            <v>4623.57</v>
          </cell>
        </row>
        <row r="195">
          <cell r="B195" t="str">
            <v>OFICIAL ESPECIALIZADO</v>
          </cell>
          <cell r="C195">
            <v>43191</v>
          </cell>
          <cell r="D195" t="str">
            <v>Zona 1</v>
          </cell>
          <cell r="E195">
            <v>77.87</v>
          </cell>
          <cell r="F195">
            <v>0</v>
          </cell>
          <cell r="G195">
            <v>98.24</v>
          </cell>
          <cell r="H195">
            <v>258.70999999999998</v>
          </cell>
          <cell r="I195">
            <v>0</v>
          </cell>
          <cell r="J195">
            <v>326.77</v>
          </cell>
          <cell r="K195">
            <v>4623.57</v>
          </cell>
        </row>
        <row r="196">
          <cell r="B196" t="str">
            <v>SERENO</v>
          </cell>
          <cell r="C196">
            <v>43191</v>
          </cell>
          <cell r="D196" t="str">
            <v>Zona 1</v>
          </cell>
          <cell r="E196">
            <v>10240</v>
          </cell>
          <cell r="F196">
            <v>0</v>
          </cell>
          <cell r="G196">
            <v>98.24</v>
          </cell>
          <cell r="H196">
            <v>258.70999999999998</v>
          </cell>
          <cell r="I196">
            <v>0</v>
          </cell>
          <cell r="J196">
            <v>326.77</v>
          </cell>
          <cell r="K196">
            <v>4623.57</v>
          </cell>
        </row>
        <row r="197">
          <cell r="B197" t="str">
            <v>AYUDANTE</v>
          </cell>
          <cell r="C197">
            <v>43191</v>
          </cell>
          <cell r="D197" t="str">
            <v>Zona 2</v>
          </cell>
          <cell r="E197">
            <v>56.26</v>
          </cell>
          <cell r="F197">
            <v>9.56</v>
          </cell>
          <cell r="G197">
            <v>110.21</v>
          </cell>
          <cell r="H197">
            <v>258.70999999999998</v>
          </cell>
          <cell r="I197">
            <v>107.8</v>
          </cell>
          <cell r="J197">
            <v>326.77</v>
          </cell>
          <cell r="K197">
            <v>4623.57</v>
          </cell>
        </row>
        <row r="198">
          <cell r="B198" t="str">
            <v>MEDIO OFICIAL</v>
          </cell>
          <cell r="C198">
            <v>43191</v>
          </cell>
          <cell r="D198" t="str">
            <v>Zona 2</v>
          </cell>
          <cell r="E198">
            <v>61.15</v>
          </cell>
          <cell r="F198">
            <v>10.4</v>
          </cell>
          <cell r="G198">
            <v>110.21</v>
          </cell>
          <cell r="H198">
            <v>258.70999999999998</v>
          </cell>
          <cell r="I198">
            <v>107.8</v>
          </cell>
          <cell r="J198">
            <v>326.77</v>
          </cell>
          <cell r="K198">
            <v>4623.57</v>
          </cell>
        </row>
        <row r="199">
          <cell r="B199" t="str">
            <v>OFICIAL</v>
          </cell>
          <cell r="C199">
            <v>43191</v>
          </cell>
          <cell r="D199" t="str">
            <v>Zona 2</v>
          </cell>
          <cell r="E199">
            <v>66.31</v>
          </cell>
          <cell r="F199">
            <v>11.28</v>
          </cell>
          <cell r="G199">
            <v>110.21</v>
          </cell>
          <cell r="H199">
            <v>258.70999999999998</v>
          </cell>
          <cell r="I199">
            <v>107.8</v>
          </cell>
          <cell r="J199">
            <v>326.77</v>
          </cell>
          <cell r="K199">
            <v>4623.57</v>
          </cell>
        </row>
        <row r="200">
          <cell r="B200" t="str">
            <v>OFICIAL BOLLAND</v>
          </cell>
          <cell r="C200">
            <v>43191</v>
          </cell>
          <cell r="D200" t="str">
            <v>Zona 2</v>
          </cell>
          <cell r="E200">
            <v>66.31</v>
          </cell>
          <cell r="F200">
            <v>11.28</v>
          </cell>
          <cell r="G200">
            <v>110.21</v>
          </cell>
          <cell r="H200">
            <v>258.70999999999998</v>
          </cell>
          <cell r="I200">
            <v>107.8</v>
          </cell>
          <cell r="J200">
            <v>326.77</v>
          </cell>
          <cell r="K200">
            <v>4623.57</v>
          </cell>
        </row>
        <row r="201">
          <cell r="B201" t="str">
            <v>OFICIAL ESPECIALIZADO</v>
          </cell>
          <cell r="C201">
            <v>43191</v>
          </cell>
          <cell r="D201" t="str">
            <v>Zona 2</v>
          </cell>
          <cell r="E201">
            <v>77.87</v>
          </cell>
          <cell r="F201">
            <v>13.24</v>
          </cell>
          <cell r="G201">
            <v>110.21</v>
          </cell>
          <cell r="H201">
            <v>258.70999999999998</v>
          </cell>
          <cell r="I201">
            <v>107.8</v>
          </cell>
          <cell r="J201">
            <v>326.77</v>
          </cell>
          <cell r="K201">
            <v>4623.57</v>
          </cell>
        </row>
        <row r="202">
          <cell r="B202" t="str">
            <v>SERENO</v>
          </cell>
          <cell r="C202">
            <v>43191</v>
          </cell>
          <cell r="D202" t="str">
            <v>Zona 2</v>
          </cell>
          <cell r="E202">
            <v>10240</v>
          </cell>
          <cell r="F202">
            <v>1740.95</v>
          </cell>
          <cell r="G202">
            <v>110.21</v>
          </cell>
          <cell r="H202">
            <v>258.70999999999998</v>
          </cell>
          <cell r="I202">
            <v>107.8</v>
          </cell>
          <cell r="J202">
            <v>326.77</v>
          </cell>
          <cell r="K202">
            <v>4623.57</v>
          </cell>
        </row>
        <row r="203">
          <cell r="B203" t="str">
            <v>AYUDANTE</v>
          </cell>
          <cell r="C203">
            <v>43191</v>
          </cell>
          <cell r="D203" t="str">
            <v>Zona 3</v>
          </cell>
          <cell r="E203">
            <v>56.26</v>
          </cell>
          <cell r="F203">
            <v>46.13</v>
          </cell>
          <cell r="G203">
            <v>110.21</v>
          </cell>
          <cell r="H203">
            <v>258.70999999999998</v>
          </cell>
          <cell r="I203">
            <v>107.8</v>
          </cell>
          <cell r="J203">
            <v>462.38</v>
          </cell>
          <cell r="K203">
            <v>4623.57</v>
          </cell>
        </row>
        <row r="204">
          <cell r="B204" t="str">
            <v>MEDIO OFICIAL</v>
          </cell>
          <cell r="C204">
            <v>43191</v>
          </cell>
          <cell r="D204" t="str">
            <v>Zona 3</v>
          </cell>
          <cell r="E204">
            <v>61.15</v>
          </cell>
          <cell r="F204">
            <v>50.11</v>
          </cell>
          <cell r="G204">
            <v>110.21</v>
          </cell>
          <cell r="H204">
            <v>258.70999999999998</v>
          </cell>
          <cell r="I204">
            <v>107.8</v>
          </cell>
          <cell r="J204">
            <v>462.38</v>
          </cell>
          <cell r="K204">
            <v>4623.57</v>
          </cell>
        </row>
        <row r="205">
          <cell r="B205" t="str">
            <v>OFICIAL</v>
          </cell>
          <cell r="C205">
            <v>43191</v>
          </cell>
          <cell r="D205" t="str">
            <v>Zona 3</v>
          </cell>
          <cell r="E205">
            <v>66.31</v>
          </cell>
          <cell r="F205">
            <v>54.38</v>
          </cell>
          <cell r="G205">
            <v>110.21</v>
          </cell>
          <cell r="H205">
            <v>258.70999999999998</v>
          </cell>
          <cell r="I205">
            <v>107.8</v>
          </cell>
          <cell r="J205">
            <v>462.38</v>
          </cell>
          <cell r="K205">
            <v>4623.57</v>
          </cell>
        </row>
        <row r="206">
          <cell r="B206" t="str">
            <v>OFICIAL BOLLAND</v>
          </cell>
          <cell r="C206">
            <v>43191</v>
          </cell>
          <cell r="D206" t="str">
            <v>Zona 3</v>
          </cell>
          <cell r="E206">
            <v>66.31</v>
          </cell>
          <cell r="F206">
            <v>54.38</v>
          </cell>
          <cell r="G206">
            <v>110.21</v>
          </cell>
          <cell r="H206">
            <v>258.70999999999998</v>
          </cell>
          <cell r="I206">
            <v>107.8</v>
          </cell>
          <cell r="J206">
            <v>462.38</v>
          </cell>
          <cell r="K206">
            <v>4623.57</v>
          </cell>
        </row>
        <row r="207">
          <cell r="B207" t="str">
            <v>OFICIAL ESPECIALIZADO</v>
          </cell>
          <cell r="C207">
            <v>43191</v>
          </cell>
          <cell r="D207" t="str">
            <v>Zona 3</v>
          </cell>
          <cell r="E207">
            <v>77.87</v>
          </cell>
          <cell r="F207">
            <v>63.86</v>
          </cell>
          <cell r="G207">
            <v>110.21</v>
          </cell>
          <cell r="H207">
            <v>258.70999999999998</v>
          </cell>
          <cell r="I207">
            <v>107.8</v>
          </cell>
          <cell r="J207">
            <v>462.38</v>
          </cell>
          <cell r="K207">
            <v>4623.57</v>
          </cell>
        </row>
        <row r="208">
          <cell r="B208" t="str">
            <v>SERENO</v>
          </cell>
          <cell r="C208">
            <v>43191</v>
          </cell>
          <cell r="D208" t="str">
            <v>Zona 3</v>
          </cell>
          <cell r="E208">
            <v>10240</v>
          </cell>
          <cell r="F208">
            <v>8397.4500000000007</v>
          </cell>
          <cell r="G208">
            <v>110.21</v>
          </cell>
          <cell r="H208">
            <v>258.70999999999998</v>
          </cell>
          <cell r="I208">
            <v>107.8</v>
          </cell>
          <cell r="J208">
            <v>462.38</v>
          </cell>
          <cell r="K208">
            <v>4623.57</v>
          </cell>
        </row>
        <row r="209">
          <cell r="B209" t="str">
            <v>AYUDANTE</v>
          </cell>
          <cell r="C209">
            <v>43191</v>
          </cell>
          <cell r="D209" t="str">
            <v>Zona 4</v>
          </cell>
          <cell r="E209">
            <v>56.26</v>
          </cell>
          <cell r="F209">
            <v>56.26</v>
          </cell>
          <cell r="G209">
            <v>110.21</v>
          </cell>
          <cell r="H209">
            <v>258.70999999999998</v>
          </cell>
          <cell r="I209">
            <v>107.8</v>
          </cell>
          <cell r="J209">
            <v>389.58</v>
          </cell>
          <cell r="K209">
            <v>4623.57</v>
          </cell>
        </row>
        <row r="210">
          <cell r="B210" t="str">
            <v>MEDIO OFICIAL</v>
          </cell>
          <cell r="C210">
            <v>43191</v>
          </cell>
          <cell r="D210" t="str">
            <v>Zona 4</v>
          </cell>
          <cell r="E210">
            <v>61.15</v>
          </cell>
          <cell r="F210">
            <v>61.15</v>
          </cell>
          <cell r="G210">
            <v>110.21</v>
          </cell>
          <cell r="H210">
            <v>258.70999999999998</v>
          </cell>
          <cell r="I210">
            <v>107.8</v>
          </cell>
          <cell r="J210">
            <v>389.58</v>
          </cell>
          <cell r="K210">
            <v>4623.57</v>
          </cell>
        </row>
        <row r="211">
          <cell r="B211" t="str">
            <v>OFICIAL</v>
          </cell>
          <cell r="C211">
            <v>43191</v>
          </cell>
          <cell r="D211" t="str">
            <v>Zona 4</v>
          </cell>
          <cell r="E211">
            <v>66.31</v>
          </cell>
          <cell r="F211">
            <v>66.31</v>
          </cell>
          <cell r="G211">
            <v>110.21</v>
          </cell>
          <cell r="H211">
            <v>258.70999999999998</v>
          </cell>
          <cell r="I211">
            <v>107.8</v>
          </cell>
          <cell r="J211">
            <v>389.58</v>
          </cell>
          <cell r="K211">
            <v>4623.57</v>
          </cell>
        </row>
        <row r="212">
          <cell r="B212" t="str">
            <v>OFICIAL BOLLAND</v>
          </cell>
          <cell r="C212">
            <v>43191</v>
          </cell>
          <cell r="D212" t="str">
            <v>Zona 4</v>
          </cell>
          <cell r="E212">
            <v>66.31</v>
          </cell>
          <cell r="F212">
            <v>66.31</v>
          </cell>
          <cell r="G212">
            <v>110.21</v>
          </cell>
          <cell r="H212">
            <v>258.70999999999998</v>
          </cell>
          <cell r="I212">
            <v>107.8</v>
          </cell>
          <cell r="J212">
            <v>389.58</v>
          </cell>
          <cell r="K212">
            <v>4623.57</v>
          </cell>
        </row>
        <row r="213">
          <cell r="B213" t="str">
            <v>OFICIAL ESPECIALIZADO</v>
          </cell>
          <cell r="C213">
            <v>43191</v>
          </cell>
          <cell r="D213" t="str">
            <v>Zona 4</v>
          </cell>
          <cell r="E213">
            <v>77.87</v>
          </cell>
          <cell r="F213">
            <v>77.87</v>
          </cell>
          <cell r="G213">
            <v>110.21</v>
          </cell>
          <cell r="H213">
            <v>258.70999999999998</v>
          </cell>
          <cell r="I213">
            <v>107.8</v>
          </cell>
          <cell r="J213">
            <v>389.58</v>
          </cell>
          <cell r="K213">
            <v>4623.57</v>
          </cell>
        </row>
        <row r="214">
          <cell r="B214" t="str">
            <v>SERENO</v>
          </cell>
          <cell r="C214">
            <v>43191</v>
          </cell>
          <cell r="D214" t="str">
            <v>Zona 4</v>
          </cell>
          <cell r="E214">
            <v>10240</v>
          </cell>
          <cell r="F214">
            <v>10240.77</v>
          </cell>
          <cell r="G214">
            <v>110.21</v>
          </cell>
          <cell r="H214">
            <v>258.70999999999998</v>
          </cell>
          <cell r="I214">
            <v>107.8</v>
          </cell>
          <cell r="J214">
            <v>389.58</v>
          </cell>
          <cell r="K214">
            <v>4623.57</v>
          </cell>
        </row>
        <row r="215">
          <cell r="B215" t="str">
            <v>AYUDANTE</v>
          </cell>
          <cell r="C215">
            <v>43374</v>
          </cell>
          <cell r="D215" t="str">
            <v>Zona 1</v>
          </cell>
          <cell r="E215">
            <v>58.7</v>
          </cell>
          <cell r="F215">
            <v>0</v>
          </cell>
          <cell r="G215">
            <v>102.5</v>
          </cell>
          <cell r="H215">
            <v>269.95999999999998</v>
          </cell>
          <cell r="I215">
            <v>0</v>
          </cell>
          <cell r="J215">
            <v>340.97</v>
          </cell>
          <cell r="K215">
            <v>4824.6000000000004</v>
          </cell>
        </row>
        <row r="216">
          <cell r="B216" t="str">
            <v>MEDIO OFICIAL</v>
          </cell>
          <cell r="C216">
            <v>43374</v>
          </cell>
          <cell r="D216" t="str">
            <v>Zona 1</v>
          </cell>
          <cell r="E216">
            <v>63.8</v>
          </cell>
          <cell r="F216">
            <v>0</v>
          </cell>
          <cell r="G216">
            <v>102.5</v>
          </cell>
          <cell r="H216">
            <v>269.95999999999998</v>
          </cell>
          <cell r="I216">
            <v>0</v>
          </cell>
          <cell r="J216">
            <v>340.97</v>
          </cell>
          <cell r="K216">
            <v>4824.6000000000004</v>
          </cell>
        </row>
        <row r="217">
          <cell r="B217" t="str">
            <v>OFICIAL</v>
          </cell>
          <cell r="C217">
            <v>43374</v>
          </cell>
          <cell r="D217" t="str">
            <v>Zona 1</v>
          </cell>
          <cell r="E217">
            <v>69.19</v>
          </cell>
          <cell r="F217">
            <v>0</v>
          </cell>
          <cell r="G217">
            <v>102.5</v>
          </cell>
          <cell r="H217">
            <v>269.95999999999998</v>
          </cell>
          <cell r="I217">
            <v>0</v>
          </cell>
          <cell r="J217">
            <v>340.97</v>
          </cell>
          <cell r="K217">
            <v>4824.6000000000004</v>
          </cell>
        </row>
        <row r="218">
          <cell r="B218" t="str">
            <v>OFICIAL BOLLAND</v>
          </cell>
          <cell r="C218">
            <v>43374</v>
          </cell>
          <cell r="D218" t="str">
            <v>Zona 1</v>
          </cell>
          <cell r="E218">
            <v>69.19</v>
          </cell>
          <cell r="F218">
            <v>0</v>
          </cell>
          <cell r="G218">
            <v>102.5</v>
          </cell>
          <cell r="H218">
            <v>269.95999999999998</v>
          </cell>
          <cell r="I218">
            <v>0</v>
          </cell>
          <cell r="J218">
            <v>340.97</v>
          </cell>
          <cell r="K218">
            <v>4824.6000000000004</v>
          </cell>
        </row>
        <row r="219">
          <cell r="B219" t="str">
            <v>OFICIAL ESPECIALIZADO</v>
          </cell>
          <cell r="C219">
            <v>43374</v>
          </cell>
          <cell r="D219" t="str">
            <v>Zona 1</v>
          </cell>
          <cell r="E219">
            <v>81.260000000000005</v>
          </cell>
          <cell r="F219">
            <v>0</v>
          </cell>
          <cell r="G219">
            <v>102.5</v>
          </cell>
          <cell r="H219">
            <v>269.95999999999998</v>
          </cell>
          <cell r="I219">
            <v>0</v>
          </cell>
          <cell r="J219">
            <v>340.97</v>
          </cell>
          <cell r="K219">
            <v>4824.6000000000004</v>
          </cell>
        </row>
        <row r="220">
          <cell r="B220" t="str">
            <v>SERENO</v>
          </cell>
          <cell r="C220">
            <v>43374</v>
          </cell>
          <cell r="D220" t="str">
            <v>Zona 1</v>
          </cell>
          <cell r="E220">
            <v>10686.02</v>
          </cell>
          <cell r="F220">
            <v>0</v>
          </cell>
          <cell r="G220">
            <v>102.5</v>
          </cell>
          <cell r="H220">
            <v>269.95999999999998</v>
          </cell>
          <cell r="I220">
            <v>0</v>
          </cell>
          <cell r="J220">
            <v>340.97</v>
          </cell>
          <cell r="K220">
            <v>4824.6000000000004</v>
          </cell>
        </row>
        <row r="221">
          <cell r="B221" t="str">
            <v>AYUDANTE</v>
          </cell>
          <cell r="C221">
            <v>43374</v>
          </cell>
          <cell r="D221" t="str">
            <v>Zona 2</v>
          </cell>
          <cell r="E221">
            <v>58.7</v>
          </cell>
          <cell r="F221">
            <v>9.9700000000000006</v>
          </cell>
          <cell r="G221">
            <v>115</v>
          </cell>
          <cell r="H221">
            <v>269.95999999999998</v>
          </cell>
          <cell r="I221">
            <v>112.49</v>
          </cell>
          <cell r="J221">
            <v>340.97</v>
          </cell>
          <cell r="K221">
            <v>4824.6000000000004</v>
          </cell>
        </row>
        <row r="222">
          <cell r="B222" t="str">
            <v>MEDIO OFICIAL</v>
          </cell>
          <cell r="C222">
            <v>43374</v>
          </cell>
          <cell r="D222" t="str">
            <v>Zona 2</v>
          </cell>
          <cell r="E222">
            <v>63.8</v>
          </cell>
          <cell r="F222">
            <v>10.85</v>
          </cell>
          <cell r="G222">
            <v>115</v>
          </cell>
          <cell r="H222">
            <v>269.95999999999998</v>
          </cell>
          <cell r="I222">
            <v>112.49</v>
          </cell>
          <cell r="J222">
            <v>340.97</v>
          </cell>
          <cell r="K222">
            <v>4824.6000000000004</v>
          </cell>
        </row>
        <row r="223">
          <cell r="B223" t="str">
            <v>OFICIAL</v>
          </cell>
          <cell r="C223">
            <v>43374</v>
          </cell>
          <cell r="D223" t="str">
            <v>Zona 2</v>
          </cell>
          <cell r="E223">
            <v>69.19</v>
          </cell>
          <cell r="F223">
            <v>11.77</v>
          </cell>
          <cell r="G223">
            <v>115</v>
          </cell>
          <cell r="H223">
            <v>269.95999999999998</v>
          </cell>
          <cell r="I223">
            <v>112.49</v>
          </cell>
          <cell r="J223">
            <v>340.97</v>
          </cell>
          <cell r="K223">
            <v>4824.6000000000004</v>
          </cell>
        </row>
        <row r="224">
          <cell r="B224" t="str">
            <v>OFICIAL BOLLAND</v>
          </cell>
          <cell r="C224">
            <v>43374</v>
          </cell>
          <cell r="D224" t="str">
            <v>Zona 2</v>
          </cell>
          <cell r="E224">
            <v>69.19</v>
          </cell>
          <cell r="F224">
            <v>11.77</v>
          </cell>
          <cell r="G224">
            <v>115</v>
          </cell>
          <cell r="H224">
            <v>269.95999999999998</v>
          </cell>
          <cell r="I224">
            <v>112.49</v>
          </cell>
          <cell r="J224">
            <v>340.97</v>
          </cell>
          <cell r="K224">
            <v>4824.6000000000004</v>
          </cell>
        </row>
        <row r="225">
          <cell r="B225" t="str">
            <v>OFICIAL ESPECIALIZADO</v>
          </cell>
          <cell r="C225">
            <v>43374</v>
          </cell>
          <cell r="D225" t="str">
            <v>Zona 2</v>
          </cell>
          <cell r="E225">
            <v>81.260000000000005</v>
          </cell>
          <cell r="F225">
            <v>13.81</v>
          </cell>
          <cell r="G225">
            <v>115</v>
          </cell>
          <cell r="H225">
            <v>269.95999999999998</v>
          </cell>
          <cell r="I225">
            <v>112.49</v>
          </cell>
          <cell r="J225">
            <v>340.97</v>
          </cell>
          <cell r="K225">
            <v>4824.6000000000004</v>
          </cell>
        </row>
        <row r="226">
          <cell r="B226" t="str">
            <v>SERENO</v>
          </cell>
          <cell r="C226">
            <v>43374</v>
          </cell>
          <cell r="D226" t="str">
            <v>Zona 2</v>
          </cell>
          <cell r="E226">
            <v>10686.02</v>
          </cell>
          <cell r="F226">
            <v>1816.64</v>
          </cell>
          <cell r="G226">
            <v>115</v>
          </cell>
          <cell r="H226">
            <v>269.95999999999998</v>
          </cell>
          <cell r="I226">
            <v>112.49</v>
          </cell>
          <cell r="J226">
            <v>340.97</v>
          </cell>
          <cell r="K226">
            <v>4824.6000000000004</v>
          </cell>
        </row>
        <row r="227">
          <cell r="B227" t="str">
            <v>AYUDANTE</v>
          </cell>
          <cell r="C227">
            <v>43374</v>
          </cell>
          <cell r="D227" t="str">
            <v>Zona 3</v>
          </cell>
          <cell r="E227">
            <v>58.7</v>
          </cell>
          <cell r="F227">
            <v>48.14</v>
          </cell>
          <cell r="G227">
            <v>115</v>
          </cell>
          <cell r="H227">
            <v>269.95999999999998</v>
          </cell>
          <cell r="I227">
            <v>112.49</v>
          </cell>
          <cell r="J227">
            <v>482.48</v>
          </cell>
          <cell r="K227">
            <v>4824.6000000000004</v>
          </cell>
        </row>
        <row r="228">
          <cell r="B228" t="str">
            <v>MEDIO OFICIAL</v>
          </cell>
          <cell r="C228">
            <v>43374</v>
          </cell>
          <cell r="D228" t="str">
            <v>Zona 3</v>
          </cell>
          <cell r="E228">
            <v>63.8</v>
          </cell>
          <cell r="F228">
            <v>52.3</v>
          </cell>
          <cell r="G228">
            <v>115</v>
          </cell>
          <cell r="H228">
            <v>269.95999999999998</v>
          </cell>
          <cell r="I228">
            <v>112.49</v>
          </cell>
          <cell r="J228">
            <v>482.48</v>
          </cell>
          <cell r="K228">
            <v>4824.6000000000004</v>
          </cell>
        </row>
        <row r="229">
          <cell r="B229" t="str">
            <v>OFICIAL</v>
          </cell>
          <cell r="C229">
            <v>43374</v>
          </cell>
          <cell r="D229" t="str">
            <v>Zona 3</v>
          </cell>
          <cell r="E229">
            <v>69.19</v>
          </cell>
          <cell r="F229">
            <v>56.75</v>
          </cell>
          <cell r="G229">
            <v>115</v>
          </cell>
          <cell r="H229">
            <v>269.95999999999998</v>
          </cell>
          <cell r="I229">
            <v>112.49</v>
          </cell>
          <cell r="J229">
            <v>482.48</v>
          </cell>
          <cell r="K229">
            <v>4824.6000000000004</v>
          </cell>
        </row>
        <row r="230">
          <cell r="B230" t="str">
            <v>OFICIAL BOLLAND</v>
          </cell>
          <cell r="C230">
            <v>43374</v>
          </cell>
          <cell r="D230" t="str">
            <v>Zona 3</v>
          </cell>
          <cell r="E230">
            <v>69.19</v>
          </cell>
          <cell r="F230">
            <v>56.75</v>
          </cell>
          <cell r="G230">
            <v>115</v>
          </cell>
          <cell r="H230">
            <v>269.95999999999998</v>
          </cell>
          <cell r="I230">
            <v>112.49</v>
          </cell>
          <cell r="J230">
            <v>482.48</v>
          </cell>
          <cell r="K230">
            <v>4824.6000000000004</v>
          </cell>
        </row>
        <row r="231">
          <cell r="B231" t="str">
            <v>OFICIAL ESPECIALIZADO</v>
          </cell>
          <cell r="C231">
            <v>43374</v>
          </cell>
          <cell r="D231" t="str">
            <v>Zona 3</v>
          </cell>
          <cell r="E231">
            <v>81.260000000000005</v>
          </cell>
          <cell r="F231">
            <v>66.64</v>
          </cell>
          <cell r="G231">
            <v>115</v>
          </cell>
          <cell r="H231">
            <v>269.95999999999998</v>
          </cell>
          <cell r="I231">
            <v>112.49</v>
          </cell>
          <cell r="J231">
            <v>482.48</v>
          </cell>
          <cell r="K231">
            <v>4824.6000000000004</v>
          </cell>
        </row>
        <row r="232">
          <cell r="B232" t="str">
            <v>SERENO</v>
          </cell>
          <cell r="C232">
            <v>43374</v>
          </cell>
          <cell r="D232" t="str">
            <v>Zona 3</v>
          </cell>
          <cell r="E232">
            <v>10686.02</v>
          </cell>
          <cell r="F232">
            <v>8762.56</v>
          </cell>
          <cell r="G232">
            <v>115</v>
          </cell>
          <cell r="H232">
            <v>269.95999999999998</v>
          </cell>
          <cell r="I232">
            <v>112.49</v>
          </cell>
          <cell r="J232">
            <v>482.48</v>
          </cell>
          <cell r="K232">
            <v>4824.6000000000004</v>
          </cell>
        </row>
        <row r="233">
          <cell r="B233" t="str">
            <v>AYUDANTE</v>
          </cell>
          <cell r="C233">
            <v>43374</v>
          </cell>
          <cell r="D233" t="str">
            <v>Zona 4</v>
          </cell>
          <cell r="E233">
            <v>58.7</v>
          </cell>
          <cell r="F233">
            <v>58.7</v>
          </cell>
          <cell r="G233">
            <v>115</v>
          </cell>
          <cell r="H233">
            <v>269.95999999999998</v>
          </cell>
          <cell r="I233">
            <v>112.49</v>
          </cell>
          <cell r="J233">
            <v>406.52</v>
          </cell>
          <cell r="K233">
            <v>4824.6000000000004</v>
          </cell>
        </row>
        <row r="234">
          <cell r="B234" t="str">
            <v>MEDIO OFICIAL</v>
          </cell>
          <cell r="C234">
            <v>43374</v>
          </cell>
          <cell r="D234" t="str">
            <v>Zona 4</v>
          </cell>
          <cell r="E234">
            <v>63.8</v>
          </cell>
          <cell r="F234">
            <v>52.3</v>
          </cell>
          <cell r="G234">
            <v>115</v>
          </cell>
          <cell r="H234">
            <v>269.95999999999998</v>
          </cell>
          <cell r="I234">
            <v>112.49</v>
          </cell>
          <cell r="J234">
            <v>406.52</v>
          </cell>
          <cell r="K234">
            <v>4824.6000000000004</v>
          </cell>
        </row>
        <row r="235">
          <cell r="B235" t="str">
            <v>OFICIAL</v>
          </cell>
          <cell r="C235">
            <v>43374</v>
          </cell>
          <cell r="D235" t="str">
            <v>Zona 4</v>
          </cell>
          <cell r="E235">
            <v>69.19</v>
          </cell>
          <cell r="F235">
            <v>69.19</v>
          </cell>
          <cell r="G235">
            <v>115</v>
          </cell>
          <cell r="H235">
            <v>269.95999999999998</v>
          </cell>
          <cell r="I235">
            <v>112.49</v>
          </cell>
          <cell r="J235">
            <v>406.52</v>
          </cell>
          <cell r="K235">
            <v>4824.6000000000004</v>
          </cell>
        </row>
        <row r="236">
          <cell r="B236" t="str">
            <v>OFICIAL BOLLAND</v>
          </cell>
          <cell r="C236">
            <v>43374</v>
          </cell>
          <cell r="D236" t="str">
            <v>Zona 4</v>
          </cell>
          <cell r="E236">
            <v>69.19</v>
          </cell>
          <cell r="F236">
            <v>69.19</v>
          </cell>
          <cell r="G236">
            <v>115</v>
          </cell>
          <cell r="H236">
            <v>269.95999999999998</v>
          </cell>
          <cell r="I236">
            <v>112.49</v>
          </cell>
          <cell r="J236">
            <v>406.52</v>
          </cell>
          <cell r="K236">
            <v>4824.6000000000004</v>
          </cell>
        </row>
        <row r="237">
          <cell r="B237" t="str">
            <v>OFICIAL ESPECIALIZADO</v>
          </cell>
          <cell r="C237">
            <v>43374</v>
          </cell>
          <cell r="D237" t="str">
            <v>Zona 4</v>
          </cell>
          <cell r="E237">
            <v>81.260000000000005</v>
          </cell>
          <cell r="F237">
            <v>81.260000000000005</v>
          </cell>
          <cell r="G237">
            <v>115</v>
          </cell>
          <cell r="H237">
            <v>269.95999999999998</v>
          </cell>
          <cell r="I237">
            <v>112.49</v>
          </cell>
          <cell r="J237">
            <v>406.52</v>
          </cell>
          <cell r="K237">
            <v>4824.6000000000004</v>
          </cell>
        </row>
        <row r="238">
          <cell r="B238" t="str">
            <v>SERENO</v>
          </cell>
          <cell r="C238">
            <v>43374</v>
          </cell>
          <cell r="D238" t="str">
            <v>Zona 4</v>
          </cell>
          <cell r="E238">
            <v>10686.02</v>
          </cell>
          <cell r="F238">
            <v>10686.02</v>
          </cell>
          <cell r="G238">
            <v>115</v>
          </cell>
          <cell r="H238">
            <v>269.95999999999998</v>
          </cell>
          <cell r="I238">
            <v>112.49</v>
          </cell>
          <cell r="J238">
            <v>406.52</v>
          </cell>
          <cell r="K238">
            <v>4824.6000000000004</v>
          </cell>
        </row>
      </sheetData>
      <sheetData sheetId="8">
        <row r="6">
          <cell r="B6">
            <v>42917</v>
          </cell>
        </row>
      </sheetData>
      <sheetData sheetId="9"/>
      <sheetData sheetId="10">
        <row r="5">
          <cell r="B5" t="str">
            <v>Seleccionar Jurisdicción</v>
          </cell>
        </row>
      </sheetData>
    </sheetDataSet>
  </externalBook>
</externalLink>
</file>

<file path=xl/externalLinks/externalLink4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atos"/>
      <sheetName val="Production"/>
      <sheetName val="Acelerated"/>
      <sheetName val="Planilla"/>
      <sheetName val="Output"/>
      <sheetName val="Sens"/>
      <sheetName val="Instructivo"/>
    </sheetNames>
    <sheetDataSet>
      <sheetData sheetId="0" refreshError="1">
        <row r="50">
          <cell r="H50" t="str">
            <v>m³/m³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erm 1"/>
      <sheetName val="Term 2"/>
      <sheetName val="Term 3"/>
      <sheetName val="K"/>
      <sheetName val="costos"/>
      <sheetName val="Informe Term. (2)"/>
      <sheetName val="Informe Term. (3)"/>
      <sheetName val="AFE00Caratula"/>
      <sheetName val="AFE Costos"/>
      <sheetName val="Rep 08-2003 "/>
      <sheetName val="InfRep.11_200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EST.RDO.BUDGET 99"/>
      <sheetName val="RESUMEN BUDGET 99"/>
      <sheetName val="RESUMEN INV CAP"/>
      <sheetName val="RESUMEN INV NO CAP"/>
      <sheetName val="INV. TOTAL"/>
      <sheetName val="501"/>
      <sheetName val="501 Aclara"/>
      <sheetName val="505"/>
      <sheetName val="505 Aclara"/>
      <sheetName val="506"/>
      <sheetName val="506 Aclara"/>
      <sheetName val="507"/>
      <sheetName val="507 Aclara"/>
      <sheetName val="510"/>
      <sheetName val="510 Aclara"/>
      <sheetName val="514"/>
      <sheetName val="514 Aclara"/>
      <sheetName val="500"/>
      <sheetName val="500 Aclara"/>
      <sheetName val="RESUMEN INV EXPLORA"/>
      <sheetName val="INV. EXP TOTAL"/>
      <sheetName val="501 Exp"/>
      <sheetName val="501 Exp Aclara"/>
      <sheetName val="505 Exp"/>
      <sheetName val="505 Exp Aclara"/>
      <sheetName val="506 Exp"/>
      <sheetName val="506 Exp Aclara"/>
      <sheetName val="507 Exp"/>
      <sheetName val="507 Exp Aclara"/>
      <sheetName val="Budget 99 Vs. Fct 6+6 "/>
      <sheetName val="RESUMEN"/>
      <sheetName val="PROD DIA Y MES"/>
      <sheetName val="PROD TOTAL"/>
      <sheetName val="PRECIOS"/>
      <sheetName val="PRECIOS GAS"/>
      <sheetName val="CASHFLOW"/>
      <sheetName val="Sheet1"/>
      <sheetName val="Datos"/>
      <sheetName val="Chart2"/>
      <sheetName val="Reservoirs Evolution"/>
      <sheetName val="BUDGET 1999 (Definitivo 15-3-99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 refreshError="1">
        <row r="1">
          <cell r="N1" t="str">
            <v>U$S 000</v>
          </cell>
        </row>
        <row r="2">
          <cell r="A2" t="str">
            <v>INVESTMENT AND DEVELOPMENT PLAN YEAR 1999</v>
          </cell>
        </row>
        <row r="3">
          <cell r="A3" t="str">
            <v>NEUQUEN OFFICE - BUDGET 1999</v>
          </cell>
        </row>
        <row r="6">
          <cell r="B6" t="str">
            <v>Jan</v>
          </cell>
          <cell r="C6" t="str">
            <v>Feb</v>
          </cell>
          <cell r="D6" t="str">
            <v>Mar</v>
          </cell>
          <cell r="E6" t="str">
            <v>Apr</v>
          </cell>
          <cell r="F6" t="str">
            <v>May</v>
          </cell>
          <cell r="G6" t="str">
            <v>Jun</v>
          </cell>
          <cell r="H6" t="str">
            <v>Jul</v>
          </cell>
          <cell r="I6" t="str">
            <v>Aug</v>
          </cell>
          <cell r="J6" t="str">
            <v>Sep</v>
          </cell>
          <cell r="K6" t="str">
            <v>Oct</v>
          </cell>
          <cell r="L6" t="str">
            <v>Nov</v>
          </cell>
          <cell r="M6" t="str">
            <v>Dec</v>
          </cell>
          <cell r="N6" t="str">
            <v>Total</v>
          </cell>
        </row>
        <row r="8">
          <cell r="A8" t="str">
            <v>Drilling &amp; Completion</v>
          </cell>
          <cell r="N8">
            <v>0</v>
          </cell>
        </row>
        <row r="9">
          <cell r="N9">
            <v>0</v>
          </cell>
        </row>
        <row r="11">
          <cell r="A11" t="str">
            <v>Prod. Well Equipment</v>
          </cell>
          <cell r="N11">
            <v>0</v>
          </cell>
        </row>
        <row r="12">
          <cell r="N12">
            <v>0</v>
          </cell>
        </row>
        <row r="14">
          <cell r="A14" t="str">
            <v>Plants</v>
          </cell>
          <cell r="N14">
            <v>0</v>
          </cell>
        </row>
        <row r="15">
          <cell r="A15" t="str">
            <v xml:space="preserve">        Battery</v>
          </cell>
          <cell r="N15">
            <v>0</v>
          </cell>
        </row>
        <row r="16">
          <cell r="A16" t="str">
            <v xml:space="preserve">        Injection</v>
          </cell>
          <cell r="N16">
            <v>0</v>
          </cell>
        </row>
        <row r="17">
          <cell r="A17" t="str">
            <v xml:space="preserve">        Gasolinoducto</v>
          </cell>
          <cell r="N17">
            <v>0</v>
          </cell>
        </row>
        <row r="18">
          <cell r="A18" t="str">
            <v xml:space="preserve">        Gas Plant</v>
          </cell>
          <cell r="N18">
            <v>0</v>
          </cell>
        </row>
        <row r="20">
          <cell r="A20" t="str">
            <v>Gas Proyect</v>
          </cell>
          <cell r="N20">
            <v>0</v>
          </cell>
        </row>
        <row r="22">
          <cell r="A22" t="str">
            <v>Gas Lift / Plunger Lift</v>
          </cell>
          <cell r="N22">
            <v>0</v>
          </cell>
        </row>
        <row r="23">
          <cell r="N23">
            <v>0</v>
          </cell>
        </row>
        <row r="25">
          <cell r="A25" t="str">
            <v>Vehicles</v>
          </cell>
          <cell r="D25">
            <v>17</v>
          </cell>
          <cell r="N25">
            <v>17</v>
          </cell>
        </row>
        <row r="26">
          <cell r="D26">
            <v>1</v>
          </cell>
          <cell r="N26">
            <v>1</v>
          </cell>
        </row>
        <row r="28">
          <cell r="A28" t="str">
            <v>Miscellaneous</v>
          </cell>
          <cell r="B28">
            <v>20</v>
          </cell>
          <cell r="C28">
            <v>16</v>
          </cell>
          <cell r="D28">
            <v>20</v>
          </cell>
          <cell r="G28">
            <v>14</v>
          </cell>
          <cell r="N28">
            <v>70</v>
          </cell>
        </row>
        <row r="29">
          <cell r="N29">
            <v>0</v>
          </cell>
        </row>
        <row r="30">
          <cell r="A30" t="str">
            <v>Total Capitalized</v>
          </cell>
          <cell r="B30">
            <v>20</v>
          </cell>
          <cell r="C30">
            <v>16</v>
          </cell>
          <cell r="D30">
            <v>37</v>
          </cell>
          <cell r="E30">
            <v>0</v>
          </cell>
          <cell r="F30">
            <v>0</v>
          </cell>
          <cell r="G30">
            <v>14</v>
          </cell>
          <cell r="H30">
            <v>0</v>
          </cell>
          <cell r="I30">
            <v>0</v>
          </cell>
          <cell r="J30">
            <v>0</v>
          </cell>
          <cell r="K30">
            <v>0</v>
          </cell>
          <cell r="L30">
            <v>0</v>
          </cell>
          <cell r="M30">
            <v>0</v>
          </cell>
          <cell r="N30">
            <v>87</v>
          </cell>
        </row>
        <row r="32">
          <cell r="A32" t="str">
            <v>Workovers</v>
          </cell>
          <cell r="N32">
            <v>0</v>
          </cell>
        </row>
        <row r="33">
          <cell r="N33">
            <v>0</v>
          </cell>
        </row>
        <row r="35">
          <cell r="A35" t="str">
            <v>Conversions &amp; Sel. Inyec.</v>
          </cell>
          <cell r="N35">
            <v>0</v>
          </cell>
        </row>
        <row r="36">
          <cell r="N36">
            <v>0</v>
          </cell>
        </row>
        <row r="38">
          <cell r="A38" t="str">
            <v>Water Disposal System</v>
          </cell>
          <cell r="N38">
            <v>0</v>
          </cell>
        </row>
        <row r="39">
          <cell r="N39">
            <v>0</v>
          </cell>
        </row>
        <row r="41">
          <cell r="A41" t="str">
            <v>Repair Oil &amp; Gas Line</v>
          </cell>
          <cell r="N41">
            <v>0</v>
          </cell>
        </row>
        <row r="43">
          <cell r="A43" t="str">
            <v>Core Analysis</v>
          </cell>
          <cell r="N43">
            <v>0</v>
          </cell>
        </row>
        <row r="45">
          <cell r="A45" t="str">
            <v>Testing</v>
          </cell>
          <cell r="N45">
            <v>0</v>
          </cell>
        </row>
        <row r="48">
          <cell r="A48" t="str">
            <v>Enviroment</v>
          </cell>
          <cell r="N48">
            <v>0</v>
          </cell>
        </row>
        <row r="51">
          <cell r="A51" t="str">
            <v>Road &amp; Dirt Works</v>
          </cell>
          <cell r="N51">
            <v>0</v>
          </cell>
        </row>
        <row r="53">
          <cell r="A53" t="str">
            <v>Miscellaneous Studies</v>
          </cell>
          <cell r="N53">
            <v>0</v>
          </cell>
        </row>
        <row r="55">
          <cell r="A55" t="str">
            <v>Miscellaneous</v>
          </cell>
          <cell r="N55">
            <v>0</v>
          </cell>
        </row>
        <row r="57">
          <cell r="A57" t="str">
            <v>Abandono Pozo</v>
          </cell>
          <cell r="N57">
            <v>0</v>
          </cell>
        </row>
        <row r="59">
          <cell r="A59" t="str">
            <v>Total Non Capitalized</v>
          </cell>
          <cell r="B59">
            <v>0</v>
          </cell>
          <cell r="C59">
            <v>0</v>
          </cell>
          <cell r="D59">
            <v>0</v>
          </cell>
          <cell r="E59">
            <v>0</v>
          </cell>
          <cell r="F59">
            <v>0</v>
          </cell>
          <cell r="G59">
            <v>0</v>
          </cell>
          <cell r="H59">
            <v>0</v>
          </cell>
          <cell r="I59">
            <v>0</v>
          </cell>
          <cell r="J59">
            <v>0</v>
          </cell>
          <cell r="K59">
            <v>0</v>
          </cell>
          <cell r="L59">
            <v>0</v>
          </cell>
          <cell r="M59">
            <v>0</v>
          </cell>
          <cell r="N59">
            <v>0</v>
          </cell>
        </row>
        <row r="60">
          <cell r="A60" t="str">
            <v>Total Investiments</v>
          </cell>
          <cell r="B60">
            <v>20</v>
          </cell>
          <cell r="C60">
            <v>16</v>
          </cell>
          <cell r="D60">
            <v>37</v>
          </cell>
          <cell r="E60">
            <v>0</v>
          </cell>
          <cell r="F60">
            <v>0</v>
          </cell>
          <cell r="G60">
            <v>14</v>
          </cell>
          <cell r="H60">
            <v>0</v>
          </cell>
          <cell r="I60">
            <v>0</v>
          </cell>
          <cell r="J60">
            <v>0</v>
          </cell>
          <cell r="K60">
            <v>0</v>
          </cell>
          <cell r="L60">
            <v>0</v>
          </cell>
          <cell r="M60">
            <v>0</v>
          </cell>
          <cell r="N60">
            <v>87</v>
          </cell>
        </row>
      </sheetData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 refreshError="1">
        <row r="2">
          <cell r="A2" t="str">
            <v>PRODUCTION &amp; SALES VOLUMES</v>
          </cell>
        </row>
        <row r="3">
          <cell r="A3" t="str">
            <v>NEUQUEN DISTRICT - BUDGET 1999</v>
          </cell>
        </row>
        <row r="7">
          <cell r="B7" t="str">
            <v>DAILY OIL PRODUCTION VOLUMES SCHEDULE</v>
          </cell>
        </row>
        <row r="8">
          <cell r="B8" t="str">
            <v>m3/d</v>
          </cell>
        </row>
        <row r="10">
          <cell r="C10" t="str">
            <v>Jan</v>
          </cell>
          <cell r="D10" t="str">
            <v>Feb</v>
          </cell>
          <cell r="E10" t="str">
            <v>Mar</v>
          </cell>
          <cell r="F10" t="str">
            <v>Apr</v>
          </cell>
          <cell r="G10" t="str">
            <v>May</v>
          </cell>
          <cell r="H10" t="str">
            <v>Jun</v>
          </cell>
          <cell r="I10" t="str">
            <v>Jul</v>
          </cell>
          <cell r="J10" t="str">
            <v>Aug</v>
          </cell>
          <cell r="K10" t="str">
            <v>Sep</v>
          </cell>
          <cell r="L10" t="str">
            <v>Oct</v>
          </cell>
          <cell r="M10" t="str">
            <v>Nov</v>
          </cell>
          <cell r="N10" t="str">
            <v>Dec</v>
          </cell>
          <cell r="O10" t="str">
            <v>Avg</v>
          </cell>
        </row>
        <row r="11">
          <cell r="B11" t="str">
            <v xml:space="preserve">  Centenario (1)</v>
          </cell>
          <cell r="C11">
            <v>456</v>
          </cell>
          <cell r="D11">
            <v>425</v>
          </cell>
          <cell r="E11">
            <v>424</v>
          </cell>
          <cell r="F11">
            <v>429</v>
          </cell>
          <cell r="G11">
            <v>432</v>
          </cell>
          <cell r="H11">
            <v>430</v>
          </cell>
          <cell r="I11">
            <v>457</v>
          </cell>
          <cell r="J11">
            <v>462</v>
          </cell>
          <cell r="K11">
            <v>460</v>
          </cell>
          <cell r="L11">
            <v>426</v>
          </cell>
          <cell r="M11">
            <v>448</v>
          </cell>
          <cell r="N11">
            <v>443</v>
          </cell>
          <cell r="O11">
            <v>441</v>
          </cell>
        </row>
        <row r="12">
          <cell r="B12" t="str">
            <v xml:space="preserve">  El Porvenir</v>
          </cell>
          <cell r="C12">
            <v>448</v>
          </cell>
          <cell r="D12">
            <v>460</v>
          </cell>
          <cell r="E12">
            <v>480</v>
          </cell>
          <cell r="F12">
            <v>489</v>
          </cell>
          <cell r="G12">
            <v>497</v>
          </cell>
          <cell r="H12">
            <v>506</v>
          </cell>
          <cell r="I12">
            <v>503</v>
          </cell>
          <cell r="J12">
            <v>507</v>
          </cell>
          <cell r="K12">
            <v>513</v>
          </cell>
          <cell r="L12">
            <v>510</v>
          </cell>
          <cell r="M12">
            <v>506</v>
          </cell>
          <cell r="N12">
            <v>501</v>
          </cell>
          <cell r="O12">
            <v>493.33333333333331</v>
          </cell>
        </row>
        <row r="13">
          <cell r="B13" t="str">
            <v xml:space="preserve">  Aguada Baguales</v>
          </cell>
          <cell r="C13">
            <v>209</v>
          </cell>
          <cell r="D13">
            <v>218</v>
          </cell>
          <cell r="E13">
            <v>203</v>
          </cell>
          <cell r="F13">
            <v>197</v>
          </cell>
          <cell r="G13">
            <v>203</v>
          </cell>
          <cell r="H13">
            <v>207</v>
          </cell>
          <cell r="I13">
            <v>206</v>
          </cell>
          <cell r="J13">
            <v>205</v>
          </cell>
          <cell r="K13">
            <v>199</v>
          </cell>
          <cell r="L13">
            <v>194</v>
          </cell>
          <cell r="M13">
            <v>189</v>
          </cell>
          <cell r="N13">
            <v>185</v>
          </cell>
          <cell r="O13">
            <v>201.25</v>
          </cell>
        </row>
        <row r="14">
          <cell r="B14" t="str">
            <v xml:space="preserve">  Puesto Touquet (1)</v>
          </cell>
          <cell r="C14">
            <v>1.4667741935483871</v>
          </cell>
          <cell r="D14">
            <v>1.5106000000000002</v>
          </cell>
          <cell r="E14">
            <v>1.4086899354838709</v>
          </cell>
          <cell r="F14">
            <v>1.5223760800000001</v>
          </cell>
          <cell r="G14">
            <v>1.4655509753290323</v>
          </cell>
          <cell r="H14">
            <v>1.4597499872320001</v>
          </cell>
          <cell r="I14">
            <v>1.4053185760608413</v>
          </cell>
          <cell r="J14">
            <v>1.3761523262170436</v>
          </cell>
          <cell r="K14">
            <v>1.3706849867308604</v>
          </cell>
          <cell r="L14">
            <v>1.3196519342516873</v>
          </cell>
          <cell r="M14">
            <v>1.31439642363618</v>
          </cell>
          <cell r="N14">
            <v>1.2655074391151264</v>
          </cell>
          <cell r="O14">
            <v>1.4071210714670859</v>
          </cell>
        </row>
        <row r="15">
          <cell r="B15" t="str">
            <v xml:space="preserve">  (1) Includes Gasoline &amp; Cond.</v>
          </cell>
        </row>
        <row r="16">
          <cell r="B16" t="str">
            <v>DAILY GAS SALES VOLUMES SCHEDULE</v>
          </cell>
        </row>
        <row r="17">
          <cell r="B17" t="str">
            <v>Mm3/d</v>
          </cell>
        </row>
        <row r="19">
          <cell r="C19" t="str">
            <v>Jan</v>
          </cell>
          <cell r="D19" t="str">
            <v>Feb</v>
          </cell>
          <cell r="E19" t="str">
            <v>Mar</v>
          </cell>
          <cell r="F19" t="str">
            <v>Apr</v>
          </cell>
          <cell r="G19" t="str">
            <v>May</v>
          </cell>
          <cell r="H19" t="str">
            <v>Jun</v>
          </cell>
          <cell r="I19" t="str">
            <v>Jul</v>
          </cell>
          <cell r="J19" t="str">
            <v>Aug</v>
          </cell>
          <cell r="K19" t="str">
            <v>Sep</v>
          </cell>
          <cell r="L19" t="str">
            <v>Oct</v>
          </cell>
          <cell r="M19" t="str">
            <v>Nov</v>
          </cell>
          <cell r="N19" t="str">
            <v>Dec</v>
          </cell>
          <cell r="O19" t="str">
            <v>Avg</v>
          </cell>
        </row>
        <row r="20">
          <cell r="B20" t="str">
            <v xml:space="preserve">  Centenario</v>
          </cell>
          <cell r="C20">
            <v>1240</v>
          </cell>
          <cell r="D20">
            <v>1238</v>
          </cell>
          <cell r="E20">
            <v>1350</v>
          </cell>
          <cell r="F20">
            <v>1500</v>
          </cell>
          <cell r="G20">
            <v>1500</v>
          </cell>
          <cell r="H20">
            <v>1500</v>
          </cell>
          <cell r="I20">
            <v>1900</v>
          </cell>
          <cell r="J20">
            <v>1950</v>
          </cell>
          <cell r="K20">
            <v>1950</v>
          </cell>
          <cell r="L20">
            <v>1635</v>
          </cell>
          <cell r="M20">
            <v>1950</v>
          </cell>
          <cell r="N20">
            <v>1949.8</v>
          </cell>
          <cell r="O20">
            <v>1638.5666666666666</v>
          </cell>
        </row>
        <row r="21">
          <cell r="B21" t="str">
            <v xml:space="preserve">  Aguada Baguales</v>
          </cell>
          <cell r="C21">
            <v>0</v>
          </cell>
          <cell r="D21">
            <v>0</v>
          </cell>
          <cell r="E21">
            <v>25</v>
          </cell>
          <cell r="F21">
            <v>25</v>
          </cell>
          <cell r="G21">
            <v>25</v>
          </cell>
          <cell r="H21">
            <v>25</v>
          </cell>
          <cell r="I21">
            <v>25</v>
          </cell>
          <cell r="J21">
            <v>25</v>
          </cell>
          <cell r="K21">
            <v>25</v>
          </cell>
          <cell r="L21">
            <v>25</v>
          </cell>
          <cell r="M21">
            <v>25</v>
          </cell>
          <cell r="N21">
            <v>25</v>
          </cell>
          <cell r="O21">
            <v>20.833333333333332</v>
          </cell>
        </row>
        <row r="22">
          <cell r="B22" t="str">
            <v xml:space="preserve">  Puesto Touquet</v>
          </cell>
          <cell r="C22">
            <v>201</v>
          </cell>
          <cell r="D22">
            <v>190</v>
          </cell>
          <cell r="E22">
            <v>190</v>
          </cell>
          <cell r="F22">
            <v>190</v>
          </cell>
          <cell r="G22">
            <v>190</v>
          </cell>
          <cell r="H22">
            <v>190</v>
          </cell>
          <cell r="I22">
            <v>190</v>
          </cell>
          <cell r="J22">
            <v>190</v>
          </cell>
          <cell r="K22">
            <v>190</v>
          </cell>
          <cell r="L22">
            <v>190</v>
          </cell>
          <cell r="M22">
            <v>190</v>
          </cell>
          <cell r="N22">
            <v>190</v>
          </cell>
          <cell r="O22">
            <v>190.91666666666666</v>
          </cell>
        </row>
        <row r="23">
          <cell r="B23" t="str">
            <v xml:space="preserve">  Puesto Silva</v>
          </cell>
          <cell r="C23">
            <v>122</v>
          </cell>
          <cell r="D23">
            <v>120</v>
          </cell>
          <cell r="E23">
            <v>116</v>
          </cell>
          <cell r="F23">
            <v>104</v>
          </cell>
          <cell r="G23">
            <v>108</v>
          </cell>
          <cell r="H23">
            <v>97</v>
          </cell>
          <cell r="I23">
            <v>135</v>
          </cell>
          <cell r="J23">
            <v>132</v>
          </cell>
          <cell r="K23">
            <v>122</v>
          </cell>
          <cell r="L23">
            <v>124</v>
          </cell>
          <cell r="M23">
            <v>115</v>
          </cell>
          <cell r="N23">
            <v>114.5</v>
          </cell>
          <cell r="O23">
            <v>117.45833333333333</v>
          </cell>
        </row>
        <row r="25">
          <cell r="B25" t="str">
            <v>DAILY PROPANE - BUTANE SALES VOLUMES SCHEDULE</v>
          </cell>
        </row>
        <row r="26">
          <cell r="B26" t="str">
            <v>Tn/d</v>
          </cell>
        </row>
        <row r="28">
          <cell r="C28" t="str">
            <v>Jan</v>
          </cell>
          <cell r="D28" t="str">
            <v>Feb</v>
          </cell>
          <cell r="E28" t="str">
            <v>Mar</v>
          </cell>
          <cell r="F28" t="str">
            <v>Apr</v>
          </cell>
          <cell r="G28" t="str">
            <v>May</v>
          </cell>
          <cell r="H28" t="str">
            <v>Jun</v>
          </cell>
          <cell r="I28" t="str">
            <v>Jul</v>
          </cell>
          <cell r="J28" t="str">
            <v>Aug</v>
          </cell>
          <cell r="K28" t="str">
            <v>Sep</v>
          </cell>
          <cell r="L28" t="str">
            <v>Oct</v>
          </cell>
          <cell r="M28" t="str">
            <v>Nov</v>
          </cell>
          <cell r="N28" t="str">
            <v>Dec</v>
          </cell>
          <cell r="O28" t="str">
            <v>Avg</v>
          </cell>
        </row>
        <row r="29">
          <cell r="B29" t="str">
            <v xml:space="preserve">  Centenario</v>
          </cell>
          <cell r="C29">
            <v>85</v>
          </cell>
          <cell r="D29">
            <v>82.035714285714292</v>
          </cell>
          <cell r="E29">
            <v>80</v>
          </cell>
          <cell r="F29">
            <v>96.666666666666671</v>
          </cell>
          <cell r="G29">
            <v>96.677419354838705</v>
          </cell>
          <cell r="H29">
            <v>96.666666666666671</v>
          </cell>
          <cell r="I29">
            <v>108.6774193548387</v>
          </cell>
          <cell r="J29">
            <v>108.6774193548387</v>
          </cell>
          <cell r="K29">
            <v>108.66666666666667</v>
          </cell>
          <cell r="L29">
            <v>94.645161290322577</v>
          </cell>
          <cell r="M29">
            <v>108.66666666666667</v>
          </cell>
          <cell r="N29">
            <v>108.6774193548387</v>
          </cell>
          <cell r="O29">
            <v>97.921434971838195</v>
          </cell>
        </row>
        <row r="32">
          <cell r="B32" t="str">
            <v>MONTHLY OIL PRODUCTION VOLUMES SCHEDULE</v>
          </cell>
        </row>
        <row r="33">
          <cell r="B33" t="str">
            <v>m3</v>
          </cell>
        </row>
        <row r="35">
          <cell r="C35" t="str">
            <v>Jan</v>
          </cell>
          <cell r="D35" t="str">
            <v>Feb</v>
          </cell>
          <cell r="E35" t="str">
            <v>Mar</v>
          </cell>
          <cell r="F35" t="str">
            <v>Apr</v>
          </cell>
          <cell r="G35" t="str">
            <v>May</v>
          </cell>
          <cell r="H35" t="str">
            <v>Jun</v>
          </cell>
          <cell r="I35" t="str">
            <v>Jul</v>
          </cell>
          <cell r="J35" t="str">
            <v>Aug</v>
          </cell>
          <cell r="K35" t="str">
            <v>Sep</v>
          </cell>
          <cell r="L35" t="str">
            <v>Oct</v>
          </cell>
          <cell r="M35" t="str">
            <v>Nov</v>
          </cell>
          <cell r="N35" t="str">
            <v>Dec</v>
          </cell>
          <cell r="O35" t="str">
            <v>Total</v>
          </cell>
        </row>
        <row r="36">
          <cell r="B36" t="str">
            <v xml:space="preserve">  Centenario (1)</v>
          </cell>
          <cell r="C36">
            <v>14136</v>
          </cell>
          <cell r="D36">
            <v>11900</v>
          </cell>
          <cell r="E36">
            <v>13144</v>
          </cell>
          <cell r="F36">
            <v>12870</v>
          </cell>
          <cell r="G36">
            <v>13392</v>
          </cell>
          <cell r="H36">
            <v>12900</v>
          </cell>
          <cell r="I36">
            <v>14167</v>
          </cell>
          <cell r="J36">
            <v>14322</v>
          </cell>
          <cell r="K36">
            <v>13800</v>
          </cell>
          <cell r="L36">
            <v>13206</v>
          </cell>
          <cell r="M36">
            <v>13440</v>
          </cell>
          <cell r="N36">
            <v>13733</v>
          </cell>
          <cell r="O36">
            <v>161010</v>
          </cell>
        </row>
        <row r="37">
          <cell r="B37" t="str">
            <v xml:space="preserve">  El Porvenir</v>
          </cell>
          <cell r="C37">
            <v>13888</v>
          </cell>
          <cell r="D37">
            <v>12880</v>
          </cell>
          <cell r="E37">
            <v>14880</v>
          </cell>
          <cell r="F37">
            <v>14670</v>
          </cell>
          <cell r="G37">
            <v>15407</v>
          </cell>
          <cell r="H37">
            <v>15180</v>
          </cell>
          <cell r="I37">
            <v>15593</v>
          </cell>
          <cell r="J37">
            <v>15717</v>
          </cell>
          <cell r="K37">
            <v>15390</v>
          </cell>
          <cell r="L37">
            <v>15810</v>
          </cell>
          <cell r="M37">
            <v>15180</v>
          </cell>
          <cell r="N37">
            <v>15531</v>
          </cell>
          <cell r="O37">
            <v>180126</v>
          </cell>
        </row>
        <row r="38">
          <cell r="B38" t="str">
            <v xml:space="preserve">  Aguada Baguales</v>
          </cell>
          <cell r="C38">
            <v>6479</v>
          </cell>
          <cell r="D38">
            <v>6104</v>
          </cell>
          <cell r="E38">
            <v>6293</v>
          </cell>
          <cell r="F38">
            <v>5910</v>
          </cell>
          <cell r="G38">
            <v>6293</v>
          </cell>
          <cell r="H38">
            <v>6210</v>
          </cell>
          <cell r="I38">
            <v>6386</v>
          </cell>
          <cell r="J38">
            <v>6355</v>
          </cell>
          <cell r="K38">
            <v>5970</v>
          </cell>
          <cell r="L38">
            <v>6014</v>
          </cell>
          <cell r="M38">
            <v>5670</v>
          </cell>
          <cell r="N38">
            <v>5735</v>
          </cell>
          <cell r="O38">
            <v>73419</v>
          </cell>
        </row>
        <row r="39">
          <cell r="B39" t="str">
            <v xml:space="preserve">  Puesto Touquet (1)</v>
          </cell>
          <cell r="C39">
            <v>45.47</v>
          </cell>
          <cell r="D39">
            <v>42.296800000000005</v>
          </cell>
          <cell r="E39">
            <v>43.669387999999998</v>
          </cell>
          <cell r="F39">
            <v>45.671282400000003</v>
          </cell>
          <cell r="G39">
            <v>45.432080235200004</v>
          </cell>
          <cell r="H39">
            <v>43.792499616960001</v>
          </cell>
          <cell r="I39">
            <v>43.564875857886079</v>
          </cell>
          <cell r="J39">
            <v>42.660722112728351</v>
          </cell>
          <cell r="K39">
            <v>41.120549601925809</v>
          </cell>
          <cell r="L39">
            <v>40.909209961802304</v>
          </cell>
          <cell r="M39">
            <v>39.431892709085403</v>
          </cell>
          <cell r="N39">
            <v>39.230730612568919</v>
          </cell>
          <cell r="O39">
            <v>513.25003110815692</v>
          </cell>
        </row>
        <row r="40">
          <cell r="B40" t="str">
            <v xml:space="preserve">  (1) Includes Gasoline &amp; Cond.</v>
          </cell>
        </row>
        <row r="41">
          <cell r="B41" t="str">
            <v>MONTHLY GAS SALES VOLUMES SCHEDULE</v>
          </cell>
        </row>
        <row r="42">
          <cell r="B42" t="str">
            <v>Mm3</v>
          </cell>
        </row>
        <row r="44">
          <cell r="C44" t="str">
            <v>Jan</v>
          </cell>
          <cell r="D44" t="str">
            <v>Feb</v>
          </cell>
          <cell r="E44" t="str">
            <v>Mar</v>
          </cell>
          <cell r="F44" t="str">
            <v>Apr</v>
          </cell>
          <cell r="G44" t="str">
            <v>May</v>
          </cell>
          <cell r="H44" t="str">
            <v>Jun</v>
          </cell>
          <cell r="I44" t="str">
            <v>Jul</v>
          </cell>
          <cell r="J44" t="str">
            <v>Aug</v>
          </cell>
          <cell r="K44" t="str">
            <v>Sep</v>
          </cell>
          <cell r="L44" t="str">
            <v>Oct</v>
          </cell>
          <cell r="M44" t="str">
            <v>Nov</v>
          </cell>
          <cell r="N44" t="str">
            <v>Dec</v>
          </cell>
          <cell r="O44" t="str">
            <v>Total</v>
          </cell>
        </row>
        <row r="45">
          <cell r="B45" t="str">
            <v xml:space="preserve">  Centenario</v>
          </cell>
          <cell r="C45">
            <v>38440</v>
          </cell>
          <cell r="D45">
            <v>34664</v>
          </cell>
          <cell r="E45">
            <v>41850</v>
          </cell>
          <cell r="F45">
            <v>45000</v>
          </cell>
          <cell r="G45">
            <v>46500</v>
          </cell>
          <cell r="H45">
            <v>45000</v>
          </cell>
          <cell r="I45">
            <v>58900</v>
          </cell>
          <cell r="J45">
            <v>60450</v>
          </cell>
          <cell r="K45">
            <v>58500</v>
          </cell>
          <cell r="L45">
            <v>50685</v>
          </cell>
          <cell r="M45">
            <v>58500</v>
          </cell>
          <cell r="N45">
            <v>60443.799999999996</v>
          </cell>
          <cell r="O45">
            <v>598932.80000000005</v>
          </cell>
        </row>
        <row r="46">
          <cell r="B46" t="str">
            <v xml:space="preserve">  Aguada Baguales</v>
          </cell>
          <cell r="C46">
            <v>0</v>
          </cell>
          <cell r="D46">
            <v>0</v>
          </cell>
          <cell r="E46">
            <v>775</v>
          </cell>
          <cell r="F46">
            <v>750</v>
          </cell>
          <cell r="G46">
            <v>775</v>
          </cell>
          <cell r="H46">
            <v>750</v>
          </cell>
          <cell r="I46">
            <v>775</v>
          </cell>
          <cell r="J46">
            <v>775</v>
          </cell>
          <cell r="K46">
            <v>750</v>
          </cell>
          <cell r="L46">
            <v>775</v>
          </cell>
          <cell r="M46">
            <v>750</v>
          </cell>
          <cell r="N46">
            <v>775</v>
          </cell>
          <cell r="O46">
            <v>7650</v>
          </cell>
        </row>
        <row r="47">
          <cell r="B47" t="str">
            <v xml:space="preserve">  Puesto Touquet</v>
          </cell>
          <cell r="C47">
            <v>6231</v>
          </cell>
          <cell r="D47">
            <v>5320</v>
          </cell>
          <cell r="E47">
            <v>5890</v>
          </cell>
          <cell r="F47">
            <v>5700</v>
          </cell>
          <cell r="G47">
            <v>5890</v>
          </cell>
          <cell r="H47">
            <v>5700</v>
          </cell>
          <cell r="I47">
            <v>5890</v>
          </cell>
          <cell r="J47">
            <v>5890</v>
          </cell>
          <cell r="K47">
            <v>5700</v>
          </cell>
          <cell r="L47">
            <v>5890</v>
          </cell>
          <cell r="M47">
            <v>5700</v>
          </cell>
          <cell r="N47">
            <v>5890</v>
          </cell>
          <cell r="O47">
            <v>69691</v>
          </cell>
        </row>
        <row r="48">
          <cell r="B48" t="str">
            <v xml:space="preserve">  Puesto Silva</v>
          </cell>
          <cell r="C48">
            <v>3782</v>
          </cell>
          <cell r="D48">
            <v>3360</v>
          </cell>
          <cell r="E48">
            <v>3596</v>
          </cell>
          <cell r="F48">
            <v>3120</v>
          </cell>
          <cell r="G48">
            <v>3348</v>
          </cell>
          <cell r="H48">
            <v>2910</v>
          </cell>
          <cell r="I48">
            <v>4185</v>
          </cell>
          <cell r="J48">
            <v>4092</v>
          </cell>
          <cell r="K48">
            <v>3660</v>
          </cell>
          <cell r="L48">
            <v>3844</v>
          </cell>
          <cell r="M48">
            <v>3450</v>
          </cell>
          <cell r="N48">
            <v>3549.5</v>
          </cell>
          <cell r="O48">
            <v>42896.5</v>
          </cell>
        </row>
        <row r="50">
          <cell r="B50" t="str">
            <v>MONTHLY PROPANE - BUTANE SALES VOLUMES SCHEDULE</v>
          </cell>
        </row>
        <row r="51">
          <cell r="B51" t="str">
            <v>Tn</v>
          </cell>
        </row>
        <row r="53">
          <cell r="C53" t="str">
            <v>Jan</v>
          </cell>
          <cell r="D53" t="str">
            <v>Feb</v>
          </cell>
          <cell r="E53" t="str">
            <v>Mar</v>
          </cell>
          <cell r="F53" t="str">
            <v>Apr</v>
          </cell>
          <cell r="G53" t="str">
            <v>May</v>
          </cell>
          <cell r="H53" t="str">
            <v>Jun</v>
          </cell>
          <cell r="I53" t="str">
            <v>Jul</v>
          </cell>
          <cell r="J53" t="str">
            <v>Aug</v>
          </cell>
          <cell r="K53" t="str">
            <v>Sep</v>
          </cell>
          <cell r="L53" t="str">
            <v>Oct</v>
          </cell>
          <cell r="M53" t="str">
            <v>Nov</v>
          </cell>
          <cell r="N53" t="str">
            <v>Dec</v>
          </cell>
          <cell r="O53" t="str">
            <v>Total</v>
          </cell>
        </row>
        <row r="54">
          <cell r="B54" t="str">
            <v xml:space="preserve">  Centenario</v>
          </cell>
          <cell r="C54">
            <v>2635</v>
          </cell>
          <cell r="D54">
            <v>2297</v>
          </cell>
          <cell r="E54">
            <v>2480</v>
          </cell>
          <cell r="F54">
            <v>2900</v>
          </cell>
          <cell r="G54">
            <v>2997</v>
          </cell>
          <cell r="H54">
            <v>2900</v>
          </cell>
          <cell r="I54">
            <v>3369</v>
          </cell>
          <cell r="J54">
            <v>3369</v>
          </cell>
          <cell r="K54">
            <v>3260</v>
          </cell>
          <cell r="L54">
            <v>2934</v>
          </cell>
          <cell r="M54">
            <v>3260</v>
          </cell>
          <cell r="N54">
            <v>3369</v>
          </cell>
          <cell r="O54">
            <v>35770</v>
          </cell>
        </row>
      </sheetData>
      <sheetData sheetId="32"/>
      <sheetData sheetId="33"/>
      <sheetData sheetId="34"/>
      <sheetData sheetId="35"/>
      <sheetData sheetId="36"/>
      <sheetData sheetId="37"/>
      <sheetData sheetId="38" refreshError="1"/>
      <sheetData sheetId="39" refreshError="1"/>
      <sheetData sheetId="40" refreshError="1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asic"/>
    </sheetNames>
    <definedNames>
      <definedName name="AbrirImprimir"/>
      <definedName name="BorrarHoja"/>
      <definedName name="GrabarCambios"/>
      <definedName name="Macro4"/>
      <definedName name="Módulo3.Sector2"/>
      <definedName name="Módulo4.Sector3"/>
      <definedName name="Módulo5.Sector4"/>
      <definedName name="Módulo6.Sector5"/>
      <definedName name="Sector1"/>
      <definedName name="SectorTanque1"/>
      <definedName name="Tanque2"/>
      <definedName name="Tanque3"/>
      <definedName name="Tanque4"/>
      <definedName name="Tanque5"/>
      <definedName name="Tanque6"/>
    </definedNames>
    <sheetDataSet>
      <sheetData sheetId="0" refreshError="1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RESUMEN "/>
      <sheetName val="MO"/>
      <sheetName val="CS"/>
      <sheetName val="GdP"/>
      <sheetName val="Veh"/>
      <sheetName val="Maq"/>
      <sheetName val="Mat"/>
      <sheetName val="Otros"/>
      <sheetName val="GE"/>
      <sheetName val="INSTRUCTIVO DE CARGA"/>
      <sheetName val="RESUMEN Item 10"/>
      <sheetName val="RESUMEN Item 9"/>
    </sheetNames>
    <sheetDataSet>
      <sheetData sheetId="0"/>
      <sheetData sheetId="1">
        <row r="3">
          <cell r="A3" t="str">
            <v>Fuera de Convenio</v>
          </cell>
        </row>
        <row r="4">
          <cell r="A4" t="str">
            <v>Nombre y Apellido</v>
          </cell>
        </row>
        <row r="5">
          <cell r="A5" t="str">
            <v>JUAN</v>
          </cell>
        </row>
        <row r="24">
          <cell r="A24" t="str">
            <v>UOCRA</v>
          </cell>
        </row>
        <row r="25">
          <cell r="A25" t="str">
            <v>Nombre y Apellido</v>
          </cell>
        </row>
        <row r="54">
          <cell r="A54" t="str">
            <v>Petroleros</v>
          </cell>
        </row>
        <row r="55">
          <cell r="A55" t="str">
            <v>Nombre y Apellido</v>
          </cell>
        </row>
        <row r="56">
          <cell r="A56" t="str">
            <v>SOLDADURA</v>
          </cell>
        </row>
        <row r="65">
          <cell r="A65" t="str">
            <v>CAÑISTAS</v>
          </cell>
        </row>
        <row r="71">
          <cell r="A71" t="str">
            <v>RETROEXCAVADORA</v>
          </cell>
        </row>
        <row r="74">
          <cell r="A74" t="str">
            <v>LABORATORISTAS</v>
          </cell>
        </row>
        <row r="79">
          <cell r="A79" t="str">
            <v>OPERADORES DE PLANTA</v>
          </cell>
        </row>
        <row r="88">
          <cell r="A88" t="str">
            <v>OPERADORES DE PRODUCCIÓN</v>
          </cell>
        </row>
        <row r="97">
          <cell r="A97" t="str">
            <v>SOPORTES DE PRODUCCIÓN</v>
          </cell>
        </row>
        <row r="106">
          <cell r="A106" t="str">
            <v>OTROS SUELDOS DIRECTOS</v>
          </cell>
        </row>
      </sheetData>
      <sheetData sheetId="2"/>
      <sheetData sheetId="3">
        <row r="5">
          <cell r="F5" t="str">
            <v>Op</v>
          </cell>
          <cell r="G5" t="str">
            <v>Adm</v>
          </cell>
          <cell r="H5" t="str">
            <v>Sup</v>
          </cell>
        </row>
        <row r="61">
          <cell r="F61" t="str">
            <v>Op</v>
          </cell>
          <cell r="G61" t="str">
            <v>Adm</v>
          </cell>
        </row>
      </sheetData>
      <sheetData sheetId="4">
        <row r="6">
          <cell r="A6" t="str">
            <v>TOYOTA</v>
          </cell>
        </row>
      </sheetData>
      <sheetData sheetId="5">
        <row r="6">
          <cell r="F6">
            <v>0</v>
          </cell>
        </row>
      </sheetData>
      <sheetData sheetId="6"/>
      <sheetData sheetId="7"/>
      <sheetData sheetId="8">
        <row r="5">
          <cell r="I5" t="str">
            <v>SERVICIO</v>
          </cell>
        </row>
      </sheetData>
      <sheetData sheetId="9"/>
      <sheetData sheetId="10"/>
      <sheetData sheetId="1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iagrama de trabajo"/>
      <sheetName val="Mano de Obra"/>
      <sheetName val="BD_ESCALAS"/>
      <sheetName val="BD_ADICIONALES"/>
      <sheetName val="IVA"/>
    </sheetNames>
    <sheetDataSet>
      <sheetData sheetId="0" refreshError="1"/>
      <sheetData sheetId="1" refreshError="1"/>
      <sheetData sheetId="2">
        <row r="7">
          <cell r="C7" t="str">
            <v>PETROLERO CHUBUT (605/10)</v>
          </cell>
          <cell r="D7" t="str">
            <v>PETROLERO CHUBUT (605/10)</v>
          </cell>
          <cell r="E7" t="str">
            <v>PETROLERO FASP (643/12)</v>
          </cell>
          <cell r="F7" t="str">
            <v>PETROLERO FASP (643/12)</v>
          </cell>
          <cell r="G7" t="str">
            <v>PETROLERO FASP (643/12)</v>
          </cell>
          <cell r="H7" t="str">
            <v>PETROLERO FASP (643/12)</v>
          </cell>
          <cell r="I7" t="str">
            <v>PETROLERO FASP (643/12)</v>
          </cell>
          <cell r="J7" t="str">
            <v>PETROLERO RN, NQN Y LP (644/12)</v>
          </cell>
          <cell r="K7" t="str">
            <v>PETROLERO RN, NQN Y LP (644/12)</v>
          </cell>
          <cell r="L7" t="str">
            <v>PETROLERO RN, NQN Y LP (644/12)</v>
          </cell>
          <cell r="M7" t="str">
            <v>PETROLERO CHUBUT (605/10)</v>
          </cell>
          <cell r="N7" t="str">
            <v>PETROLERO CHUBUT (605/10)</v>
          </cell>
          <cell r="O7" t="str">
            <v>PETROLERO FASP (643/12)</v>
          </cell>
          <cell r="P7" t="str">
            <v>PETROLERO FASP (643/12)</v>
          </cell>
          <cell r="Q7" t="str">
            <v>PETROLERO FASP (643/12)</v>
          </cell>
          <cell r="R7" t="str">
            <v>PETROLERO FASP (643/12)</v>
          </cell>
          <cell r="S7" t="str">
            <v>PETROLERO FASP (643/12)</v>
          </cell>
          <cell r="T7" t="str">
            <v>PETROLERO RN, NQN Y LP (644/12)</v>
          </cell>
          <cell r="U7" t="str">
            <v>PETROLERO RN, NQN Y LP (644/12)</v>
          </cell>
          <cell r="V7" t="str">
            <v>PETROLERO RN, NQN Y LP (644/12)</v>
          </cell>
          <cell r="W7" t="str">
            <v>PETROLERO CHUBUT (605/10)</v>
          </cell>
          <cell r="X7" t="str">
            <v>PETROLERO CHUBUT (605/10)</v>
          </cell>
          <cell r="Y7" t="str">
            <v>PETROLERO FASP (643/12)</v>
          </cell>
          <cell r="Z7" t="str">
            <v>PETROLERO FASP (643/12)</v>
          </cell>
          <cell r="AA7" t="str">
            <v>PETROLERO FASP (643/12)</v>
          </cell>
          <cell r="AB7" t="str">
            <v>PETROLERO FASP (643/12)</v>
          </cell>
          <cell r="AC7" t="str">
            <v>PETROLERO FASP (643/12)</v>
          </cell>
          <cell r="AD7" t="str">
            <v>PETROLERO RN, NQN Y LP (644/12)</v>
          </cell>
          <cell r="AE7" t="str">
            <v>PETROLERO RN, NQN Y LP (644/12)</v>
          </cell>
          <cell r="AF7" t="str">
            <v>PETROLERO RN, NQN Y LP (644/12)</v>
          </cell>
          <cell r="AG7" t="str">
            <v>PETROLERO CHUBUT (605/10)</v>
          </cell>
          <cell r="AH7" t="str">
            <v>PETROLERO CHUBUT (605/10)</v>
          </cell>
          <cell r="AI7" t="str">
            <v>PETROLERO FASP (643/12)</v>
          </cell>
          <cell r="AJ7" t="str">
            <v>PETROLERO FASP (643/12)</v>
          </cell>
          <cell r="AK7" t="str">
            <v>PETROLERO FASP (643/12)</v>
          </cell>
          <cell r="AL7" t="str">
            <v>PETROLERO FASP (643/12)</v>
          </cell>
          <cell r="AM7" t="str">
            <v>PETROLERO FASP (643/12)</v>
          </cell>
          <cell r="AN7" t="str">
            <v>PETROLERO RN, NQN Y LP (644/12)</v>
          </cell>
          <cell r="AO7" t="str">
            <v>PETROLERO RN, NQN Y LP (644/12)</v>
          </cell>
          <cell r="AP7" t="str">
            <v>PETROLERO RN, NQN Y LP (644/12)</v>
          </cell>
          <cell r="AQ7" t="str">
            <v>PETROLERO CHUBUT (605/10)</v>
          </cell>
          <cell r="AR7" t="str">
            <v>PETROLERO CHUBUT (605/10)</v>
          </cell>
          <cell r="AS7" t="str">
            <v>PETROLERO FASP (643/12)</v>
          </cell>
          <cell r="AT7" t="str">
            <v>PETROLERO FASP (643/12)</v>
          </cell>
          <cell r="AU7" t="str">
            <v>PETROLERO FASP (643/12)</v>
          </cell>
          <cell r="AV7" t="str">
            <v>PETROLERO FASP (643/12)</v>
          </cell>
          <cell r="AW7" t="str">
            <v>PETROLERO FASP (643/12)</v>
          </cell>
          <cell r="AX7" t="str">
            <v>PETROLERO RN, NQN Y LP (644/12)</v>
          </cell>
          <cell r="AY7" t="str">
            <v>PETROLERO RN, NQN Y LP (644/12)</v>
          </cell>
          <cell r="AZ7" t="str">
            <v>PETROLERO RN, NQN Y LP (644/12)</v>
          </cell>
          <cell r="BA7" t="str">
            <v>PETROLERO CHUBUT (605/10)</v>
          </cell>
          <cell r="BB7" t="str">
            <v>PETROLERO CHUBUT (605/10)</v>
          </cell>
          <cell r="BC7" t="str">
            <v>PETROLERO FASP (643/12)</v>
          </cell>
          <cell r="BD7" t="str">
            <v>PETROLERO FASP (643/12)</v>
          </cell>
          <cell r="BE7" t="str">
            <v>PETROLERO FASP (643/12)</v>
          </cell>
          <cell r="BF7" t="str">
            <v>PETROLERO FASP (643/12)</v>
          </cell>
          <cell r="BG7" t="str">
            <v>PETROLERO FASP (643/12)</v>
          </cell>
          <cell r="BH7" t="str">
            <v>PETROLERO RN, NQN Y LP (644/12)</v>
          </cell>
          <cell r="BI7" t="str">
            <v>PETROLERO RN, NQN Y LP (644/12)</v>
          </cell>
          <cell r="BJ7" t="str">
            <v>PETROLERO RN, NQN Y LP (644/12)</v>
          </cell>
          <cell r="BK7" t="str">
            <v>PETROLERO CHUBUT (605/10)</v>
          </cell>
          <cell r="BL7" t="str">
            <v>PETROLERO CHUBUT (605/10)</v>
          </cell>
          <cell r="BM7" t="str">
            <v>PETROLERO FASP (643/12)</v>
          </cell>
          <cell r="BN7" t="str">
            <v>PETROLERO FASP (643/12)</v>
          </cell>
          <cell r="BO7" t="str">
            <v>PETROLERO FASP (643/12)</v>
          </cell>
          <cell r="BP7" t="str">
            <v>PETROLERO FASP (643/12)</v>
          </cell>
          <cell r="BQ7" t="str">
            <v>PETROLERO FASP (643/12)</v>
          </cell>
          <cell r="BR7" t="str">
            <v>PETROLERO RN, NQN Y LP (644/12)</v>
          </cell>
          <cell r="BS7" t="str">
            <v>PETROLERO RN, NQN Y LP (644/12)</v>
          </cell>
          <cell r="BT7" t="str">
            <v>PETROLERO RN, NQN Y LP (644/12)</v>
          </cell>
          <cell r="BU7" t="str">
            <v>PETROLERO CHUBUT (605/10)</v>
          </cell>
          <cell r="BV7" t="str">
            <v>PETROLERO CHUBUT (605/10)</v>
          </cell>
          <cell r="BW7" t="str">
            <v>PETROLERO FASP (643/12)</v>
          </cell>
          <cell r="BX7" t="str">
            <v>PETROLERO FASP (643/12)</v>
          </cell>
          <cell r="BY7" t="str">
            <v>PETROLERO FASP (643/12)</v>
          </cell>
          <cell r="BZ7" t="str">
            <v>PETROLERO FASP (643/12)</v>
          </cell>
          <cell r="CA7" t="str">
            <v>PETROLERO FASP (643/12)</v>
          </cell>
          <cell r="CB7" t="str">
            <v>PETROLERO RN, NQN Y LP (644/12)</v>
          </cell>
          <cell r="CC7" t="str">
            <v>PETROLERO RN, NQN Y LP (644/12)</v>
          </cell>
          <cell r="CD7" t="str">
            <v>PETROLERO RN, NQN Y LP (644/12)</v>
          </cell>
        </row>
        <row r="8">
          <cell r="C8" t="str">
            <v>BASICA</v>
          </cell>
          <cell r="D8">
            <v>1</v>
          </cell>
          <cell r="E8" t="str">
            <v>BASICA</v>
          </cell>
          <cell r="F8">
            <v>3</v>
          </cell>
          <cell r="G8">
            <v>2</v>
          </cell>
          <cell r="H8">
            <v>1</v>
          </cell>
          <cell r="I8" t="str">
            <v>CUENCA AUSTRAL</v>
          </cell>
          <cell r="J8" t="str">
            <v>BASICA</v>
          </cell>
          <cell r="K8">
            <v>3</v>
          </cell>
          <cell r="L8">
            <v>2</v>
          </cell>
          <cell r="M8" t="str">
            <v>BASICA</v>
          </cell>
          <cell r="N8">
            <v>1</v>
          </cell>
          <cell r="O8" t="str">
            <v>BASICA</v>
          </cell>
          <cell r="P8">
            <v>3</v>
          </cell>
          <cell r="Q8">
            <v>2</v>
          </cell>
          <cell r="R8">
            <v>1</v>
          </cell>
          <cell r="S8" t="str">
            <v>CUENCA AUSTRAL</v>
          </cell>
          <cell r="T8" t="str">
            <v>BASICA</v>
          </cell>
          <cell r="U8">
            <v>3</v>
          </cell>
          <cell r="V8">
            <v>2</v>
          </cell>
          <cell r="W8" t="str">
            <v>BASICA</v>
          </cell>
          <cell r="X8">
            <v>1</v>
          </cell>
          <cell r="Y8" t="str">
            <v>BASICA</v>
          </cell>
          <cell r="Z8">
            <v>3</v>
          </cell>
          <cell r="AA8">
            <v>2</v>
          </cell>
          <cell r="AB8">
            <v>1</v>
          </cell>
          <cell r="AC8" t="str">
            <v>CUENCA AUSTRAL</v>
          </cell>
          <cell r="AD8" t="str">
            <v>BASICA</v>
          </cell>
          <cell r="AE8">
            <v>3</v>
          </cell>
          <cell r="AF8">
            <v>2</v>
          </cell>
          <cell r="AG8" t="str">
            <v>BASICA</v>
          </cell>
          <cell r="AH8">
            <v>1</v>
          </cell>
          <cell r="AI8" t="str">
            <v>BASICA</v>
          </cell>
          <cell r="AJ8">
            <v>3</v>
          </cell>
          <cell r="AK8">
            <v>2</v>
          </cell>
          <cell r="AL8">
            <v>1</v>
          </cell>
          <cell r="AM8" t="str">
            <v>CUENCA AUSTRAL</v>
          </cell>
          <cell r="AN8" t="str">
            <v>BASICA</v>
          </cell>
          <cell r="AO8">
            <v>3</v>
          </cell>
          <cell r="AP8">
            <v>2</v>
          </cell>
          <cell r="AQ8" t="str">
            <v>BASICA</v>
          </cell>
          <cell r="AR8">
            <v>1</v>
          </cell>
          <cell r="AS8" t="str">
            <v>BASICA</v>
          </cell>
          <cell r="AT8">
            <v>3</v>
          </cell>
          <cell r="AU8">
            <v>2</v>
          </cell>
          <cell r="AV8">
            <v>1</v>
          </cell>
          <cell r="AW8" t="str">
            <v>CUENCA AUSTRAL</v>
          </cell>
          <cell r="AX8" t="str">
            <v>BASICA</v>
          </cell>
          <cell r="AY8">
            <v>3</v>
          </cell>
          <cell r="AZ8">
            <v>2</v>
          </cell>
          <cell r="BA8" t="str">
            <v>BASICA</v>
          </cell>
          <cell r="BB8">
            <v>1</v>
          </cell>
          <cell r="BC8" t="str">
            <v>BASICA</v>
          </cell>
          <cell r="BD8">
            <v>3</v>
          </cell>
          <cell r="BE8">
            <v>2</v>
          </cell>
          <cell r="BF8">
            <v>1</v>
          </cell>
          <cell r="BG8" t="str">
            <v>CUENCA AUSTRAL</v>
          </cell>
          <cell r="BH8" t="str">
            <v>BASICA</v>
          </cell>
          <cell r="BI8">
            <v>3</v>
          </cell>
          <cell r="BJ8">
            <v>2</v>
          </cell>
          <cell r="BK8" t="str">
            <v>BASICA</v>
          </cell>
          <cell r="BL8">
            <v>1</v>
          </cell>
          <cell r="BM8" t="str">
            <v>BASICA</v>
          </cell>
          <cell r="BN8">
            <v>3</v>
          </cell>
          <cell r="BO8">
            <v>2</v>
          </cell>
          <cell r="BP8">
            <v>1</v>
          </cell>
          <cell r="BQ8" t="str">
            <v>CUENCA AUSTRAL</v>
          </cell>
          <cell r="BR8" t="str">
            <v>BASICA</v>
          </cell>
          <cell r="BS8">
            <v>3</v>
          </cell>
          <cell r="BT8">
            <v>2</v>
          </cell>
          <cell r="BU8" t="str">
            <v>BASICA</v>
          </cell>
          <cell r="BV8">
            <v>1</v>
          </cell>
          <cell r="BW8" t="str">
            <v>BASICA</v>
          </cell>
          <cell r="BX8">
            <v>3</v>
          </cell>
          <cell r="BY8">
            <v>2</v>
          </cell>
          <cell r="BZ8">
            <v>1</v>
          </cell>
          <cell r="CA8" t="str">
            <v>CUENCA AUSTRAL</v>
          </cell>
          <cell r="CB8" t="str">
            <v>BASICA</v>
          </cell>
          <cell r="CC8">
            <v>3</v>
          </cell>
          <cell r="CD8">
            <v>2</v>
          </cell>
        </row>
        <row r="9">
          <cell r="C9">
            <v>42917</v>
          </cell>
          <cell r="D9">
            <v>42917</v>
          </cell>
          <cell r="E9">
            <v>42917</v>
          </cell>
          <cell r="F9">
            <v>42917</v>
          </cell>
          <cell r="G9">
            <v>42917</v>
          </cell>
          <cell r="H9">
            <v>42917</v>
          </cell>
          <cell r="I9">
            <v>42917</v>
          </cell>
          <cell r="J9">
            <v>42917</v>
          </cell>
          <cell r="K9">
            <v>42917</v>
          </cell>
          <cell r="L9">
            <v>42917</v>
          </cell>
          <cell r="M9">
            <v>43009</v>
          </cell>
          <cell r="N9">
            <v>43009</v>
          </cell>
          <cell r="O9">
            <v>43009</v>
          </cell>
          <cell r="P9">
            <v>43009</v>
          </cell>
          <cell r="Q9">
            <v>43009</v>
          </cell>
          <cell r="R9">
            <v>43009</v>
          </cell>
          <cell r="S9">
            <v>43009</v>
          </cell>
          <cell r="T9">
            <v>43009</v>
          </cell>
          <cell r="U9">
            <v>43009</v>
          </cell>
          <cell r="V9">
            <v>43009</v>
          </cell>
          <cell r="W9"/>
          <cell r="X9"/>
          <cell r="Y9"/>
          <cell r="Z9"/>
          <cell r="AA9"/>
          <cell r="AB9"/>
          <cell r="AC9"/>
          <cell r="AD9"/>
          <cell r="AE9"/>
          <cell r="AF9"/>
          <cell r="AG9"/>
          <cell r="AH9"/>
          <cell r="AI9"/>
          <cell r="AJ9"/>
          <cell r="AK9"/>
          <cell r="AL9"/>
          <cell r="AM9"/>
          <cell r="AN9"/>
          <cell r="AO9"/>
          <cell r="AP9"/>
          <cell r="AQ9"/>
          <cell r="AR9"/>
          <cell r="AS9"/>
          <cell r="AT9"/>
          <cell r="AU9"/>
          <cell r="AV9"/>
          <cell r="AW9"/>
          <cell r="AX9"/>
          <cell r="AY9"/>
          <cell r="AZ9"/>
          <cell r="BA9"/>
          <cell r="BB9"/>
          <cell r="BC9"/>
          <cell r="BD9"/>
          <cell r="BE9"/>
          <cell r="BF9"/>
          <cell r="BG9"/>
          <cell r="BH9"/>
          <cell r="BI9"/>
          <cell r="BJ9"/>
          <cell r="BK9"/>
          <cell r="BL9"/>
          <cell r="BM9"/>
          <cell r="BN9"/>
          <cell r="BO9"/>
          <cell r="BP9"/>
          <cell r="BQ9"/>
          <cell r="BR9"/>
          <cell r="BS9"/>
          <cell r="BT9"/>
          <cell r="BU9"/>
          <cell r="BV9"/>
          <cell r="BW9"/>
          <cell r="BX9"/>
          <cell r="BY9"/>
          <cell r="BZ9"/>
          <cell r="CA9"/>
          <cell r="CB9"/>
          <cell r="CC9"/>
          <cell r="CD9"/>
        </row>
        <row r="10">
          <cell r="A10" t="str">
            <v>INGRESANTE</v>
          </cell>
          <cell r="B10" t="str">
            <v>D</v>
          </cell>
          <cell r="C10">
            <v>6192</v>
          </cell>
          <cell r="D10">
            <v>11455</v>
          </cell>
          <cell r="E10">
            <v>6192</v>
          </cell>
          <cell r="F10">
            <v>8793</v>
          </cell>
          <cell r="G10">
            <v>10093</v>
          </cell>
          <cell r="H10">
            <v>11455</v>
          </cell>
          <cell r="I10">
            <v>12756</v>
          </cell>
          <cell r="J10">
            <v>6192</v>
          </cell>
          <cell r="K10">
            <v>8793</v>
          </cell>
          <cell r="L10">
            <v>10093</v>
          </cell>
          <cell r="M10">
            <v>6756</v>
          </cell>
          <cell r="N10">
            <v>12499</v>
          </cell>
          <cell r="O10">
            <v>6756</v>
          </cell>
          <cell r="P10">
            <v>9594</v>
          </cell>
          <cell r="Q10">
            <v>11012</v>
          </cell>
          <cell r="R10">
            <v>12499</v>
          </cell>
          <cell r="S10">
            <v>13917</v>
          </cell>
          <cell r="T10">
            <v>6756</v>
          </cell>
          <cell r="U10">
            <v>9594</v>
          </cell>
          <cell r="V10">
            <v>11012</v>
          </cell>
          <cell r="W10"/>
          <cell r="X10"/>
          <cell r="Y10"/>
          <cell r="Z10"/>
          <cell r="AA10"/>
          <cell r="AB10"/>
          <cell r="AC10"/>
          <cell r="AD10"/>
          <cell r="AE10"/>
          <cell r="AF10"/>
          <cell r="AG10"/>
          <cell r="AH10"/>
          <cell r="AI10"/>
          <cell r="AJ10"/>
          <cell r="AK10"/>
          <cell r="AL10"/>
          <cell r="AM10"/>
          <cell r="AN10"/>
          <cell r="AO10"/>
          <cell r="AP10"/>
          <cell r="AQ10"/>
          <cell r="AR10"/>
          <cell r="AS10"/>
          <cell r="AT10"/>
          <cell r="AU10"/>
          <cell r="AV10"/>
          <cell r="AW10"/>
          <cell r="AX10"/>
          <cell r="AY10"/>
          <cell r="AZ10"/>
          <cell r="BA10"/>
          <cell r="BB10"/>
          <cell r="BC10"/>
          <cell r="BD10"/>
          <cell r="BE10"/>
          <cell r="BF10"/>
          <cell r="BG10"/>
          <cell r="BH10"/>
          <cell r="BI10"/>
          <cell r="BJ10"/>
          <cell r="BK10"/>
          <cell r="BL10"/>
          <cell r="BM10"/>
          <cell r="BN10"/>
          <cell r="BO10"/>
          <cell r="BP10"/>
          <cell r="BQ10"/>
          <cell r="BR10"/>
          <cell r="BS10"/>
          <cell r="BT10"/>
          <cell r="BU10"/>
          <cell r="BV10"/>
          <cell r="BW10"/>
          <cell r="BX10"/>
          <cell r="BY10"/>
          <cell r="BZ10"/>
          <cell r="CA10"/>
          <cell r="CB10"/>
          <cell r="CC10"/>
          <cell r="CD10"/>
        </row>
        <row r="11">
          <cell r="A11" t="str">
            <v>INGRESANTE</v>
          </cell>
          <cell r="B11" t="str">
            <v>A</v>
          </cell>
          <cell r="C11">
            <v>8235</v>
          </cell>
          <cell r="D11">
            <v>15235</v>
          </cell>
          <cell r="E11">
            <v>8235</v>
          </cell>
          <cell r="F11">
            <v>11695</v>
          </cell>
          <cell r="G11">
            <v>13424</v>
          </cell>
          <cell r="H11">
            <v>15235</v>
          </cell>
          <cell r="I11">
            <v>16965</v>
          </cell>
          <cell r="J11">
            <v>8235</v>
          </cell>
          <cell r="K11">
            <v>11695</v>
          </cell>
          <cell r="L11">
            <v>13424</v>
          </cell>
          <cell r="M11">
            <v>8985</v>
          </cell>
          <cell r="N11">
            <v>16624</v>
          </cell>
          <cell r="O11">
            <v>8985</v>
          </cell>
          <cell r="P11">
            <v>12760</v>
          </cell>
          <cell r="Q11">
            <v>14646</v>
          </cell>
          <cell r="R11">
            <v>16624</v>
          </cell>
          <cell r="S11">
            <v>18510</v>
          </cell>
          <cell r="T11">
            <v>8985</v>
          </cell>
          <cell r="U11">
            <v>12760</v>
          </cell>
          <cell r="V11">
            <v>14646</v>
          </cell>
          <cell r="W11"/>
          <cell r="X11"/>
          <cell r="Y11"/>
          <cell r="Z11"/>
          <cell r="AA11"/>
          <cell r="AB11"/>
          <cell r="AC11"/>
          <cell r="AD11"/>
          <cell r="AE11"/>
          <cell r="AF11"/>
          <cell r="AG11"/>
          <cell r="AH11"/>
          <cell r="AI11"/>
          <cell r="AJ11"/>
          <cell r="AK11"/>
          <cell r="AL11"/>
          <cell r="AM11"/>
          <cell r="AN11"/>
          <cell r="AO11"/>
          <cell r="AP11"/>
          <cell r="AQ11"/>
          <cell r="AR11"/>
          <cell r="AS11"/>
          <cell r="AT11"/>
          <cell r="AU11"/>
          <cell r="AV11"/>
          <cell r="AW11"/>
          <cell r="AX11"/>
          <cell r="AY11"/>
          <cell r="AZ11"/>
          <cell r="BA11"/>
          <cell r="BB11"/>
          <cell r="BC11"/>
          <cell r="BD11"/>
          <cell r="BE11"/>
          <cell r="BF11"/>
          <cell r="BG11"/>
          <cell r="BH11"/>
          <cell r="BI11"/>
          <cell r="BJ11"/>
          <cell r="BK11"/>
          <cell r="BL11"/>
          <cell r="BM11"/>
          <cell r="BN11"/>
          <cell r="BO11"/>
          <cell r="BP11"/>
          <cell r="BQ11"/>
          <cell r="BR11"/>
          <cell r="BS11"/>
          <cell r="BT11"/>
          <cell r="BU11"/>
          <cell r="BV11"/>
          <cell r="BW11"/>
          <cell r="BX11"/>
          <cell r="BY11"/>
          <cell r="BZ11"/>
          <cell r="CA11"/>
          <cell r="CB11"/>
          <cell r="CC11"/>
          <cell r="CD11"/>
        </row>
        <row r="12">
          <cell r="A12" t="str">
            <v>INGRESANTE</v>
          </cell>
          <cell r="B12" t="str">
            <v>B</v>
          </cell>
          <cell r="C12">
            <v>7554</v>
          </cell>
          <cell r="D12">
            <v>13975</v>
          </cell>
          <cell r="E12">
            <v>7554</v>
          </cell>
          <cell r="F12">
            <v>10727</v>
          </cell>
          <cell r="G12">
            <v>12313</v>
          </cell>
          <cell r="H12">
            <v>13975</v>
          </cell>
          <cell r="I12">
            <v>15562</v>
          </cell>
          <cell r="J12">
            <v>7554</v>
          </cell>
          <cell r="K12">
            <v>10727</v>
          </cell>
          <cell r="L12">
            <v>12313</v>
          </cell>
          <cell r="M12">
            <v>8242</v>
          </cell>
          <cell r="N12">
            <v>15249</v>
          </cell>
          <cell r="O12">
            <v>8242</v>
          </cell>
          <cell r="P12">
            <v>11705</v>
          </cell>
          <cell r="Q12">
            <v>13435</v>
          </cell>
          <cell r="R12">
            <v>15249</v>
          </cell>
          <cell r="S12">
            <v>16979</v>
          </cell>
          <cell r="T12">
            <v>8242</v>
          </cell>
          <cell r="U12">
            <v>11705</v>
          </cell>
          <cell r="V12">
            <v>13435</v>
          </cell>
          <cell r="W12"/>
          <cell r="X12"/>
          <cell r="Y12"/>
          <cell r="Z12"/>
          <cell r="AA12"/>
          <cell r="AB12"/>
          <cell r="AC12"/>
          <cell r="AD12"/>
          <cell r="AE12"/>
          <cell r="AF12"/>
          <cell r="AG12"/>
          <cell r="AH12"/>
          <cell r="AI12"/>
          <cell r="AJ12"/>
          <cell r="AK12"/>
          <cell r="AL12"/>
          <cell r="AM12"/>
          <cell r="AN12"/>
          <cell r="AO12"/>
          <cell r="AP12"/>
          <cell r="AQ12"/>
          <cell r="AR12"/>
          <cell r="AS12"/>
          <cell r="AT12"/>
          <cell r="AU12"/>
          <cell r="AV12"/>
          <cell r="AW12"/>
          <cell r="AX12"/>
          <cell r="AY12"/>
          <cell r="AZ12"/>
          <cell r="BA12"/>
          <cell r="BB12"/>
          <cell r="BC12"/>
          <cell r="BD12"/>
          <cell r="BE12"/>
          <cell r="BF12"/>
          <cell r="BG12"/>
          <cell r="BH12"/>
          <cell r="BI12"/>
          <cell r="BJ12"/>
          <cell r="BK12"/>
          <cell r="BL12"/>
          <cell r="BM12"/>
          <cell r="BN12"/>
          <cell r="BO12"/>
          <cell r="BP12"/>
          <cell r="BQ12"/>
          <cell r="BR12"/>
          <cell r="BS12"/>
          <cell r="BT12"/>
          <cell r="BU12"/>
          <cell r="BV12"/>
          <cell r="BW12"/>
          <cell r="BX12"/>
          <cell r="BY12"/>
          <cell r="BZ12"/>
          <cell r="CA12"/>
          <cell r="CB12"/>
          <cell r="CC12"/>
          <cell r="CD12"/>
        </row>
        <row r="13">
          <cell r="A13" t="str">
            <v>INGRESANTE</v>
          </cell>
          <cell r="B13" t="str">
            <v>Y</v>
          </cell>
          <cell r="C13">
            <v>6502</v>
          </cell>
          <cell r="D13">
            <v>12028</v>
          </cell>
          <cell r="E13">
            <v>6502</v>
          </cell>
          <cell r="F13">
            <v>9233</v>
          </cell>
          <cell r="G13">
            <v>10598</v>
          </cell>
          <cell r="H13">
            <v>12028</v>
          </cell>
          <cell r="I13">
            <v>13394</v>
          </cell>
          <cell r="J13">
            <v>6502</v>
          </cell>
          <cell r="K13">
            <v>9233</v>
          </cell>
          <cell r="L13">
            <v>10598</v>
          </cell>
          <cell r="M13">
            <v>7094</v>
          </cell>
          <cell r="N13">
            <v>13124</v>
          </cell>
          <cell r="O13">
            <v>7094</v>
          </cell>
          <cell r="P13">
            <v>10074</v>
          </cell>
          <cell r="Q13">
            <v>11563</v>
          </cell>
          <cell r="R13">
            <v>13124</v>
          </cell>
          <cell r="S13">
            <v>14613</v>
          </cell>
          <cell r="T13">
            <v>7094</v>
          </cell>
          <cell r="U13">
            <v>10074</v>
          </cell>
          <cell r="V13">
            <v>11563</v>
          </cell>
          <cell r="W13"/>
          <cell r="X13"/>
          <cell r="Y13"/>
          <cell r="Z13"/>
          <cell r="AA13"/>
          <cell r="AB13"/>
          <cell r="AC13"/>
          <cell r="AD13"/>
          <cell r="AE13"/>
          <cell r="AF13"/>
          <cell r="AG13"/>
          <cell r="AH13"/>
          <cell r="AI13"/>
          <cell r="AJ13"/>
          <cell r="AK13"/>
          <cell r="AL13"/>
          <cell r="AM13"/>
          <cell r="AN13"/>
          <cell r="AO13"/>
          <cell r="AP13"/>
          <cell r="AQ13"/>
          <cell r="AR13"/>
          <cell r="AS13"/>
          <cell r="AT13"/>
          <cell r="AU13"/>
          <cell r="AV13"/>
          <cell r="AW13"/>
          <cell r="AX13"/>
          <cell r="AY13"/>
          <cell r="AZ13"/>
          <cell r="BA13"/>
          <cell r="BB13"/>
          <cell r="BC13"/>
          <cell r="BD13"/>
          <cell r="BE13"/>
          <cell r="BF13"/>
          <cell r="BG13"/>
          <cell r="BH13"/>
          <cell r="BI13"/>
          <cell r="BJ13"/>
          <cell r="BK13"/>
          <cell r="BL13"/>
          <cell r="BM13"/>
          <cell r="BN13"/>
          <cell r="BO13"/>
          <cell r="BP13"/>
          <cell r="BQ13"/>
          <cell r="BR13"/>
          <cell r="BS13"/>
          <cell r="BT13"/>
          <cell r="BU13"/>
          <cell r="BV13"/>
          <cell r="BW13"/>
          <cell r="BX13"/>
          <cell r="BY13"/>
          <cell r="BZ13"/>
          <cell r="CA13"/>
          <cell r="CB13"/>
          <cell r="CC13"/>
          <cell r="CD13"/>
        </row>
        <row r="14">
          <cell r="A14" t="str">
            <v>A</v>
          </cell>
          <cell r="B14" t="str">
            <v>D</v>
          </cell>
          <cell r="C14">
            <v>6322</v>
          </cell>
          <cell r="D14">
            <v>11696</v>
          </cell>
          <cell r="E14">
            <v>6322</v>
          </cell>
          <cell r="F14">
            <v>8977</v>
          </cell>
          <cell r="G14">
            <v>10305</v>
          </cell>
          <cell r="H14">
            <v>11696</v>
          </cell>
          <cell r="I14">
            <v>13023</v>
          </cell>
          <cell r="J14">
            <v>6322</v>
          </cell>
          <cell r="K14">
            <v>8977</v>
          </cell>
          <cell r="L14">
            <v>10305</v>
          </cell>
          <cell r="M14">
            <v>6893</v>
          </cell>
          <cell r="N14">
            <v>12752</v>
          </cell>
          <cell r="O14">
            <v>6893</v>
          </cell>
          <cell r="P14">
            <v>9788</v>
          </cell>
          <cell r="Q14">
            <v>11236</v>
          </cell>
          <cell r="R14">
            <v>12752</v>
          </cell>
          <cell r="S14">
            <v>14200</v>
          </cell>
          <cell r="T14">
            <v>6893</v>
          </cell>
          <cell r="U14">
            <v>9788</v>
          </cell>
          <cell r="V14">
            <v>11236</v>
          </cell>
          <cell r="W14"/>
          <cell r="X14"/>
          <cell r="Y14"/>
          <cell r="Z14"/>
          <cell r="AA14"/>
          <cell r="AB14"/>
          <cell r="AC14"/>
          <cell r="AD14"/>
          <cell r="AE14"/>
          <cell r="AF14"/>
          <cell r="AG14"/>
          <cell r="AH14"/>
          <cell r="AI14"/>
          <cell r="AJ14"/>
          <cell r="AK14"/>
          <cell r="AL14"/>
          <cell r="AM14"/>
          <cell r="AN14"/>
          <cell r="AO14"/>
          <cell r="AP14"/>
          <cell r="AQ14"/>
          <cell r="AR14"/>
          <cell r="AS14"/>
          <cell r="AT14"/>
          <cell r="AU14"/>
          <cell r="AV14"/>
          <cell r="AW14"/>
          <cell r="AX14"/>
          <cell r="AY14"/>
          <cell r="AZ14"/>
          <cell r="BA14"/>
          <cell r="BB14"/>
          <cell r="BC14"/>
          <cell r="BD14"/>
          <cell r="BE14"/>
          <cell r="BF14"/>
          <cell r="BG14"/>
          <cell r="BH14"/>
          <cell r="BI14"/>
          <cell r="BJ14"/>
          <cell r="BK14"/>
          <cell r="BL14"/>
          <cell r="BM14"/>
          <cell r="BN14"/>
          <cell r="BO14"/>
          <cell r="BP14"/>
          <cell r="BQ14"/>
          <cell r="BR14"/>
          <cell r="BS14"/>
          <cell r="BT14"/>
          <cell r="BU14"/>
          <cell r="BV14"/>
          <cell r="BW14"/>
          <cell r="BX14"/>
          <cell r="BY14"/>
          <cell r="BZ14"/>
          <cell r="CA14"/>
          <cell r="CB14"/>
          <cell r="CC14"/>
          <cell r="CD14"/>
        </row>
        <row r="15">
          <cell r="A15" t="str">
            <v>A</v>
          </cell>
          <cell r="B15" t="str">
            <v>A</v>
          </cell>
          <cell r="C15">
            <v>8408</v>
          </cell>
          <cell r="D15">
            <v>15556</v>
          </cell>
          <cell r="E15">
            <v>8408</v>
          </cell>
          <cell r="F15">
            <v>11939</v>
          </cell>
          <cell r="G15">
            <v>13706</v>
          </cell>
          <cell r="H15">
            <v>15556</v>
          </cell>
          <cell r="I15">
            <v>17321</v>
          </cell>
          <cell r="J15">
            <v>8408</v>
          </cell>
          <cell r="K15">
            <v>11939</v>
          </cell>
          <cell r="L15">
            <v>13706</v>
          </cell>
          <cell r="M15">
            <v>9168</v>
          </cell>
          <cell r="N15">
            <v>16960</v>
          </cell>
          <cell r="O15">
            <v>9168</v>
          </cell>
          <cell r="P15">
            <v>13018</v>
          </cell>
          <cell r="Q15">
            <v>14944</v>
          </cell>
          <cell r="R15">
            <v>16960</v>
          </cell>
          <cell r="S15">
            <v>18886</v>
          </cell>
          <cell r="T15">
            <v>9168</v>
          </cell>
          <cell r="U15">
            <v>13018</v>
          </cell>
          <cell r="V15">
            <v>14944</v>
          </cell>
          <cell r="W15"/>
          <cell r="X15"/>
          <cell r="Y15"/>
          <cell r="Z15"/>
          <cell r="AA15"/>
          <cell r="AB15"/>
          <cell r="AC15"/>
          <cell r="AD15"/>
          <cell r="AE15"/>
          <cell r="AF15"/>
          <cell r="AG15"/>
          <cell r="AH15"/>
          <cell r="AI15"/>
          <cell r="AJ15"/>
          <cell r="AK15"/>
          <cell r="AL15"/>
          <cell r="AM15"/>
          <cell r="AN15"/>
          <cell r="AO15"/>
          <cell r="AP15"/>
          <cell r="AQ15"/>
          <cell r="AR15"/>
          <cell r="AS15"/>
          <cell r="AT15"/>
          <cell r="AU15"/>
          <cell r="AV15"/>
          <cell r="AW15"/>
          <cell r="AX15"/>
          <cell r="AY15"/>
          <cell r="AZ15"/>
          <cell r="BA15"/>
          <cell r="BB15"/>
          <cell r="BC15"/>
          <cell r="BD15"/>
          <cell r="BE15"/>
          <cell r="BF15"/>
          <cell r="BG15"/>
          <cell r="BH15"/>
          <cell r="BI15"/>
          <cell r="BJ15"/>
          <cell r="BK15"/>
          <cell r="BL15"/>
          <cell r="BM15"/>
          <cell r="BN15"/>
          <cell r="BO15"/>
          <cell r="BP15"/>
          <cell r="BQ15"/>
          <cell r="BR15"/>
          <cell r="BS15"/>
          <cell r="BT15"/>
          <cell r="BU15"/>
          <cell r="BV15"/>
          <cell r="BW15"/>
          <cell r="BX15"/>
          <cell r="BY15"/>
          <cell r="BZ15"/>
          <cell r="CA15"/>
          <cell r="CB15"/>
          <cell r="CC15"/>
          <cell r="CD15"/>
        </row>
        <row r="16">
          <cell r="A16" t="str">
            <v>A</v>
          </cell>
          <cell r="B16" t="str">
            <v>B</v>
          </cell>
          <cell r="C16">
            <v>7713</v>
          </cell>
          <cell r="D16">
            <v>14269</v>
          </cell>
          <cell r="E16">
            <v>7713</v>
          </cell>
          <cell r="F16">
            <v>10952</v>
          </cell>
          <cell r="G16">
            <v>12572</v>
          </cell>
          <cell r="H16">
            <v>14269</v>
          </cell>
          <cell r="I16">
            <v>15888</v>
          </cell>
          <cell r="J16">
            <v>7713</v>
          </cell>
          <cell r="K16">
            <v>10952</v>
          </cell>
          <cell r="L16">
            <v>12572</v>
          </cell>
          <cell r="M16">
            <v>8409</v>
          </cell>
          <cell r="N16">
            <v>15557</v>
          </cell>
          <cell r="O16">
            <v>8409</v>
          </cell>
          <cell r="P16">
            <v>11941</v>
          </cell>
          <cell r="Q16">
            <v>13708</v>
          </cell>
          <cell r="R16">
            <v>15557</v>
          </cell>
          <cell r="S16">
            <v>17324</v>
          </cell>
          <cell r="T16">
            <v>8409</v>
          </cell>
          <cell r="U16">
            <v>11941</v>
          </cell>
          <cell r="V16">
            <v>13708</v>
          </cell>
          <cell r="W16"/>
          <cell r="X16"/>
          <cell r="Y16"/>
          <cell r="Z16"/>
          <cell r="AA16"/>
          <cell r="AB16"/>
          <cell r="AC16"/>
          <cell r="AD16"/>
          <cell r="AE16"/>
          <cell r="AF16"/>
          <cell r="AG16"/>
          <cell r="AH16"/>
          <cell r="AI16"/>
          <cell r="AJ16"/>
          <cell r="AK16"/>
          <cell r="AL16"/>
          <cell r="AM16"/>
          <cell r="AN16"/>
          <cell r="AO16"/>
          <cell r="AP16"/>
          <cell r="AQ16"/>
          <cell r="AR16"/>
          <cell r="AS16"/>
          <cell r="AT16"/>
          <cell r="AU16"/>
          <cell r="AV16"/>
          <cell r="AW16"/>
          <cell r="AX16"/>
          <cell r="AY16"/>
          <cell r="AZ16"/>
          <cell r="BA16"/>
          <cell r="BB16"/>
          <cell r="BC16"/>
          <cell r="BD16"/>
          <cell r="BE16"/>
          <cell r="BF16"/>
          <cell r="BG16"/>
          <cell r="BH16"/>
          <cell r="BI16"/>
          <cell r="BJ16"/>
          <cell r="BK16"/>
          <cell r="BL16"/>
          <cell r="BM16"/>
          <cell r="BN16"/>
          <cell r="BO16"/>
          <cell r="BP16"/>
          <cell r="BQ16"/>
          <cell r="BR16"/>
          <cell r="BS16"/>
          <cell r="BT16"/>
          <cell r="BU16"/>
          <cell r="BV16"/>
          <cell r="BW16"/>
          <cell r="BX16"/>
          <cell r="BY16"/>
          <cell r="BZ16"/>
          <cell r="CA16"/>
          <cell r="CB16"/>
          <cell r="CC16"/>
          <cell r="CD16"/>
        </row>
        <row r="17">
          <cell r="A17" t="str">
            <v>A</v>
          </cell>
          <cell r="B17" t="str">
            <v>Y</v>
          </cell>
          <cell r="C17">
            <v>6638</v>
          </cell>
          <cell r="D17">
            <v>12281</v>
          </cell>
          <cell r="E17">
            <v>6638</v>
          </cell>
          <cell r="F17">
            <v>9426</v>
          </cell>
          <cell r="G17">
            <v>10820</v>
          </cell>
          <cell r="H17">
            <v>12281</v>
          </cell>
          <cell r="I17">
            <v>13674</v>
          </cell>
          <cell r="J17">
            <v>6638</v>
          </cell>
          <cell r="K17">
            <v>9426</v>
          </cell>
          <cell r="L17">
            <v>10820</v>
          </cell>
          <cell r="M17">
            <v>7238</v>
          </cell>
          <cell r="N17">
            <v>13390</v>
          </cell>
          <cell r="O17">
            <v>7238</v>
          </cell>
          <cell r="P17">
            <v>10277</v>
          </cell>
          <cell r="Q17">
            <v>11798</v>
          </cell>
          <cell r="R17">
            <v>13390</v>
          </cell>
          <cell r="S17">
            <v>14910</v>
          </cell>
          <cell r="T17">
            <v>7238</v>
          </cell>
          <cell r="U17">
            <v>10277</v>
          </cell>
          <cell r="V17">
            <v>11798</v>
          </cell>
          <cell r="W17"/>
          <cell r="X17"/>
          <cell r="Y17"/>
          <cell r="Z17"/>
          <cell r="AA17"/>
          <cell r="AB17"/>
          <cell r="AC17"/>
          <cell r="AD17"/>
          <cell r="AE17"/>
          <cell r="AF17"/>
          <cell r="AG17"/>
          <cell r="AH17"/>
          <cell r="AI17"/>
          <cell r="AJ17"/>
          <cell r="AK17"/>
          <cell r="AL17"/>
          <cell r="AM17"/>
          <cell r="AN17"/>
          <cell r="AO17"/>
          <cell r="AP17"/>
          <cell r="AQ17"/>
          <cell r="AR17"/>
          <cell r="AS17"/>
          <cell r="AT17"/>
          <cell r="AU17"/>
          <cell r="AV17"/>
          <cell r="AW17"/>
          <cell r="AX17"/>
          <cell r="AY17"/>
          <cell r="AZ17"/>
          <cell r="BA17"/>
          <cell r="BB17"/>
          <cell r="BC17"/>
          <cell r="BD17"/>
          <cell r="BE17"/>
          <cell r="BF17"/>
          <cell r="BG17"/>
          <cell r="BH17"/>
          <cell r="BI17"/>
          <cell r="BJ17"/>
          <cell r="BK17"/>
          <cell r="BL17"/>
          <cell r="BM17"/>
          <cell r="BN17"/>
          <cell r="BO17"/>
          <cell r="BP17"/>
          <cell r="BQ17"/>
          <cell r="BR17"/>
          <cell r="BS17"/>
          <cell r="BT17"/>
          <cell r="BU17"/>
          <cell r="BV17"/>
          <cell r="BW17"/>
          <cell r="BX17"/>
          <cell r="BY17"/>
          <cell r="BZ17"/>
          <cell r="CA17"/>
          <cell r="CB17"/>
          <cell r="CC17"/>
          <cell r="CD17"/>
        </row>
        <row r="18">
          <cell r="A18" t="str">
            <v>B</v>
          </cell>
          <cell r="B18" t="str">
            <v>D</v>
          </cell>
          <cell r="C18">
            <v>6450</v>
          </cell>
          <cell r="D18">
            <v>11933</v>
          </cell>
          <cell r="E18">
            <v>6450</v>
          </cell>
          <cell r="F18">
            <v>9159</v>
          </cell>
          <cell r="G18">
            <v>10514</v>
          </cell>
          <cell r="H18">
            <v>11933</v>
          </cell>
          <cell r="I18">
            <v>13287</v>
          </cell>
          <cell r="J18">
            <v>6450</v>
          </cell>
          <cell r="K18">
            <v>9159</v>
          </cell>
          <cell r="L18">
            <v>10514</v>
          </cell>
          <cell r="M18">
            <v>7037</v>
          </cell>
          <cell r="N18">
            <v>13018</v>
          </cell>
          <cell r="O18">
            <v>7037</v>
          </cell>
          <cell r="P18">
            <v>9993</v>
          </cell>
          <cell r="Q18">
            <v>11470</v>
          </cell>
          <cell r="R18">
            <v>13018</v>
          </cell>
          <cell r="S18">
            <v>14496</v>
          </cell>
          <cell r="T18">
            <v>7037</v>
          </cell>
          <cell r="U18">
            <v>9993</v>
          </cell>
          <cell r="V18">
            <v>11470</v>
          </cell>
          <cell r="W18"/>
          <cell r="X18"/>
          <cell r="Y18"/>
          <cell r="Z18"/>
          <cell r="AA18"/>
          <cell r="AB18"/>
          <cell r="AC18"/>
          <cell r="AD18"/>
          <cell r="AE18"/>
          <cell r="AF18"/>
          <cell r="AG18"/>
          <cell r="AH18"/>
          <cell r="AI18"/>
          <cell r="AJ18"/>
          <cell r="AK18"/>
          <cell r="AL18"/>
          <cell r="AM18"/>
          <cell r="AN18"/>
          <cell r="AO18"/>
          <cell r="AP18"/>
          <cell r="AQ18"/>
          <cell r="AR18"/>
          <cell r="AS18"/>
          <cell r="AT18"/>
          <cell r="AU18"/>
          <cell r="AV18"/>
          <cell r="AW18"/>
          <cell r="AX18"/>
          <cell r="AY18"/>
          <cell r="AZ18"/>
          <cell r="BA18"/>
          <cell r="BB18"/>
          <cell r="BC18"/>
          <cell r="BD18"/>
          <cell r="BE18"/>
          <cell r="BF18"/>
          <cell r="BG18"/>
          <cell r="BH18"/>
          <cell r="BI18"/>
          <cell r="BJ18"/>
          <cell r="BK18"/>
          <cell r="BL18"/>
          <cell r="BM18"/>
          <cell r="BN18"/>
          <cell r="BO18"/>
          <cell r="BP18"/>
          <cell r="BQ18"/>
          <cell r="BR18"/>
          <cell r="BS18"/>
          <cell r="BT18"/>
          <cell r="BU18"/>
          <cell r="BV18"/>
          <cell r="BW18"/>
          <cell r="BX18"/>
          <cell r="BY18"/>
          <cell r="BZ18"/>
          <cell r="CA18"/>
          <cell r="CB18"/>
          <cell r="CC18"/>
          <cell r="CD18"/>
        </row>
        <row r="19">
          <cell r="A19" t="str">
            <v>B</v>
          </cell>
          <cell r="B19" t="str">
            <v>A</v>
          </cell>
          <cell r="C19">
            <v>8579</v>
          </cell>
          <cell r="D19">
            <v>15871</v>
          </cell>
          <cell r="E19">
            <v>8579</v>
          </cell>
          <cell r="F19">
            <v>12181</v>
          </cell>
          <cell r="G19">
            <v>13984</v>
          </cell>
          <cell r="H19">
            <v>15871</v>
          </cell>
          <cell r="I19">
            <v>17672</v>
          </cell>
          <cell r="J19">
            <v>8579</v>
          </cell>
          <cell r="K19">
            <v>12181</v>
          </cell>
          <cell r="L19">
            <v>13984</v>
          </cell>
          <cell r="M19">
            <v>9359</v>
          </cell>
          <cell r="N19">
            <v>17314</v>
          </cell>
          <cell r="O19">
            <v>9359</v>
          </cell>
          <cell r="P19">
            <v>13291</v>
          </cell>
          <cell r="Q19">
            <v>15255</v>
          </cell>
          <cell r="R19">
            <v>17314</v>
          </cell>
          <cell r="S19">
            <v>19280</v>
          </cell>
          <cell r="T19">
            <v>9359</v>
          </cell>
          <cell r="U19">
            <v>13291</v>
          </cell>
          <cell r="V19">
            <v>15255</v>
          </cell>
          <cell r="W19"/>
          <cell r="X19"/>
          <cell r="Y19"/>
          <cell r="Z19"/>
          <cell r="AA19"/>
          <cell r="AB19"/>
          <cell r="AC19"/>
          <cell r="AD19"/>
          <cell r="AE19"/>
          <cell r="AF19"/>
          <cell r="AG19"/>
          <cell r="AH19"/>
          <cell r="AI19"/>
          <cell r="AJ19"/>
          <cell r="AK19"/>
          <cell r="AL19"/>
          <cell r="AM19"/>
          <cell r="AN19"/>
          <cell r="AO19"/>
          <cell r="AP19"/>
          <cell r="AQ19"/>
          <cell r="AR19"/>
          <cell r="AS19"/>
          <cell r="AT19"/>
          <cell r="AU19"/>
          <cell r="AV19"/>
          <cell r="AW19"/>
          <cell r="AX19"/>
          <cell r="AY19"/>
          <cell r="AZ19"/>
          <cell r="BA19"/>
          <cell r="BB19"/>
          <cell r="BC19"/>
          <cell r="BD19"/>
          <cell r="BE19"/>
          <cell r="BF19"/>
          <cell r="BG19"/>
          <cell r="BH19"/>
          <cell r="BI19"/>
          <cell r="BJ19"/>
          <cell r="BK19"/>
          <cell r="BL19"/>
          <cell r="BM19"/>
          <cell r="BN19"/>
          <cell r="BO19"/>
          <cell r="BP19"/>
          <cell r="BQ19"/>
          <cell r="BR19"/>
          <cell r="BS19"/>
          <cell r="BT19"/>
          <cell r="BU19"/>
          <cell r="BV19"/>
          <cell r="BW19"/>
          <cell r="BX19"/>
          <cell r="BY19"/>
          <cell r="BZ19"/>
          <cell r="CA19"/>
          <cell r="CB19"/>
          <cell r="CC19"/>
          <cell r="CD19"/>
        </row>
        <row r="20">
          <cell r="A20" t="str">
            <v>B</v>
          </cell>
          <cell r="B20" t="str">
            <v>B</v>
          </cell>
          <cell r="C20">
            <v>7869</v>
          </cell>
          <cell r="D20">
            <v>14558</v>
          </cell>
          <cell r="E20">
            <v>7869</v>
          </cell>
          <cell r="F20">
            <v>11174</v>
          </cell>
          <cell r="G20">
            <v>12827</v>
          </cell>
          <cell r="H20">
            <v>14558</v>
          </cell>
          <cell r="I20">
            <v>16210</v>
          </cell>
          <cell r="J20">
            <v>7869</v>
          </cell>
          <cell r="K20">
            <v>11174</v>
          </cell>
          <cell r="L20">
            <v>12827</v>
          </cell>
          <cell r="M20">
            <v>8585</v>
          </cell>
          <cell r="N20">
            <v>15882</v>
          </cell>
          <cell r="O20">
            <v>8585</v>
          </cell>
          <cell r="P20">
            <v>12191</v>
          </cell>
          <cell r="Q20">
            <v>13993</v>
          </cell>
          <cell r="R20">
            <v>15882</v>
          </cell>
          <cell r="S20">
            <v>17685</v>
          </cell>
          <cell r="T20">
            <v>8585</v>
          </cell>
          <cell r="U20">
            <v>12191</v>
          </cell>
          <cell r="V20">
            <v>13993</v>
          </cell>
          <cell r="W20"/>
          <cell r="X20"/>
          <cell r="Y20"/>
          <cell r="Z20"/>
          <cell r="AA20"/>
          <cell r="AB20"/>
          <cell r="AC20"/>
          <cell r="AD20"/>
          <cell r="AE20"/>
          <cell r="AF20"/>
          <cell r="AG20"/>
          <cell r="AH20"/>
          <cell r="AI20"/>
          <cell r="AJ20"/>
          <cell r="AK20"/>
          <cell r="AL20"/>
          <cell r="AM20"/>
          <cell r="AN20"/>
          <cell r="AO20"/>
          <cell r="AP20"/>
          <cell r="AQ20"/>
          <cell r="AR20"/>
          <cell r="AS20"/>
          <cell r="AT20"/>
          <cell r="AU20"/>
          <cell r="AV20"/>
          <cell r="AW20"/>
          <cell r="AX20"/>
          <cell r="AY20"/>
          <cell r="AZ20"/>
          <cell r="BA20"/>
          <cell r="BB20"/>
          <cell r="BC20"/>
          <cell r="BD20"/>
          <cell r="BE20"/>
          <cell r="BF20"/>
          <cell r="BG20"/>
          <cell r="BH20"/>
          <cell r="BI20"/>
          <cell r="BJ20"/>
          <cell r="BK20"/>
          <cell r="BL20"/>
          <cell r="BM20"/>
          <cell r="BN20"/>
          <cell r="BO20"/>
          <cell r="BP20"/>
          <cell r="BQ20"/>
          <cell r="BR20"/>
          <cell r="BS20"/>
          <cell r="BT20"/>
          <cell r="BU20"/>
          <cell r="BV20"/>
          <cell r="BW20"/>
          <cell r="BX20"/>
          <cell r="BY20"/>
          <cell r="BZ20"/>
          <cell r="CA20"/>
          <cell r="CB20"/>
          <cell r="CC20"/>
          <cell r="CD20"/>
        </row>
        <row r="21">
          <cell r="A21" t="str">
            <v>B</v>
          </cell>
          <cell r="B21" t="str">
            <v>Y</v>
          </cell>
          <cell r="C21">
            <v>6773</v>
          </cell>
          <cell r="D21">
            <v>12530</v>
          </cell>
          <cell r="E21">
            <v>6773</v>
          </cell>
          <cell r="F21">
            <v>9617</v>
          </cell>
          <cell r="G21">
            <v>11040</v>
          </cell>
          <cell r="H21">
            <v>12530</v>
          </cell>
          <cell r="I21">
            <v>13951</v>
          </cell>
          <cell r="J21">
            <v>6773</v>
          </cell>
          <cell r="K21">
            <v>9617</v>
          </cell>
          <cell r="L21">
            <v>11040</v>
          </cell>
          <cell r="M21">
            <v>7389</v>
          </cell>
          <cell r="N21">
            <v>13669</v>
          </cell>
          <cell r="O21">
            <v>7389</v>
          </cell>
          <cell r="P21">
            <v>10493</v>
          </cell>
          <cell r="Q21">
            <v>12044</v>
          </cell>
          <cell r="R21">
            <v>13669</v>
          </cell>
          <cell r="S21">
            <v>15221</v>
          </cell>
          <cell r="T21">
            <v>7389</v>
          </cell>
          <cell r="U21">
            <v>10493</v>
          </cell>
          <cell r="V21">
            <v>12044</v>
          </cell>
          <cell r="W21"/>
          <cell r="X21"/>
          <cell r="Y21"/>
          <cell r="Z21"/>
          <cell r="AA21"/>
          <cell r="AB21"/>
          <cell r="AC21"/>
          <cell r="AD21"/>
          <cell r="AE21"/>
          <cell r="AF21"/>
          <cell r="AG21"/>
          <cell r="AH21"/>
          <cell r="AI21"/>
          <cell r="AJ21"/>
          <cell r="AK21"/>
          <cell r="AL21"/>
          <cell r="AM21"/>
          <cell r="AN21"/>
          <cell r="AO21"/>
          <cell r="AP21"/>
          <cell r="AQ21"/>
          <cell r="AR21"/>
          <cell r="AS21"/>
          <cell r="AT21"/>
          <cell r="AU21"/>
          <cell r="AV21"/>
          <cell r="AW21"/>
          <cell r="AX21"/>
          <cell r="AY21"/>
          <cell r="AZ21"/>
          <cell r="BA21"/>
          <cell r="BB21"/>
          <cell r="BC21"/>
          <cell r="BD21"/>
          <cell r="BE21"/>
          <cell r="BF21"/>
          <cell r="BG21"/>
          <cell r="BH21"/>
          <cell r="BI21"/>
          <cell r="BJ21"/>
          <cell r="BK21"/>
          <cell r="BL21"/>
          <cell r="BM21"/>
          <cell r="BN21"/>
          <cell r="BO21"/>
          <cell r="BP21"/>
          <cell r="BQ21"/>
          <cell r="BR21"/>
          <cell r="BS21"/>
          <cell r="BT21"/>
          <cell r="BU21"/>
          <cell r="BV21"/>
          <cell r="BW21"/>
          <cell r="BX21"/>
          <cell r="BY21"/>
          <cell r="BZ21"/>
          <cell r="CA21"/>
          <cell r="CB21"/>
          <cell r="CC21"/>
          <cell r="CD21"/>
        </row>
        <row r="22">
          <cell r="A22" t="str">
            <v>C</v>
          </cell>
          <cell r="B22" t="str">
            <v>D</v>
          </cell>
          <cell r="C22">
            <v>6589</v>
          </cell>
          <cell r="D22">
            <v>12190</v>
          </cell>
          <cell r="E22">
            <v>6589</v>
          </cell>
          <cell r="F22">
            <v>9356</v>
          </cell>
          <cell r="G22">
            <v>10740</v>
          </cell>
          <cell r="H22">
            <v>12190</v>
          </cell>
          <cell r="I22">
            <v>13573</v>
          </cell>
          <cell r="J22">
            <v>6589</v>
          </cell>
          <cell r="K22">
            <v>9356</v>
          </cell>
          <cell r="L22">
            <v>10740</v>
          </cell>
          <cell r="M22">
            <v>7189</v>
          </cell>
          <cell r="N22">
            <v>13300</v>
          </cell>
          <cell r="O22">
            <v>7189</v>
          </cell>
          <cell r="P22">
            <v>10208</v>
          </cell>
          <cell r="Q22">
            <v>11718</v>
          </cell>
          <cell r="R22">
            <v>13300</v>
          </cell>
          <cell r="S22">
            <v>14809</v>
          </cell>
          <cell r="T22">
            <v>7189</v>
          </cell>
          <cell r="U22">
            <v>10208</v>
          </cell>
          <cell r="V22">
            <v>11718</v>
          </cell>
          <cell r="W22"/>
          <cell r="X22"/>
          <cell r="Y22"/>
          <cell r="Z22"/>
          <cell r="AA22"/>
          <cell r="AB22"/>
          <cell r="AC22"/>
          <cell r="AD22"/>
          <cell r="AE22"/>
          <cell r="AF22"/>
          <cell r="AG22"/>
          <cell r="AH22"/>
          <cell r="AI22"/>
          <cell r="AJ22"/>
          <cell r="AK22"/>
          <cell r="AL22"/>
          <cell r="AM22"/>
          <cell r="AN22"/>
          <cell r="AO22"/>
          <cell r="AP22"/>
          <cell r="AQ22"/>
          <cell r="AR22"/>
          <cell r="AS22"/>
          <cell r="AT22"/>
          <cell r="AU22"/>
          <cell r="AV22"/>
          <cell r="AW22"/>
          <cell r="AX22"/>
          <cell r="AY22"/>
          <cell r="AZ22"/>
          <cell r="BA22"/>
          <cell r="BB22"/>
          <cell r="BC22"/>
          <cell r="BD22"/>
          <cell r="BE22"/>
          <cell r="BF22"/>
          <cell r="BG22"/>
          <cell r="BH22"/>
          <cell r="BI22"/>
          <cell r="BJ22"/>
          <cell r="BK22"/>
          <cell r="BL22"/>
          <cell r="BM22"/>
          <cell r="BN22"/>
          <cell r="BO22"/>
          <cell r="BP22"/>
          <cell r="BQ22"/>
          <cell r="BR22"/>
          <cell r="BS22"/>
          <cell r="BT22"/>
          <cell r="BU22"/>
          <cell r="BV22"/>
          <cell r="BW22"/>
          <cell r="BX22"/>
          <cell r="BY22"/>
          <cell r="BZ22"/>
          <cell r="CA22"/>
          <cell r="CB22"/>
          <cell r="CC22"/>
          <cell r="CD22"/>
        </row>
        <row r="23">
          <cell r="A23" t="str">
            <v>C</v>
          </cell>
          <cell r="B23" t="str">
            <v>A</v>
          </cell>
          <cell r="C23">
            <v>8763</v>
          </cell>
          <cell r="D23">
            <v>16213</v>
          </cell>
          <cell r="E23">
            <v>8763</v>
          </cell>
          <cell r="F23">
            <v>12443</v>
          </cell>
          <cell r="G23">
            <v>14284</v>
          </cell>
          <cell r="H23">
            <v>16213</v>
          </cell>
          <cell r="I23">
            <v>18052</v>
          </cell>
          <cell r="J23">
            <v>8763</v>
          </cell>
          <cell r="K23">
            <v>12443</v>
          </cell>
          <cell r="L23">
            <v>14284</v>
          </cell>
          <cell r="M23">
            <v>9561</v>
          </cell>
          <cell r="N23">
            <v>17689</v>
          </cell>
          <cell r="O23">
            <v>9561</v>
          </cell>
          <cell r="P23">
            <v>13577</v>
          </cell>
          <cell r="Q23">
            <v>15585</v>
          </cell>
          <cell r="R23">
            <v>17689</v>
          </cell>
          <cell r="S23">
            <v>19696</v>
          </cell>
          <cell r="T23">
            <v>9561</v>
          </cell>
          <cell r="U23">
            <v>13577</v>
          </cell>
          <cell r="V23">
            <v>15585</v>
          </cell>
          <cell r="W23"/>
          <cell r="X23"/>
          <cell r="Y23"/>
          <cell r="Z23"/>
          <cell r="AA23"/>
          <cell r="AB23"/>
          <cell r="AC23"/>
          <cell r="AD23"/>
          <cell r="AE23"/>
          <cell r="AF23"/>
          <cell r="AG23"/>
          <cell r="AH23"/>
          <cell r="AI23"/>
          <cell r="AJ23"/>
          <cell r="AK23"/>
          <cell r="AL23"/>
          <cell r="AM23"/>
          <cell r="AN23"/>
          <cell r="AO23"/>
          <cell r="AP23"/>
          <cell r="AQ23"/>
          <cell r="AR23"/>
          <cell r="AS23"/>
          <cell r="AT23"/>
          <cell r="AU23"/>
          <cell r="AV23"/>
          <cell r="AW23"/>
          <cell r="AX23"/>
          <cell r="AY23"/>
          <cell r="AZ23"/>
          <cell r="BA23"/>
          <cell r="BB23"/>
          <cell r="BC23"/>
          <cell r="BD23"/>
          <cell r="BE23"/>
          <cell r="BF23"/>
          <cell r="BG23"/>
          <cell r="BH23"/>
          <cell r="BI23"/>
          <cell r="BJ23"/>
          <cell r="BK23"/>
          <cell r="BL23"/>
          <cell r="BM23"/>
          <cell r="BN23"/>
          <cell r="BO23"/>
          <cell r="BP23"/>
          <cell r="BQ23"/>
          <cell r="BR23"/>
          <cell r="BS23"/>
          <cell r="BT23"/>
          <cell r="BU23"/>
          <cell r="BV23"/>
          <cell r="BW23"/>
          <cell r="BX23"/>
          <cell r="BY23"/>
          <cell r="BZ23"/>
          <cell r="CA23"/>
          <cell r="CB23"/>
          <cell r="CC23"/>
          <cell r="CD23"/>
        </row>
        <row r="24">
          <cell r="A24" t="str">
            <v>C</v>
          </cell>
          <cell r="B24" t="str">
            <v>B</v>
          </cell>
          <cell r="C24">
            <v>8039</v>
          </cell>
          <cell r="D24">
            <v>14872</v>
          </cell>
          <cell r="E24">
            <v>8039</v>
          </cell>
          <cell r="F24">
            <v>11414</v>
          </cell>
          <cell r="G24">
            <v>13103</v>
          </cell>
          <cell r="H24">
            <v>14872</v>
          </cell>
          <cell r="I24">
            <v>16559</v>
          </cell>
          <cell r="J24">
            <v>8039</v>
          </cell>
          <cell r="K24">
            <v>11414</v>
          </cell>
          <cell r="L24">
            <v>13103</v>
          </cell>
          <cell r="M24">
            <v>8771</v>
          </cell>
          <cell r="N24">
            <v>16226</v>
          </cell>
          <cell r="O24">
            <v>8771</v>
          </cell>
          <cell r="P24">
            <v>12454</v>
          </cell>
          <cell r="Q24">
            <v>14296</v>
          </cell>
          <cell r="R24">
            <v>16226</v>
          </cell>
          <cell r="S24">
            <v>18067</v>
          </cell>
          <cell r="T24">
            <v>8771</v>
          </cell>
          <cell r="U24">
            <v>12454</v>
          </cell>
          <cell r="V24">
            <v>14296</v>
          </cell>
          <cell r="W24"/>
          <cell r="X24"/>
          <cell r="Y24"/>
          <cell r="Z24"/>
          <cell r="AA24"/>
          <cell r="AB24"/>
          <cell r="AC24"/>
          <cell r="AD24"/>
          <cell r="AE24"/>
          <cell r="AF24"/>
          <cell r="AG24"/>
          <cell r="AH24"/>
          <cell r="AI24"/>
          <cell r="AJ24"/>
          <cell r="AK24"/>
          <cell r="AL24"/>
          <cell r="AM24"/>
          <cell r="AN24"/>
          <cell r="AO24"/>
          <cell r="AP24"/>
          <cell r="AQ24"/>
          <cell r="AR24"/>
          <cell r="AS24"/>
          <cell r="AT24"/>
          <cell r="AU24"/>
          <cell r="AV24"/>
          <cell r="AW24"/>
          <cell r="AX24"/>
          <cell r="AY24"/>
          <cell r="AZ24"/>
          <cell r="BA24"/>
          <cell r="BB24"/>
          <cell r="BC24"/>
          <cell r="BD24"/>
          <cell r="BE24"/>
          <cell r="BF24"/>
          <cell r="BG24"/>
          <cell r="BH24"/>
          <cell r="BI24"/>
          <cell r="BJ24"/>
          <cell r="BK24"/>
          <cell r="BL24"/>
          <cell r="BM24"/>
          <cell r="BN24"/>
          <cell r="BO24"/>
          <cell r="BP24"/>
          <cell r="BQ24"/>
          <cell r="BR24"/>
          <cell r="BS24"/>
          <cell r="BT24"/>
          <cell r="BU24"/>
          <cell r="BV24"/>
          <cell r="BW24"/>
          <cell r="BX24"/>
          <cell r="BY24"/>
          <cell r="BZ24"/>
          <cell r="CA24"/>
          <cell r="CB24"/>
          <cell r="CC24"/>
          <cell r="CD24"/>
        </row>
        <row r="25">
          <cell r="A25" t="str">
            <v>C</v>
          </cell>
          <cell r="B25" t="str">
            <v>Y</v>
          </cell>
          <cell r="C25">
            <v>6918</v>
          </cell>
          <cell r="D25">
            <v>12800</v>
          </cell>
          <cell r="E25">
            <v>6918</v>
          </cell>
          <cell r="F25">
            <v>9824</v>
          </cell>
          <cell r="G25">
            <v>11277</v>
          </cell>
          <cell r="H25">
            <v>12800</v>
          </cell>
          <cell r="I25">
            <v>14252</v>
          </cell>
          <cell r="J25">
            <v>6918</v>
          </cell>
          <cell r="K25">
            <v>9824</v>
          </cell>
          <cell r="L25">
            <v>11277</v>
          </cell>
          <cell r="M25">
            <v>7548</v>
          </cell>
          <cell r="N25">
            <v>13965</v>
          </cell>
          <cell r="O25">
            <v>7548</v>
          </cell>
          <cell r="P25">
            <v>10718</v>
          </cell>
          <cell r="Q25">
            <v>12304</v>
          </cell>
          <cell r="R25">
            <v>13965</v>
          </cell>
          <cell r="S25">
            <v>15549</v>
          </cell>
          <cell r="T25">
            <v>7548</v>
          </cell>
          <cell r="U25">
            <v>10718</v>
          </cell>
          <cell r="V25">
            <v>12304</v>
          </cell>
          <cell r="W25"/>
          <cell r="X25"/>
          <cell r="Y25"/>
          <cell r="Z25"/>
          <cell r="AA25"/>
          <cell r="AB25"/>
          <cell r="AC25"/>
          <cell r="AD25"/>
          <cell r="AE25"/>
          <cell r="AF25"/>
          <cell r="AG25"/>
          <cell r="AH25"/>
          <cell r="AI25"/>
          <cell r="AJ25"/>
          <cell r="AK25"/>
          <cell r="AL25"/>
          <cell r="AM25"/>
          <cell r="AN25"/>
          <cell r="AO25"/>
          <cell r="AP25"/>
          <cell r="AQ25"/>
          <cell r="AR25"/>
          <cell r="AS25"/>
          <cell r="AT25"/>
          <cell r="AU25"/>
          <cell r="AV25"/>
          <cell r="AW25"/>
          <cell r="AX25"/>
          <cell r="AY25"/>
          <cell r="AZ25"/>
          <cell r="BA25"/>
          <cell r="BB25"/>
          <cell r="BC25"/>
          <cell r="BD25"/>
          <cell r="BE25"/>
          <cell r="BF25"/>
          <cell r="BG25"/>
          <cell r="BH25"/>
          <cell r="BI25"/>
          <cell r="BJ25"/>
          <cell r="BK25"/>
          <cell r="BL25"/>
          <cell r="BM25"/>
          <cell r="BN25"/>
          <cell r="BO25"/>
          <cell r="BP25"/>
          <cell r="BQ25"/>
          <cell r="BR25"/>
          <cell r="BS25"/>
          <cell r="BT25"/>
          <cell r="BU25"/>
          <cell r="BV25"/>
          <cell r="BW25"/>
          <cell r="BX25"/>
          <cell r="BY25"/>
          <cell r="BZ25"/>
          <cell r="CA25"/>
          <cell r="CB25"/>
          <cell r="CC25"/>
          <cell r="CD25"/>
        </row>
        <row r="26">
          <cell r="A26" t="str">
            <v>D</v>
          </cell>
          <cell r="B26" t="str">
            <v>D</v>
          </cell>
          <cell r="C26">
            <v>6772</v>
          </cell>
          <cell r="D26">
            <v>12528</v>
          </cell>
          <cell r="E26">
            <v>6772</v>
          </cell>
          <cell r="F26">
            <v>9616</v>
          </cell>
          <cell r="G26">
            <v>11038</v>
          </cell>
          <cell r="H26">
            <v>12528</v>
          </cell>
          <cell r="I26">
            <v>13950</v>
          </cell>
          <cell r="J26">
            <v>6772</v>
          </cell>
          <cell r="K26">
            <v>9616</v>
          </cell>
          <cell r="L26">
            <v>11038</v>
          </cell>
          <cell r="M26">
            <v>7386</v>
          </cell>
          <cell r="N26">
            <v>13664</v>
          </cell>
          <cell r="O26">
            <v>7386</v>
          </cell>
          <cell r="P26">
            <v>10488</v>
          </cell>
          <cell r="Q26">
            <v>12039</v>
          </cell>
          <cell r="R26">
            <v>13664</v>
          </cell>
          <cell r="S26">
            <v>15215</v>
          </cell>
          <cell r="T26">
            <v>7386</v>
          </cell>
          <cell r="U26">
            <v>10488</v>
          </cell>
          <cell r="V26">
            <v>12039</v>
          </cell>
          <cell r="W26"/>
          <cell r="X26"/>
          <cell r="Y26"/>
          <cell r="Z26"/>
          <cell r="AA26"/>
          <cell r="AB26"/>
          <cell r="AC26"/>
          <cell r="AD26"/>
          <cell r="AE26"/>
          <cell r="AF26"/>
          <cell r="AG26"/>
          <cell r="AH26"/>
          <cell r="AI26"/>
          <cell r="AJ26"/>
          <cell r="AK26"/>
          <cell r="AL26"/>
          <cell r="AM26"/>
          <cell r="AN26"/>
          <cell r="AO26"/>
          <cell r="AP26"/>
          <cell r="AQ26"/>
          <cell r="AR26"/>
          <cell r="AS26"/>
          <cell r="AT26"/>
          <cell r="AU26"/>
          <cell r="AV26"/>
          <cell r="AW26"/>
          <cell r="AX26"/>
          <cell r="AY26"/>
          <cell r="AZ26"/>
          <cell r="BA26"/>
          <cell r="BB26"/>
          <cell r="BC26"/>
          <cell r="BD26"/>
          <cell r="BE26"/>
          <cell r="BF26"/>
          <cell r="BG26"/>
          <cell r="BH26"/>
          <cell r="BI26"/>
          <cell r="BJ26"/>
          <cell r="BK26"/>
          <cell r="BL26"/>
          <cell r="BM26"/>
          <cell r="BN26"/>
          <cell r="BO26"/>
          <cell r="BP26"/>
          <cell r="BQ26"/>
          <cell r="BR26"/>
          <cell r="BS26"/>
          <cell r="BT26"/>
          <cell r="BU26"/>
          <cell r="BV26"/>
          <cell r="BW26"/>
          <cell r="BX26"/>
          <cell r="BY26"/>
          <cell r="BZ26"/>
          <cell r="CA26"/>
          <cell r="CB26"/>
          <cell r="CC26"/>
          <cell r="CD26"/>
        </row>
        <row r="27">
          <cell r="A27" t="str">
            <v>D</v>
          </cell>
          <cell r="B27" t="str">
            <v>A</v>
          </cell>
          <cell r="C27">
            <v>9007</v>
          </cell>
          <cell r="D27">
            <v>16662</v>
          </cell>
          <cell r="E27">
            <v>9007</v>
          </cell>
          <cell r="F27">
            <v>12789</v>
          </cell>
          <cell r="G27">
            <v>14681</v>
          </cell>
          <cell r="H27">
            <v>16662</v>
          </cell>
          <cell r="I27">
            <v>18554</v>
          </cell>
          <cell r="J27">
            <v>9007</v>
          </cell>
          <cell r="K27">
            <v>12789</v>
          </cell>
          <cell r="L27">
            <v>14681</v>
          </cell>
          <cell r="M27">
            <v>9823</v>
          </cell>
          <cell r="N27">
            <v>18173</v>
          </cell>
          <cell r="O27">
            <v>9823</v>
          </cell>
          <cell r="P27">
            <v>13949</v>
          </cell>
          <cell r="Q27">
            <v>16012</v>
          </cell>
          <cell r="R27">
            <v>18173</v>
          </cell>
          <cell r="S27">
            <v>20236</v>
          </cell>
          <cell r="T27">
            <v>9823</v>
          </cell>
          <cell r="U27">
            <v>13949</v>
          </cell>
          <cell r="V27">
            <v>16012</v>
          </cell>
          <cell r="W27"/>
          <cell r="X27"/>
          <cell r="Y27"/>
          <cell r="Z27"/>
          <cell r="AA27"/>
          <cell r="AB27"/>
          <cell r="AC27"/>
          <cell r="AD27"/>
          <cell r="AE27"/>
          <cell r="AF27"/>
          <cell r="AG27"/>
          <cell r="AH27"/>
          <cell r="AI27"/>
          <cell r="AJ27"/>
          <cell r="AK27"/>
          <cell r="AL27"/>
          <cell r="AM27"/>
          <cell r="AN27"/>
          <cell r="AO27"/>
          <cell r="AP27"/>
          <cell r="AQ27"/>
          <cell r="AR27"/>
          <cell r="AS27"/>
          <cell r="AT27"/>
          <cell r="AU27"/>
          <cell r="AV27"/>
          <cell r="AW27"/>
          <cell r="AX27"/>
          <cell r="AY27"/>
          <cell r="AZ27"/>
          <cell r="BA27"/>
          <cell r="BB27"/>
          <cell r="BC27"/>
          <cell r="BD27"/>
          <cell r="BE27"/>
          <cell r="BF27"/>
          <cell r="BG27"/>
          <cell r="BH27"/>
          <cell r="BI27"/>
          <cell r="BJ27"/>
          <cell r="BK27"/>
          <cell r="BL27"/>
          <cell r="BM27"/>
          <cell r="BN27"/>
          <cell r="BO27"/>
          <cell r="BP27"/>
          <cell r="BQ27"/>
          <cell r="BR27"/>
          <cell r="BS27"/>
          <cell r="BT27"/>
          <cell r="BU27"/>
          <cell r="BV27"/>
          <cell r="BW27"/>
          <cell r="BX27"/>
          <cell r="BY27"/>
          <cell r="BZ27"/>
          <cell r="CA27"/>
          <cell r="CB27"/>
          <cell r="CC27"/>
          <cell r="CD27"/>
        </row>
        <row r="28">
          <cell r="A28" t="str">
            <v>D</v>
          </cell>
          <cell r="B28" t="str">
            <v>B</v>
          </cell>
          <cell r="C28">
            <v>8262</v>
          </cell>
          <cell r="D28">
            <v>15284</v>
          </cell>
          <cell r="E28">
            <v>8262</v>
          </cell>
          <cell r="F28">
            <v>11732</v>
          </cell>
          <cell r="G28">
            <v>13466</v>
          </cell>
          <cell r="H28">
            <v>15284</v>
          </cell>
          <cell r="I28">
            <v>17019</v>
          </cell>
          <cell r="J28">
            <v>8262</v>
          </cell>
          <cell r="K28">
            <v>11732</v>
          </cell>
          <cell r="L28">
            <v>13466</v>
          </cell>
          <cell r="M28">
            <v>9011</v>
          </cell>
          <cell r="N28">
            <v>16670</v>
          </cell>
          <cell r="O28">
            <v>9011</v>
          </cell>
          <cell r="P28">
            <v>12795</v>
          </cell>
          <cell r="Q28">
            <v>14688</v>
          </cell>
          <cell r="R28">
            <v>16670</v>
          </cell>
          <cell r="S28">
            <v>18562</v>
          </cell>
          <cell r="T28">
            <v>9011</v>
          </cell>
          <cell r="U28">
            <v>12795</v>
          </cell>
          <cell r="V28">
            <v>14688</v>
          </cell>
          <cell r="W28"/>
          <cell r="X28"/>
          <cell r="Y28"/>
          <cell r="Z28"/>
          <cell r="AA28"/>
          <cell r="AB28"/>
          <cell r="AC28"/>
          <cell r="AD28"/>
          <cell r="AE28"/>
          <cell r="AF28"/>
          <cell r="AG28"/>
          <cell r="AH28"/>
          <cell r="AI28"/>
          <cell r="AJ28"/>
          <cell r="AK28"/>
          <cell r="AL28"/>
          <cell r="AM28"/>
          <cell r="AN28"/>
          <cell r="AO28"/>
          <cell r="AP28"/>
          <cell r="AQ28"/>
          <cell r="AR28"/>
          <cell r="AS28"/>
          <cell r="AT28"/>
          <cell r="AU28"/>
          <cell r="AV28"/>
          <cell r="AW28"/>
          <cell r="AX28"/>
          <cell r="AY28"/>
          <cell r="AZ28"/>
          <cell r="BA28"/>
          <cell r="BB28"/>
          <cell r="BC28"/>
          <cell r="BD28"/>
          <cell r="BE28"/>
          <cell r="BF28"/>
          <cell r="BG28"/>
          <cell r="BH28"/>
          <cell r="BI28"/>
          <cell r="BJ28"/>
          <cell r="BK28"/>
          <cell r="BL28"/>
          <cell r="BM28"/>
          <cell r="BN28"/>
          <cell r="BO28"/>
          <cell r="BP28"/>
          <cell r="BQ28"/>
          <cell r="BR28"/>
          <cell r="BS28"/>
          <cell r="BT28"/>
          <cell r="BU28"/>
          <cell r="BV28"/>
          <cell r="BW28"/>
          <cell r="BX28"/>
          <cell r="BY28"/>
          <cell r="BZ28"/>
          <cell r="CA28"/>
          <cell r="CB28"/>
          <cell r="CC28"/>
          <cell r="CD28"/>
        </row>
        <row r="29">
          <cell r="A29" t="str">
            <v>D</v>
          </cell>
          <cell r="B29" t="str">
            <v>Y</v>
          </cell>
          <cell r="C29">
            <v>7111</v>
          </cell>
          <cell r="D29">
            <v>13154</v>
          </cell>
          <cell r="E29">
            <v>7111</v>
          </cell>
          <cell r="F29">
            <v>10097</v>
          </cell>
          <cell r="G29">
            <v>11590</v>
          </cell>
          <cell r="H29">
            <v>13154</v>
          </cell>
          <cell r="I29">
            <v>14648</v>
          </cell>
          <cell r="J29">
            <v>7111</v>
          </cell>
          <cell r="K29">
            <v>10097</v>
          </cell>
          <cell r="L29">
            <v>11590</v>
          </cell>
          <cell r="M29">
            <v>7755</v>
          </cell>
          <cell r="N29">
            <v>14347</v>
          </cell>
          <cell r="O29">
            <v>7755</v>
          </cell>
          <cell r="P29">
            <v>11012</v>
          </cell>
          <cell r="Q29">
            <v>12641</v>
          </cell>
          <cell r="R29">
            <v>14347</v>
          </cell>
          <cell r="S29">
            <v>15976</v>
          </cell>
          <cell r="T29">
            <v>7755</v>
          </cell>
          <cell r="U29">
            <v>11012</v>
          </cell>
          <cell r="V29">
            <v>12641</v>
          </cell>
          <cell r="W29"/>
          <cell r="X29"/>
          <cell r="Y29"/>
          <cell r="Z29"/>
          <cell r="AA29"/>
          <cell r="AB29"/>
          <cell r="AC29"/>
          <cell r="AD29"/>
          <cell r="AE29"/>
          <cell r="AF29"/>
          <cell r="AG29"/>
          <cell r="AH29"/>
          <cell r="AI29"/>
          <cell r="AJ29"/>
          <cell r="AK29"/>
          <cell r="AL29"/>
          <cell r="AM29"/>
          <cell r="AN29"/>
          <cell r="AO29"/>
          <cell r="AP29"/>
          <cell r="AQ29"/>
          <cell r="AR29"/>
          <cell r="AS29"/>
          <cell r="AT29"/>
          <cell r="AU29"/>
          <cell r="AV29"/>
          <cell r="AW29"/>
          <cell r="AX29"/>
          <cell r="AY29"/>
          <cell r="AZ29"/>
          <cell r="BA29"/>
          <cell r="BB29"/>
          <cell r="BC29"/>
          <cell r="BD29"/>
          <cell r="BE29"/>
          <cell r="BF29"/>
          <cell r="BG29"/>
          <cell r="BH29"/>
          <cell r="BI29"/>
          <cell r="BJ29"/>
          <cell r="BK29"/>
          <cell r="BL29"/>
          <cell r="BM29"/>
          <cell r="BN29"/>
          <cell r="BO29"/>
          <cell r="BP29"/>
          <cell r="BQ29"/>
          <cell r="BR29"/>
          <cell r="BS29"/>
          <cell r="BT29"/>
          <cell r="BU29"/>
          <cell r="BV29"/>
          <cell r="BW29"/>
          <cell r="BX29"/>
          <cell r="BY29"/>
          <cell r="BZ29"/>
          <cell r="CA29"/>
          <cell r="CB29"/>
          <cell r="CC29"/>
          <cell r="CD29"/>
        </row>
        <row r="30">
          <cell r="A30" t="str">
            <v>E</v>
          </cell>
          <cell r="B30" t="str">
            <v>D</v>
          </cell>
          <cell r="C30">
            <v>6936</v>
          </cell>
          <cell r="D30">
            <v>12832</v>
          </cell>
          <cell r="E30">
            <v>6936</v>
          </cell>
          <cell r="F30">
            <v>9849</v>
          </cell>
          <cell r="G30">
            <v>11306</v>
          </cell>
          <cell r="H30">
            <v>12832</v>
          </cell>
          <cell r="I30">
            <v>14288</v>
          </cell>
          <cell r="J30">
            <v>6936</v>
          </cell>
          <cell r="K30">
            <v>9849</v>
          </cell>
          <cell r="L30">
            <v>11306</v>
          </cell>
          <cell r="M30">
            <v>7571</v>
          </cell>
          <cell r="N30">
            <v>14006</v>
          </cell>
          <cell r="O30">
            <v>7571</v>
          </cell>
          <cell r="P30">
            <v>10751</v>
          </cell>
          <cell r="Q30">
            <v>12341</v>
          </cell>
          <cell r="R30">
            <v>14006</v>
          </cell>
          <cell r="S30">
            <v>15596</v>
          </cell>
          <cell r="T30">
            <v>7571</v>
          </cell>
          <cell r="U30">
            <v>10751</v>
          </cell>
          <cell r="V30">
            <v>12341</v>
          </cell>
          <cell r="W30"/>
          <cell r="X30"/>
          <cell r="Y30"/>
          <cell r="Z30"/>
          <cell r="AA30"/>
          <cell r="AB30"/>
          <cell r="AC30"/>
          <cell r="AD30"/>
          <cell r="AE30"/>
          <cell r="AF30"/>
          <cell r="AG30"/>
          <cell r="AH30"/>
          <cell r="AI30"/>
          <cell r="AJ30"/>
          <cell r="AK30"/>
          <cell r="AL30"/>
          <cell r="AM30"/>
          <cell r="AN30"/>
          <cell r="AO30"/>
          <cell r="AP30"/>
          <cell r="AQ30"/>
          <cell r="AR30"/>
          <cell r="AS30"/>
          <cell r="AT30"/>
          <cell r="AU30"/>
          <cell r="AV30"/>
          <cell r="AW30"/>
          <cell r="AX30"/>
          <cell r="AY30"/>
          <cell r="AZ30"/>
          <cell r="BA30"/>
          <cell r="BB30"/>
          <cell r="BC30"/>
          <cell r="BD30"/>
          <cell r="BE30"/>
          <cell r="BF30"/>
          <cell r="BG30"/>
          <cell r="BH30"/>
          <cell r="BI30"/>
          <cell r="BJ30"/>
          <cell r="BK30"/>
          <cell r="BL30"/>
          <cell r="BM30"/>
          <cell r="BN30"/>
          <cell r="BO30"/>
          <cell r="BP30"/>
          <cell r="BQ30"/>
          <cell r="BR30"/>
          <cell r="BS30"/>
          <cell r="BT30"/>
          <cell r="BU30"/>
          <cell r="BV30"/>
          <cell r="BW30"/>
          <cell r="BX30"/>
          <cell r="BY30"/>
          <cell r="BZ30"/>
          <cell r="CA30"/>
          <cell r="CB30"/>
          <cell r="CC30"/>
          <cell r="CD30"/>
        </row>
        <row r="31">
          <cell r="A31" t="str">
            <v>E</v>
          </cell>
          <cell r="B31" t="str">
            <v>A</v>
          </cell>
          <cell r="C31">
            <v>9225</v>
          </cell>
          <cell r="D31">
            <v>17067</v>
          </cell>
          <cell r="E31">
            <v>9225</v>
          </cell>
          <cell r="F31">
            <v>13099</v>
          </cell>
          <cell r="G31">
            <v>15037</v>
          </cell>
          <cell r="H31">
            <v>17067</v>
          </cell>
          <cell r="I31">
            <v>19003</v>
          </cell>
          <cell r="J31">
            <v>9225</v>
          </cell>
          <cell r="K31">
            <v>13099</v>
          </cell>
          <cell r="L31">
            <v>15037</v>
          </cell>
          <cell r="M31">
            <v>10069</v>
          </cell>
          <cell r="N31">
            <v>18628</v>
          </cell>
          <cell r="O31">
            <v>10069</v>
          </cell>
          <cell r="P31">
            <v>14299</v>
          </cell>
          <cell r="Q31">
            <v>16414</v>
          </cell>
          <cell r="R31">
            <v>18628</v>
          </cell>
          <cell r="S31">
            <v>20743</v>
          </cell>
          <cell r="T31">
            <v>10069</v>
          </cell>
          <cell r="U31">
            <v>14299</v>
          </cell>
          <cell r="V31">
            <v>16414</v>
          </cell>
          <cell r="W31"/>
          <cell r="X31"/>
          <cell r="Y31"/>
          <cell r="Z31"/>
          <cell r="AA31"/>
          <cell r="AB31"/>
          <cell r="AC31"/>
          <cell r="AD31"/>
          <cell r="AE31"/>
          <cell r="AF31"/>
          <cell r="AG31"/>
          <cell r="AH31"/>
          <cell r="AI31"/>
          <cell r="AJ31"/>
          <cell r="AK31"/>
          <cell r="AL31"/>
          <cell r="AM31"/>
          <cell r="AN31"/>
          <cell r="AO31"/>
          <cell r="AP31"/>
          <cell r="AQ31"/>
          <cell r="AR31"/>
          <cell r="AS31"/>
          <cell r="AT31"/>
          <cell r="AU31"/>
          <cell r="AV31"/>
          <cell r="AW31"/>
          <cell r="AX31"/>
          <cell r="AY31"/>
          <cell r="AZ31"/>
          <cell r="BA31"/>
          <cell r="BB31"/>
          <cell r="BC31"/>
          <cell r="BD31"/>
          <cell r="BE31"/>
          <cell r="BF31"/>
          <cell r="BG31"/>
          <cell r="BH31"/>
          <cell r="BI31"/>
          <cell r="BJ31"/>
          <cell r="BK31"/>
          <cell r="BL31"/>
          <cell r="BM31"/>
          <cell r="BN31"/>
          <cell r="BO31"/>
          <cell r="BP31"/>
          <cell r="BQ31"/>
          <cell r="BR31"/>
          <cell r="BS31"/>
          <cell r="BT31"/>
          <cell r="BU31"/>
          <cell r="BV31"/>
          <cell r="BW31"/>
          <cell r="BX31"/>
          <cell r="BY31"/>
          <cell r="BZ31"/>
          <cell r="CA31"/>
          <cell r="CB31"/>
          <cell r="CC31"/>
          <cell r="CD31"/>
        </row>
        <row r="32">
          <cell r="A32" t="str">
            <v>E</v>
          </cell>
          <cell r="B32" t="str">
            <v>B</v>
          </cell>
          <cell r="C32">
            <v>8462</v>
          </cell>
          <cell r="D32">
            <v>15655</v>
          </cell>
          <cell r="E32">
            <v>8462</v>
          </cell>
          <cell r="F32">
            <v>12016</v>
          </cell>
          <cell r="G32">
            <v>13793</v>
          </cell>
          <cell r="H32">
            <v>15655</v>
          </cell>
          <cell r="I32">
            <v>17431</v>
          </cell>
          <cell r="J32">
            <v>8462</v>
          </cell>
          <cell r="K32">
            <v>12016</v>
          </cell>
          <cell r="L32">
            <v>13793</v>
          </cell>
          <cell r="M32">
            <v>9237</v>
          </cell>
          <cell r="N32">
            <v>17087</v>
          </cell>
          <cell r="O32">
            <v>9237</v>
          </cell>
          <cell r="P32">
            <v>13116</v>
          </cell>
          <cell r="Q32">
            <v>15056</v>
          </cell>
          <cell r="R32">
            <v>17087</v>
          </cell>
          <cell r="S32">
            <v>19027</v>
          </cell>
          <cell r="T32">
            <v>9237</v>
          </cell>
          <cell r="U32">
            <v>13116</v>
          </cell>
          <cell r="V32">
            <v>15056</v>
          </cell>
          <cell r="W32"/>
          <cell r="X32"/>
          <cell r="Y32"/>
          <cell r="Z32"/>
          <cell r="AA32"/>
          <cell r="AB32"/>
          <cell r="AC32"/>
          <cell r="AD32"/>
          <cell r="AE32"/>
          <cell r="AF32"/>
          <cell r="AG32"/>
          <cell r="AH32"/>
          <cell r="AI32"/>
          <cell r="AJ32"/>
          <cell r="AK32"/>
          <cell r="AL32"/>
          <cell r="AM32"/>
          <cell r="AN32"/>
          <cell r="AO32"/>
          <cell r="AP32"/>
          <cell r="AQ32"/>
          <cell r="AR32"/>
          <cell r="AS32"/>
          <cell r="AT32"/>
          <cell r="AU32"/>
          <cell r="AV32"/>
          <cell r="AW32"/>
          <cell r="AX32"/>
          <cell r="AY32"/>
          <cell r="AZ32"/>
          <cell r="BA32"/>
          <cell r="BB32"/>
          <cell r="BC32"/>
          <cell r="BD32"/>
          <cell r="BE32"/>
          <cell r="BF32"/>
          <cell r="BG32"/>
          <cell r="BH32"/>
          <cell r="BI32"/>
          <cell r="BJ32"/>
          <cell r="BK32"/>
          <cell r="BL32"/>
          <cell r="BM32"/>
          <cell r="BN32"/>
          <cell r="BO32"/>
          <cell r="BP32"/>
          <cell r="BQ32"/>
          <cell r="BR32"/>
          <cell r="BS32"/>
          <cell r="BT32"/>
          <cell r="BU32"/>
          <cell r="BV32"/>
          <cell r="BW32"/>
          <cell r="BX32"/>
          <cell r="BY32"/>
          <cell r="BZ32"/>
          <cell r="CA32"/>
          <cell r="CB32"/>
          <cell r="CC32"/>
          <cell r="CD32"/>
        </row>
        <row r="33">
          <cell r="A33" t="str">
            <v>E</v>
          </cell>
          <cell r="B33" t="str">
            <v>Y</v>
          </cell>
          <cell r="C33">
            <v>7283</v>
          </cell>
          <cell r="D33">
            <v>13474</v>
          </cell>
          <cell r="E33">
            <v>7283</v>
          </cell>
          <cell r="F33">
            <v>10341</v>
          </cell>
          <cell r="G33">
            <v>11871</v>
          </cell>
          <cell r="H33">
            <v>13474</v>
          </cell>
          <cell r="I33">
            <v>15002</v>
          </cell>
          <cell r="J33">
            <v>7283</v>
          </cell>
          <cell r="K33">
            <v>10341</v>
          </cell>
          <cell r="L33">
            <v>11871</v>
          </cell>
          <cell r="M33">
            <v>7950</v>
          </cell>
          <cell r="N33">
            <v>14706</v>
          </cell>
          <cell r="O33">
            <v>7950</v>
          </cell>
          <cell r="P33">
            <v>11289</v>
          </cell>
          <cell r="Q33">
            <v>12958</v>
          </cell>
          <cell r="R33">
            <v>14706</v>
          </cell>
          <cell r="S33">
            <v>16376</v>
          </cell>
          <cell r="T33">
            <v>7950</v>
          </cell>
          <cell r="U33">
            <v>11289</v>
          </cell>
          <cell r="V33">
            <v>12958</v>
          </cell>
          <cell r="W33"/>
          <cell r="X33"/>
          <cell r="Y33"/>
          <cell r="Z33"/>
          <cell r="AA33"/>
          <cell r="AB33"/>
          <cell r="AC33"/>
          <cell r="AD33"/>
          <cell r="AE33"/>
          <cell r="AF33"/>
          <cell r="AG33"/>
          <cell r="AH33"/>
          <cell r="AI33"/>
          <cell r="AJ33"/>
          <cell r="AK33"/>
          <cell r="AL33"/>
          <cell r="AM33"/>
          <cell r="AN33"/>
          <cell r="AO33"/>
          <cell r="AP33"/>
          <cell r="AQ33"/>
          <cell r="AR33"/>
          <cell r="AS33"/>
          <cell r="AT33"/>
          <cell r="AU33"/>
          <cell r="AV33"/>
          <cell r="AW33"/>
          <cell r="AX33"/>
          <cell r="AY33"/>
          <cell r="AZ33"/>
          <cell r="BA33"/>
          <cell r="BB33"/>
          <cell r="BC33"/>
          <cell r="BD33"/>
          <cell r="BE33"/>
          <cell r="BF33"/>
          <cell r="BG33"/>
          <cell r="BH33"/>
          <cell r="BI33"/>
          <cell r="BJ33"/>
          <cell r="BK33"/>
          <cell r="BL33"/>
          <cell r="BM33"/>
          <cell r="BN33"/>
          <cell r="BO33"/>
          <cell r="BP33"/>
          <cell r="BQ33"/>
          <cell r="BR33"/>
          <cell r="BS33"/>
          <cell r="BT33"/>
          <cell r="BU33"/>
          <cell r="BV33"/>
          <cell r="BW33"/>
          <cell r="BX33"/>
          <cell r="BY33"/>
          <cell r="BZ33"/>
          <cell r="CA33"/>
          <cell r="CB33"/>
          <cell r="CC33"/>
          <cell r="CD33"/>
        </row>
        <row r="34">
          <cell r="A34" t="str">
            <v>F</v>
          </cell>
          <cell r="B34" t="str">
            <v>D</v>
          </cell>
          <cell r="C34">
            <v>7135</v>
          </cell>
          <cell r="D34">
            <v>13200</v>
          </cell>
          <cell r="E34">
            <v>7135</v>
          </cell>
          <cell r="F34">
            <v>10132</v>
          </cell>
          <cell r="G34">
            <v>11630</v>
          </cell>
          <cell r="H34">
            <v>13200</v>
          </cell>
          <cell r="I34">
            <v>14698</v>
          </cell>
          <cell r="J34">
            <v>7135</v>
          </cell>
          <cell r="K34">
            <v>10132</v>
          </cell>
          <cell r="L34">
            <v>11630</v>
          </cell>
          <cell r="M34">
            <v>7789</v>
          </cell>
          <cell r="N34">
            <v>14410</v>
          </cell>
          <cell r="O34">
            <v>7789</v>
          </cell>
          <cell r="P34">
            <v>11060</v>
          </cell>
          <cell r="Q34">
            <v>12696</v>
          </cell>
          <cell r="R34">
            <v>14410</v>
          </cell>
          <cell r="S34">
            <v>16045</v>
          </cell>
          <cell r="T34">
            <v>7789</v>
          </cell>
          <cell r="U34">
            <v>11060</v>
          </cell>
          <cell r="V34">
            <v>12696</v>
          </cell>
          <cell r="W34"/>
          <cell r="X34"/>
          <cell r="Y34"/>
          <cell r="Z34"/>
          <cell r="AA34"/>
          <cell r="AB34"/>
          <cell r="AC34"/>
          <cell r="AD34"/>
          <cell r="AE34"/>
          <cell r="AF34"/>
          <cell r="AG34"/>
          <cell r="AH34"/>
          <cell r="AI34"/>
          <cell r="AJ34"/>
          <cell r="AK34"/>
          <cell r="AL34"/>
          <cell r="AM34"/>
          <cell r="AN34"/>
          <cell r="AO34"/>
          <cell r="AP34"/>
          <cell r="AQ34"/>
          <cell r="AR34"/>
          <cell r="AS34"/>
          <cell r="AT34"/>
          <cell r="AU34"/>
          <cell r="AV34"/>
          <cell r="AW34"/>
          <cell r="AX34"/>
          <cell r="AY34"/>
          <cell r="AZ34"/>
          <cell r="BA34"/>
          <cell r="BB34"/>
          <cell r="BC34"/>
          <cell r="BD34"/>
          <cell r="BE34"/>
          <cell r="BF34"/>
          <cell r="BG34"/>
          <cell r="BH34"/>
          <cell r="BI34"/>
          <cell r="BJ34"/>
          <cell r="BK34"/>
          <cell r="BL34"/>
          <cell r="BM34"/>
          <cell r="BN34"/>
          <cell r="BO34"/>
          <cell r="BP34"/>
          <cell r="BQ34"/>
          <cell r="BR34"/>
          <cell r="BS34"/>
          <cell r="BT34"/>
          <cell r="BU34"/>
          <cell r="BV34"/>
          <cell r="BW34"/>
          <cell r="BX34"/>
          <cell r="BY34"/>
          <cell r="BZ34"/>
          <cell r="CA34"/>
          <cell r="CB34"/>
          <cell r="CC34"/>
          <cell r="CD34"/>
        </row>
        <row r="35">
          <cell r="A35" t="str">
            <v>F</v>
          </cell>
          <cell r="B35" t="str">
            <v>A</v>
          </cell>
          <cell r="C35">
            <v>9490</v>
          </cell>
          <cell r="D35">
            <v>17556</v>
          </cell>
          <cell r="E35">
            <v>9490</v>
          </cell>
          <cell r="F35">
            <v>13476</v>
          </cell>
          <cell r="G35">
            <v>15468</v>
          </cell>
          <cell r="H35">
            <v>17556</v>
          </cell>
          <cell r="I35">
            <v>19548</v>
          </cell>
          <cell r="J35">
            <v>9490</v>
          </cell>
          <cell r="K35">
            <v>13476</v>
          </cell>
          <cell r="L35">
            <v>15468</v>
          </cell>
          <cell r="M35">
            <v>10359</v>
          </cell>
          <cell r="N35">
            <v>19165</v>
          </cell>
          <cell r="O35">
            <v>10359</v>
          </cell>
          <cell r="P35">
            <v>14710</v>
          </cell>
          <cell r="Q35">
            <v>16886</v>
          </cell>
          <cell r="R35">
            <v>19165</v>
          </cell>
          <cell r="S35">
            <v>21340</v>
          </cell>
          <cell r="T35">
            <v>10359</v>
          </cell>
          <cell r="U35">
            <v>14710</v>
          </cell>
          <cell r="V35">
            <v>16886</v>
          </cell>
          <cell r="W35"/>
          <cell r="X35"/>
          <cell r="Y35"/>
          <cell r="Z35"/>
          <cell r="AA35"/>
          <cell r="AB35"/>
          <cell r="AC35"/>
          <cell r="AD35"/>
          <cell r="AE35"/>
          <cell r="AF35"/>
          <cell r="AG35"/>
          <cell r="AH35"/>
          <cell r="AI35"/>
          <cell r="AJ35"/>
          <cell r="AK35"/>
          <cell r="AL35"/>
          <cell r="AM35"/>
          <cell r="AN35"/>
          <cell r="AO35"/>
          <cell r="AP35"/>
          <cell r="AQ35"/>
          <cell r="AR35"/>
          <cell r="AS35"/>
          <cell r="AT35"/>
          <cell r="AU35"/>
          <cell r="AV35"/>
          <cell r="AW35"/>
          <cell r="AX35"/>
          <cell r="AY35"/>
          <cell r="AZ35"/>
          <cell r="BA35"/>
          <cell r="BB35"/>
          <cell r="BC35"/>
          <cell r="BD35"/>
          <cell r="BE35"/>
          <cell r="BF35"/>
          <cell r="BG35"/>
          <cell r="BH35"/>
          <cell r="BI35"/>
          <cell r="BJ35"/>
          <cell r="BK35"/>
          <cell r="BL35"/>
          <cell r="BM35"/>
          <cell r="BN35"/>
          <cell r="BO35"/>
          <cell r="BP35"/>
          <cell r="BQ35"/>
          <cell r="BR35"/>
          <cell r="BS35"/>
          <cell r="BT35"/>
          <cell r="BU35"/>
          <cell r="BV35"/>
          <cell r="BW35"/>
          <cell r="BX35"/>
          <cell r="BY35"/>
          <cell r="BZ35"/>
          <cell r="CA35"/>
          <cell r="CB35"/>
          <cell r="CC35"/>
          <cell r="CD35"/>
        </row>
        <row r="36">
          <cell r="A36" t="str">
            <v>F</v>
          </cell>
          <cell r="B36" t="str">
            <v>B</v>
          </cell>
          <cell r="C36">
            <v>8705</v>
          </cell>
          <cell r="D36">
            <v>16104</v>
          </cell>
          <cell r="E36">
            <v>8705</v>
          </cell>
          <cell r="F36">
            <v>12361</v>
          </cell>
          <cell r="G36">
            <v>14189</v>
          </cell>
          <cell r="H36">
            <v>16104</v>
          </cell>
          <cell r="I36">
            <v>17932</v>
          </cell>
          <cell r="J36">
            <v>8705</v>
          </cell>
          <cell r="K36">
            <v>12361</v>
          </cell>
          <cell r="L36">
            <v>14189</v>
          </cell>
          <cell r="M36">
            <v>9503</v>
          </cell>
          <cell r="N36">
            <v>17580</v>
          </cell>
          <cell r="O36">
            <v>9503</v>
          </cell>
          <cell r="P36">
            <v>13493</v>
          </cell>
          <cell r="Q36">
            <v>15489</v>
          </cell>
          <cell r="R36">
            <v>17580</v>
          </cell>
          <cell r="S36">
            <v>19575</v>
          </cell>
          <cell r="T36">
            <v>9503</v>
          </cell>
          <cell r="U36">
            <v>13493</v>
          </cell>
          <cell r="V36">
            <v>15489</v>
          </cell>
          <cell r="W36"/>
          <cell r="X36"/>
          <cell r="Y36"/>
          <cell r="Z36"/>
          <cell r="AA36"/>
          <cell r="AB36"/>
          <cell r="AC36"/>
          <cell r="AD36"/>
          <cell r="AE36"/>
          <cell r="AF36"/>
          <cell r="AG36"/>
          <cell r="AH36"/>
          <cell r="AI36"/>
          <cell r="AJ36"/>
          <cell r="AK36"/>
          <cell r="AL36"/>
          <cell r="AM36"/>
          <cell r="AN36"/>
          <cell r="AO36"/>
          <cell r="AP36"/>
          <cell r="AQ36"/>
          <cell r="AR36"/>
          <cell r="AS36"/>
          <cell r="AT36"/>
          <cell r="AU36"/>
          <cell r="AV36"/>
          <cell r="AW36"/>
          <cell r="AX36"/>
          <cell r="AY36"/>
          <cell r="AZ36"/>
          <cell r="BA36"/>
          <cell r="BB36"/>
          <cell r="BC36"/>
          <cell r="BD36"/>
          <cell r="BE36"/>
          <cell r="BF36"/>
          <cell r="BG36"/>
          <cell r="BH36"/>
          <cell r="BI36"/>
          <cell r="BJ36"/>
          <cell r="BK36"/>
          <cell r="BL36"/>
          <cell r="BM36"/>
          <cell r="BN36"/>
          <cell r="BO36"/>
          <cell r="BP36"/>
          <cell r="BQ36"/>
          <cell r="BR36"/>
          <cell r="BS36"/>
          <cell r="BT36"/>
          <cell r="BU36"/>
          <cell r="BV36"/>
          <cell r="BW36"/>
          <cell r="BX36"/>
          <cell r="BY36"/>
          <cell r="BZ36"/>
          <cell r="CA36"/>
          <cell r="CB36"/>
          <cell r="CC36"/>
          <cell r="CD36"/>
        </row>
        <row r="37">
          <cell r="A37" t="str">
            <v>F</v>
          </cell>
          <cell r="B37" t="str">
            <v>Y</v>
          </cell>
          <cell r="C37">
            <v>7492</v>
          </cell>
          <cell r="D37">
            <v>13860</v>
          </cell>
          <cell r="E37">
            <v>7492</v>
          </cell>
          <cell r="F37">
            <v>10639</v>
          </cell>
          <cell r="G37">
            <v>12212</v>
          </cell>
          <cell r="H37">
            <v>13860</v>
          </cell>
          <cell r="I37">
            <v>15433</v>
          </cell>
          <cell r="J37">
            <v>7492</v>
          </cell>
          <cell r="K37">
            <v>10639</v>
          </cell>
          <cell r="L37">
            <v>12212</v>
          </cell>
          <cell r="M37">
            <v>8178</v>
          </cell>
          <cell r="N37">
            <v>15131</v>
          </cell>
          <cell r="O37">
            <v>8178</v>
          </cell>
          <cell r="P37">
            <v>11613</v>
          </cell>
          <cell r="Q37">
            <v>13331</v>
          </cell>
          <cell r="R37">
            <v>15131</v>
          </cell>
          <cell r="S37">
            <v>16847</v>
          </cell>
          <cell r="T37">
            <v>8178</v>
          </cell>
          <cell r="U37">
            <v>11613</v>
          </cell>
          <cell r="V37">
            <v>13331</v>
          </cell>
          <cell r="W37"/>
          <cell r="X37"/>
          <cell r="Y37"/>
          <cell r="Z37"/>
          <cell r="AA37"/>
          <cell r="AB37"/>
          <cell r="AC37"/>
          <cell r="AD37"/>
          <cell r="AE37"/>
          <cell r="AF37"/>
          <cell r="AG37"/>
          <cell r="AH37"/>
          <cell r="AI37"/>
          <cell r="AJ37"/>
          <cell r="AK37"/>
          <cell r="AL37"/>
          <cell r="AM37"/>
          <cell r="AN37"/>
          <cell r="AO37"/>
          <cell r="AP37"/>
          <cell r="AQ37"/>
          <cell r="AR37"/>
          <cell r="AS37"/>
          <cell r="AT37"/>
          <cell r="AU37"/>
          <cell r="AV37"/>
          <cell r="AW37"/>
          <cell r="AX37"/>
          <cell r="AY37"/>
          <cell r="AZ37"/>
          <cell r="BA37"/>
          <cell r="BB37"/>
          <cell r="BC37"/>
          <cell r="BD37"/>
          <cell r="BE37"/>
          <cell r="BF37"/>
          <cell r="BG37"/>
          <cell r="BH37"/>
          <cell r="BI37"/>
          <cell r="BJ37"/>
          <cell r="BK37"/>
          <cell r="BL37"/>
          <cell r="BM37"/>
          <cell r="BN37"/>
          <cell r="BO37"/>
          <cell r="BP37"/>
          <cell r="BQ37"/>
          <cell r="BR37"/>
          <cell r="BS37"/>
          <cell r="BT37"/>
          <cell r="BU37"/>
          <cell r="BV37"/>
          <cell r="BW37"/>
          <cell r="BX37"/>
          <cell r="BY37"/>
          <cell r="BZ37"/>
          <cell r="CA37"/>
          <cell r="CB37"/>
          <cell r="CC37"/>
          <cell r="CD37"/>
        </row>
        <row r="38">
          <cell r="A38" t="str">
            <v>G</v>
          </cell>
          <cell r="B38" t="str">
            <v>D</v>
          </cell>
          <cell r="C38">
            <v>7421</v>
          </cell>
          <cell r="D38">
            <v>13729</v>
          </cell>
          <cell r="E38">
            <v>7421</v>
          </cell>
          <cell r="F38">
            <v>10538</v>
          </cell>
          <cell r="G38">
            <v>12096</v>
          </cell>
          <cell r="H38">
            <v>13729</v>
          </cell>
          <cell r="I38">
            <v>15287</v>
          </cell>
          <cell r="J38">
            <v>7421</v>
          </cell>
          <cell r="K38">
            <v>10538</v>
          </cell>
          <cell r="L38">
            <v>12096</v>
          </cell>
          <cell r="M38">
            <v>8092</v>
          </cell>
          <cell r="N38">
            <v>14970</v>
          </cell>
          <cell r="O38">
            <v>8092</v>
          </cell>
          <cell r="P38">
            <v>11491</v>
          </cell>
          <cell r="Q38">
            <v>13190</v>
          </cell>
          <cell r="R38">
            <v>14970</v>
          </cell>
          <cell r="S38">
            <v>16670</v>
          </cell>
          <cell r="T38">
            <v>8092</v>
          </cell>
          <cell r="U38">
            <v>11491</v>
          </cell>
          <cell r="V38">
            <v>13190</v>
          </cell>
          <cell r="W38"/>
          <cell r="X38"/>
          <cell r="Y38"/>
          <cell r="Z38"/>
          <cell r="AA38"/>
          <cell r="AB38"/>
          <cell r="AC38"/>
          <cell r="AD38"/>
          <cell r="AE38"/>
          <cell r="AF38"/>
          <cell r="AG38"/>
          <cell r="AH38"/>
          <cell r="AI38"/>
          <cell r="AJ38"/>
          <cell r="AK38"/>
          <cell r="AL38"/>
          <cell r="AM38"/>
          <cell r="AN38"/>
          <cell r="AO38"/>
          <cell r="AP38"/>
          <cell r="AQ38"/>
          <cell r="AR38"/>
          <cell r="AS38"/>
          <cell r="AT38"/>
          <cell r="AU38"/>
          <cell r="AV38"/>
          <cell r="AW38"/>
          <cell r="AX38"/>
          <cell r="AY38"/>
          <cell r="AZ38"/>
          <cell r="BA38"/>
          <cell r="BB38"/>
          <cell r="BC38"/>
          <cell r="BD38"/>
          <cell r="BE38"/>
          <cell r="BF38"/>
          <cell r="BG38"/>
          <cell r="BH38"/>
          <cell r="BI38"/>
          <cell r="BJ38"/>
          <cell r="BK38"/>
          <cell r="BL38"/>
          <cell r="BM38"/>
          <cell r="BN38"/>
          <cell r="BO38"/>
          <cell r="BP38"/>
          <cell r="BQ38"/>
          <cell r="BR38"/>
          <cell r="BS38"/>
          <cell r="BT38"/>
          <cell r="BU38"/>
          <cell r="BV38"/>
          <cell r="BW38"/>
          <cell r="BX38"/>
          <cell r="BY38"/>
          <cell r="BZ38"/>
          <cell r="CA38"/>
          <cell r="CB38"/>
          <cell r="CC38"/>
          <cell r="CD38"/>
        </row>
        <row r="39">
          <cell r="A39" t="str">
            <v>G</v>
          </cell>
          <cell r="B39" t="str">
            <v>A</v>
          </cell>
          <cell r="C39">
            <v>9870</v>
          </cell>
          <cell r="D39">
            <v>18260</v>
          </cell>
          <cell r="E39">
            <v>9870</v>
          </cell>
          <cell r="F39">
            <v>14016</v>
          </cell>
          <cell r="G39">
            <v>16088</v>
          </cell>
          <cell r="H39">
            <v>18260</v>
          </cell>
          <cell r="I39">
            <v>20332</v>
          </cell>
          <cell r="J39">
            <v>9870</v>
          </cell>
          <cell r="K39">
            <v>14016</v>
          </cell>
          <cell r="L39">
            <v>16088</v>
          </cell>
          <cell r="M39">
            <v>10762</v>
          </cell>
          <cell r="N39">
            <v>19910</v>
          </cell>
          <cell r="O39">
            <v>10762</v>
          </cell>
          <cell r="P39">
            <v>15283</v>
          </cell>
          <cell r="Q39">
            <v>17543</v>
          </cell>
          <cell r="R39">
            <v>19910</v>
          </cell>
          <cell r="S39">
            <v>22171</v>
          </cell>
          <cell r="T39">
            <v>10762</v>
          </cell>
          <cell r="U39">
            <v>15283</v>
          </cell>
          <cell r="V39">
            <v>17543</v>
          </cell>
          <cell r="W39"/>
          <cell r="X39"/>
          <cell r="Y39"/>
          <cell r="Z39"/>
          <cell r="AA39"/>
          <cell r="AB39"/>
          <cell r="AC39"/>
          <cell r="AD39"/>
          <cell r="AE39"/>
          <cell r="AF39"/>
          <cell r="AG39"/>
          <cell r="AH39"/>
          <cell r="AI39"/>
          <cell r="AJ39"/>
          <cell r="AK39"/>
          <cell r="AL39"/>
          <cell r="AM39"/>
          <cell r="AN39"/>
          <cell r="AO39"/>
          <cell r="AP39"/>
          <cell r="AQ39"/>
          <cell r="AR39"/>
          <cell r="AS39"/>
          <cell r="AT39"/>
          <cell r="AU39"/>
          <cell r="AV39"/>
          <cell r="AW39"/>
          <cell r="AX39"/>
          <cell r="AY39"/>
          <cell r="AZ39"/>
          <cell r="BA39"/>
          <cell r="BB39"/>
          <cell r="BC39"/>
          <cell r="BD39"/>
          <cell r="BE39"/>
          <cell r="BF39"/>
          <cell r="BG39"/>
          <cell r="BH39"/>
          <cell r="BI39"/>
          <cell r="BJ39"/>
          <cell r="BK39"/>
          <cell r="BL39"/>
          <cell r="BM39"/>
          <cell r="BN39"/>
          <cell r="BO39"/>
          <cell r="BP39"/>
          <cell r="BQ39"/>
          <cell r="BR39"/>
          <cell r="BS39"/>
          <cell r="BT39"/>
          <cell r="BU39"/>
          <cell r="BV39"/>
          <cell r="BW39"/>
          <cell r="BX39"/>
          <cell r="BY39"/>
          <cell r="BZ39"/>
          <cell r="CA39"/>
          <cell r="CB39"/>
          <cell r="CC39"/>
          <cell r="CD39"/>
        </row>
        <row r="40">
          <cell r="A40" t="str">
            <v>G</v>
          </cell>
          <cell r="B40" t="str">
            <v>B</v>
          </cell>
          <cell r="C40">
            <v>9054</v>
          </cell>
          <cell r="D40">
            <v>16749</v>
          </cell>
          <cell r="E40">
            <v>9054</v>
          </cell>
          <cell r="F40">
            <v>12856</v>
          </cell>
          <cell r="G40">
            <v>14757</v>
          </cell>
          <cell r="H40">
            <v>16749</v>
          </cell>
          <cell r="I40">
            <v>18650</v>
          </cell>
          <cell r="J40">
            <v>9054</v>
          </cell>
          <cell r="K40">
            <v>12856</v>
          </cell>
          <cell r="L40">
            <v>14757</v>
          </cell>
          <cell r="M40">
            <v>9872</v>
          </cell>
          <cell r="N40">
            <v>18263</v>
          </cell>
          <cell r="O40">
            <v>9872</v>
          </cell>
          <cell r="P40">
            <v>14019</v>
          </cell>
          <cell r="Q40">
            <v>16092</v>
          </cell>
          <cell r="R40">
            <v>18263</v>
          </cell>
          <cell r="S40">
            <v>20337</v>
          </cell>
          <cell r="T40">
            <v>9872</v>
          </cell>
          <cell r="U40">
            <v>14019</v>
          </cell>
          <cell r="V40">
            <v>16092</v>
          </cell>
          <cell r="W40"/>
          <cell r="X40"/>
          <cell r="Y40"/>
          <cell r="Z40"/>
          <cell r="AA40"/>
          <cell r="AB40"/>
          <cell r="AC40"/>
          <cell r="AD40"/>
          <cell r="AE40"/>
          <cell r="AF40"/>
          <cell r="AG40"/>
          <cell r="AH40"/>
          <cell r="AI40"/>
          <cell r="AJ40"/>
          <cell r="AK40"/>
          <cell r="AL40"/>
          <cell r="AM40"/>
          <cell r="AN40"/>
          <cell r="AO40"/>
          <cell r="AP40"/>
          <cell r="AQ40"/>
          <cell r="AR40"/>
          <cell r="AS40"/>
          <cell r="AT40"/>
          <cell r="AU40"/>
          <cell r="AV40"/>
          <cell r="AW40"/>
          <cell r="AX40"/>
          <cell r="AY40"/>
          <cell r="AZ40"/>
          <cell r="BA40"/>
          <cell r="BB40"/>
          <cell r="BC40"/>
          <cell r="BD40"/>
          <cell r="BE40"/>
          <cell r="BF40"/>
          <cell r="BG40"/>
          <cell r="BH40"/>
          <cell r="BI40"/>
          <cell r="BJ40"/>
          <cell r="BK40"/>
          <cell r="BL40"/>
          <cell r="BM40"/>
          <cell r="BN40"/>
          <cell r="BO40"/>
          <cell r="BP40"/>
          <cell r="BQ40"/>
          <cell r="BR40"/>
          <cell r="BS40"/>
          <cell r="BT40"/>
          <cell r="BU40"/>
          <cell r="BV40"/>
          <cell r="BW40"/>
          <cell r="BX40"/>
          <cell r="BY40"/>
          <cell r="BZ40"/>
          <cell r="CA40"/>
          <cell r="CB40"/>
          <cell r="CC40"/>
          <cell r="CD40"/>
        </row>
        <row r="41">
          <cell r="A41" t="str">
            <v>G</v>
          </cell>
          <cell r="B41" t="str">
            <v>Y</v>
          </cell>
          <cell r="C41">
            <v>7792</v>
          </cell>
          <cell r="D41">
            <v>14415</v>
          </cell>
          <cell r="E41">
            <v>7792</v>
          </cell>
          <cell r="F41">
            <v>11065</v>
          </cell>
          <cell r="G41">
            <v>12701</v>
          </cell>
          <cell r="H41">
            <v>14415</v>
          </cell>
          <cell r="I41">
            <v>16051</v>
          </cell>
          <cell r="J41">
            <v>7792</v>
          </cell>
          <cell r="K41">
            <v>11065</v>
          </cell>
          <cell r="L41">
            <v>12701</v>
          </cell>
          <cell r="M41">
            <v>8497</v>
          </cell>
          <cell r="N41">
            <v>15719</v>
          </cell>
          <cell r="O41">
            <v>8497</v>
          </cell>
          <cell r="P41">
            <v>12066</v>
          </cell>
          <cell r="Q41">
            <v>13850</v>
          </cell>
          <cell r="R41">
            <v>15719</v>
          </cell>
          <cell r="S41">
            <v>17504</v>
          </cell>
          <cell r="T41">
            <v>8497</v>
          </cell>
          <cell r="U41">
            <v>12066</v>
          </cell>
          <cell r="V41">
            <v>13850</v>
          </cell>
          <cell r="W41"/>
          <cell r="X41"/>
          <cell r="Y41"/>
          <cell r="Z41"/>
          <cell r="AA41"/>
          <cell r="AB41"/>
          <cell r="AC41"/>
          <cell r="AD41"/>
          <cell r="AE41"/>
          <cell r="AF41"/>
          <cell r="AG41"/>
          <cell r="AH41"/>
          <cell r="AI41"/>
          <cell r="AJ41"/>
          <cell r="AK41"/>
          <cell r="AL41"/>
          <cell r="AM41"/>
          <cell r="AN41"/>
          <cell r="AO41"/>
          <cell r="AP41"/>
          <cell r="AQ41"/>
          <cell r="AR41"/>
          <cell r="AS41"/>
          <cell r="AT41"/>
          <cell r="AU41"/>
          <cell r="AV41"/>
          <cell r="AW41"/>
          <cell r="AX41"/>
          <cell r="AY41"/>
          <cell r="AZ41"/>
          <cell r="BA41"/>
          <cell r="BB41"/>
          <cell r="BC41"/>
          <cell r="BD41"/>
          <cell r="BE41"/>
          <cell r="BF41"/>
          <cell r="BG41"/>
          <cell r="BH41"/>
          <cell r="BI41"/>
          <cell r="BJ41"/>
          <cell r="BK41"/>
          <cell r="BL41"/>
          <cell r="BM41"/>
          <cell r="BN41"/>
          <cell r="BO41"/>
          <cell r="BP41"/>
          <cell r="BQ41"/>
          <cell r="BR41"/>
          <cell r="BS41"/>
          <cell r="BT41"/>
          <cell r="BU41"/>
          <cell r="BV41"/>
          <cell r="BW41"/>
          <cell r="BX41"/>
          <cell r="BY41"/>
          <cell r="BZ41"/>
          <cell r="CA41"/>
          <cell r="CB41"/>
          <cell r="CC41"/>
          <cell r="CD41"/>
        </row>
        <row r="42">
          <cell r="A42" t="str">
            <v>H</v>
          </cell>
          <cell r="B42" t="str">
            <v>D</v>
          </cell>
          <cell r="C42">
            <v>7723</v>
          </cell>
          <cell r="D42">
            <v>14288</v>
          </cell>
          <cell r="E42">
            <v>7723</v>
          </cell>
          <cell r="F42">
            <v>10967</v>
          </cell>
          <cell r="G42">
            <v>12588</v>
          </cell>
          <cell r="H42">
            <v>14288</v>
          </cell>
          <cell r="I42">
            <v>15909</v>
          </cell>
          <cell r="J42">
            <v>7723</v>
          </cell>
          <cell r="K42">
            <v>10967</v>
          </cell>
          <cell r="L42">
            <v>12588</v>
          </cell>
          <cell r="M42">
            <v>8426</v>
          </cell>
          <cell r="N42">
            <v>15588</v>
          </cell>
          <cell r="O42">
            <v>8426</v>
          </cell>
          <cell r="P42">
            <v>11965</v>
          </cell>
          <cell r="Q42">
            <v>13734</v>
          </cell>
          <cell r="R42">
            <v>15588</v>
          </cell>
          <cell r="S42">
            <v>17358</v>
          </cell>
          <cell r="T42">
            <v>8426</v>
          </cell>
          <cell r="U42">
            <v>11965</v>
          </cell>
          <cell r="V42">
            <v>13734</v>
          </cell>
          <cell r="W42"/>
          <cell r="X42"/>
          <cell r="Y42"/>
          <cell r="Z42"/>
          <cell r="AA42"/>
          <cell r="AB42"/>
          <cell r="AC42"/>
          <cell r="AD42"/>
          <cell r="AE42"/>
          <cell r="AF42"/>
          <cell r="AG42"/>
          <cell r="AH42"/>
          <cell r="AI42"/>
          <cell r="AJ42"/>
          <cell r="AK42"/>
          <cell r="AL42"/>
          <cell r="AM42"/>
          <cell r="AN42"/>
          <cell r="AO42"/>
          <cell r="AP42"/>
          <cell r="AQ42"/>
          <cell r="AR42"/>
          <cell r="AS42"/>
          <cell r="AT42"/>
          <cell r="AU42"/>
          <cell r="AV42"/>
          <cell r="AW42"/>
          <cell r="AX42"/>
          <cell r="AY42"/>
          <cell r="AZ42"/>
          <cell r="BA42"/>
          <cell r="BB42"/>
          <cell r="BC42"/>
          <cell r="BD42"/>
          <cell r="BE42"/>
          <cell r="BF42"/>
          <cell r="BG42"/>
          <cell r="BH42"/>
          <cell r="BI42"/>
          <cell r="BJ42"/>
          <cell r="BK42"/>
          <cell r="BL42"/>
          <cell r="BM42"/>
          <cell r="BN42"/>
          <cell r="BO42"/>
          <cell r="BP42"/>
          <cell r="BQ42"/>
          <cell r="BR42"/>
          <cell r="BS42"/>
          <cell r="BT42"/>
          <cell r="BU42"/>
          <cell r="BV42"/>
          <cell r="BW42"/>
          <cell r="BX42"/>
          <cell r="BY42"/>
          <cell r="BZ42"/>
          <cell r="CA42"/>
          <cell r="CB42"/>
          <cell r="CC42"/>
          <cell r="CD42"/>
        </row>
        <row r="43">
          <cell r="A43" t="str">
            <v>H</v>
          </cell>
          <cell r="B43" t="str">
            <v>A</v>
          </cell>
          <cell r="C43">
            <v>10272</v>
          </cell>
          <cell r="D43">
            <v>19003</v>
          </cell>
          <cell r="E43">
            <v>10272</v>
          </cell>
          <cell r="F43">
            <v>14586</v>
          </cell>
          <cell r="G43">
            <v>16742</v>
          </cell>
          <cell r="H43">
            <v>19003</v>
          </cell>
          <cell r="I43">
            <v>21159</v>
          </cell>
          <cell r="J43">
            <v>10272</v>
          </cell>
          <cell r="K43">
            <v>14586</v>
          </cell>
          <cell r="L43">
            <v>16742</v>
          </cell>
          <cell r="M43">
            <v>11207</v>
          </cell>
          <cell r="N43">
            <v>20732</v>
          </cell>
          <cell r="O43">
            <v>11207</v>
          </cell>
          <cell r="P43">
            <v>15913</v>
          </cell>
          <cell r="Q43">
            <v>18266</v>
          </cell>
          <cell r="R43">
            <v>20732</v>
          </cell>
          <cell r="S43">
            <v>23086</v>
          </cell>
          <cell r="T43">
            <v>11207</v>
          </cell>
          <cell r="U43">
            <v>15913</v>
          </cell>
          <cell r="V43">
            <v>18266</v>
          </cell>
          <cell r="W43"/>
          <cell r="X43"/>
          <cell r="Y43"/>
          <cell r="Z43"/>
          <cell r="AA43"/>
          <cell r="AB43"/>
          <cell r="AC43"/>
          <cell r="AD43"/>
          <cell r="AE43"/>
          <cell r="AF43"/>
          <cell r="AG43"/>
          <cell r="AH43"/>
          <cell r="AI43"/>
          <cell r="AJ43"/>
          <cell r="AK43"/>
          <cell r="AL43"/>
          <cell r="AM43"/>
          <cell r="AN43"/>
          <cell r="AO43"/>
          <cell r="AP43"/>
          <cell r="AQ43"/>
          <cell r="AR43"/>
          <cell r="AS43"/>
          <cell r="AT43"/>
          <cell r="AU43"/>
          <cell r="AV43"/>
          <cell r="AW43"/>
          <cell r="AX43"/>
          <cell r="AY43"/>
          <cell r="AZ43"/>
          <cell r="BA43"/>
          <cell r="BB43"/>
          <cell r="BC43"/>
          <cell r="BD43"/>
          <cell r="BE43"/>
          <cell r="BF43"/>
          <cell r="BG43"/>
          <cell r="BH43"/>
          <cell r="BI43"/>
          <cell r="BJ43"/>
          <cell r="BK43"/>
          <cell r="BL43"/>
          <cell r="BM43"/>
          <cell r="BN43"/>
          <cell r="BO43"/>
          <cell r="BP43"/>
          <cell r="BQ43"/>
          <cell r="BR43"/>
          <cell r="BS43"/>
          <cell r="BT43"/>
          <cell r="BU43"/>
          <cell r="BV43"/>
          <cell r="BW43"/>
          <cell r="BX43"/>
          <cell r="BY43"/>
          <cell r="BZ43"/>
          <cell r="CA43"/>
          <cell r="CB43"/>
          <cell r="CC43"/>
          <cell r="CD43"/>
        </row>
        <row r="44">
          <cell r="A44" t="str">
            <v>H</v>
          </cell>
          <cell r="B44" t="str">
            <v>B</v>
          </cell>
          <cell r="C44">
            <v>9422</v>
          </cell>
          <cell r="D44">
            <v>17431</v>
          </cell>
          <cell r="E44">
            <v>9422</v>
          </cell>
          <cell r="F44">
            <v>13380</v>
          </cell>
          <cell r="G44">
            <v>15357</v>
          </cell>
          <cell r="H44">
            <v>17431</v>
          </cell>
          <cell r="I44">
            <v>19409</v>
          </cell>
          <cell r="J44">
            <v>9422</v>
          </cell>
          <cell r="K44">
            <v>13380</v>
          </cell>
          <cell r="L44">
            <v>15357</v>
          </cell>
          <cell r="M44">
            <v>10280</v>
          </cell>
          <cell r="N44">
            <v>19017</v>
          </cell>
          <cell r="O44">
            <v>10280</v>
          </cell>
          <cell r="P44">
            <v>14597</v>
          </cell>
          <cell r="Q44">
            <v>16755</v>
          </cell>
          <cell r="R44">
            <v>19017</v>
          </cell>
          <cell r="S44">
            <v>21177</v>
          </cell>
          <cell r="T44">
            <v>10280</v>
          </cell>
          <cell r="U44">
            <v>14597</v>
          </cell>
          <cell r="V44">
            <v>16755</v>
          </cell>
          <cell r="W44"/>
          <cell r="X44"/>
          <cell r="Y44"/>
          <cell r="Z44"/>
          <cell r="AA44"/>
          <cell r="AB44"/>
          <cell r="AC44"/>
          <cell r="AD44"/>
          <cell r="AE44"/>
          <cell r="AF44"/>
          <cell r="AG44"/>
          <cell r="AH44"/>
          <cell r="AI44"/>
          <cell r="AJ44"/>
          <cell r="AK44"/>
          <cell r="AL44"/>
          <cell r="AM44"/>
          <cell r="AN44"/>
          <cell r="AO44"/>
          <cell r="AP44"/>
          <cell r="AQ44"/>
          <cell r="AR44"/>
          <cell r="AS44"/>
          <cell r="AT44"/>
          <cell r="AU44"/>
          <cell r="AV44"/>
          <cell r="AW44"/>
          <cell r="AX44"/>
          <cell r="AY44"/>
          <cell r="AZ44"/>
          <cell r="BA44"/>
          <cell r="BB44"/>
          <cell r="BC44"/>
          <cell r="BD44"/>
          <cell r="BE44"/>
          <cell r="BF44"/>
          <cell r="BG44"/>
          <cell r="BH44"/>
          <cell r="BI44"/>
          <cell r="BJ44"/>
          <cell r="BK44"/>
          <cell r="BL44"/>
          <cell r="BM44"/>
          <cell r="BN44"/>
          <cell r="BO44"/>
          <cell r="BP44"/>
          <cell r="BQ44"/>
          <cell r="BR44"/>
          <cell r="BS44"/>
          <cell r="BT44"/>
          <cell r="BU44"/>
          <cell r="BV44"/>
          <cell r="BW44"/>
          <cell r="BX44"/>
          <cell r="BY44"/>
          <cell r="BZ44"/>
          <cell r="CA44"/>
          <cell r="CB44"/>
          <cell r="CC44"/>
          <cell r="CD44"/>
        </row>
        <row r="45">
          <cell r="A45" t="str">
            <v>H</v>
          </cell>
          <cell r="B45" t="str">
            <v>Y</v>
          </cell>
          <cell r="C45">
            <v>8109</v>
          </cell>
          <cell r="D45">
            <v>15002</v>
          </cell>
          <cell r="E45">
            <v>8109</v>
          </cell>
          <cell r="F45">
            <v>11515</v>
          </cell>
          <cell r="G45">
            <v>13217</v>
          </cell>
          <cell r="H45">
            <v>15002</v>
          </cell>
          <cell r="I45">
            <v>16704</v>
          </cell>
          <cell r="J45">
            <v>8109</v>
          </cell>
          <cell r="K45">
            <v>11515</v>
          </cell>
          <cell r="L45">
            <v>13217</v>
          </cell>
          <cell r="M45">
            <v>8847</v>
          </cell>
          <cell r="N45">
            <v>16367</v>
          </cell>
          <cell r="O45">
            <v>8847</v>
          </cell>
          <cell r="P45">
            <v>12563</v>
          </cell>
          <cell r="Q45">
            <v>14421</v>
          </cell>
          <cell r="R45">
            <v>16367</v>
          </cell>
          <cell r="S45">
            <v>18226</v>
          </cell>
          <cell r="T45">
            <v>8847</v>
          </cell>
          <cell r="U45">
            <v>12563</v>
          </cell>
          <cell r="V45">
            <v>14421</v>
          </cell>
          <cell r="W45"/>
          <cell r="X45"/>
          <cell r="Y45"/>
          <cell r="Z45"/>
          <cell r="AA45"/>
          <cell r="AB45"/>
          <cell r="AC45"/>
          <cell r="AD45"/>
          <cell r="AE45"/>
          <cell r="AF45"/>
          <cell r="AG45"/>
          <cell r="AH45"/>
          <cell r="AI45"/>
          <cell r="AJ45"/>
          <cell r="AK45"/>
          <cell r="AL45"/>
          <cell r="AM45"/>
          <cell r="AN45"/>
          <cell r="AO45"/>
          <cell r="AP45"/>
          <cell r="AQ45"/>
          <cell r="AR45"/>
          <cell r="AS45"/>
          <cell r="AT45"/>
          <cell r="AU45"/>
          <cell r="AV45"/>
          <cell r="AW45"/>
          <cell r="AX45"/>
          <cell r="AY45"/>
          <cell r="AZ45"/>
          <cell r="BA45"/>
          <cell r="BB45"/>
          <cell r="BC45"/>
          <cell r="BD45"/>
          <cell r="BE45"/>
          <cell r="BF45"/>
          <cell r="BG45"/>
          <cell r="BH45"/>
          <cell r="BI45"/>
          <cell r="BJ45"/>
          <cell r="BK45"/>
          <cell r="BL45"/>
          <cell r="BM45"/>
          <cell r="BN45"/>
          <cell r="BO45"/>
          <cell r="BP45"/>
          <cell r="BQ45"/>
          <cell r="BR45"/>
          <cell r="BS45"/>
          <cell r="BT45"/>
          <cell r="BU45"/>
          <cell r="BV45"/>
          <cell r="BW45"/>
          <cell r="BX45"/>
          <cell r="BY45"/>
          <cell r="BZ45"/>
          <cell r="CA45"/>
          <cell r="CB45"/>
          <cell r="CC45"/>
          <cell r="CD45"/>
        </row>
        <row r="46">
          <cell r="A46" t="str">
            <v>I</v>
          </cell>
          <cell r="B46" t="str">
            <v>D</v>
          </cell>
          <cell r="C46">
            <v>8154</v>
          </cell>
          <cell r="D46">
            <v>15085</v>
          </cell>
          <cell r="E46">
            <v>8154</v>
          </cell>
          <cell r="F46">
            <v>11579</v>
          </cell>
          <cell r="G46">
            <v>13291</v>
          </cell>
          <cell r="H46">
            <v>15085</v>
          </cell>
          <cell r="I46">
            <v>16797</v>
          </cell>
          <cell r="J46">
            <v>8154</v>
          </cell>
          <cell r="K46">
            <v>11579</v>
          </cell>
          <cell r="L46">
            <v>13291</v>
          </cell>
          <cell r="M46">
            <v>8897</v>
          </cell>
          <cell r="N46">
            <v>16459</v>
          </cell>
          <cell r="O46">
            <v>8897</v>
          </cell>
          <cell r="P46">
            <v>12634</v>
          </cell>
          <cell r="Q46">
            <v>14502</v>
          </cell>
          <cell r="R46">
            <v>16459</v>
          </cell>
          <cell r="S46">
            <v>18328</v>
          </cell>
          <cell r="T46">
            <v>8897</v>
          </cell>
          <cell r="U46">
            <v>12634</v>
          </cell>
          <cell r="V46">
            <v>14502</v>
          </cell>
          <cell r="W46"/>
          <cell r="X46"/>
          <cell r="Y46"/>
          <cell r="Z46"/>
          <cell r="AA46"/>
          <cell r="AB46"/>
          <cell r="AC46"/>
          <cell r="AD46"/>
          <cell r="AE46"/>
          <cell r="AF46"/>
          <cell r="AG46"/>
          <cell r="AH46"/>
          <cell r="AI46"/>
          <cell r="AJ46"/>
          <cell r="AK46"/>
          <cell r="AL46"/>
          <cell r="AM46"/>
          <cell r="AN46"/>
          <cell r="AO46"/>
          <cell r="AP46"/>
          <cell r="AQ46"/>
          <cell r="AR46"/>
          <cell r="AS46"/>
          <cell r="AT46"/>
          <cell r="AU46"/>
          <cell r="AV46"/>
          <cell r="AW46"/>
          <cell r="AX46"/>
          <cell r="AY46"/>
          <cell r="AZ46"/>
          <cell r="BA46"/>
          <cell r="BB46"/>
          <cell r="BC46"/>
          <cell r="BD46"/>
          <cell r="BE46"/>
          <cell r="BF46"/>
          <cell r="BG46"/>
          <cell r="BH46"/>
          <cell r="BI46"/>
          <cell r="BJ46"/>
          <cell r="BK46"/>
          <cell r="BL46"/>
          <cell r="BM46"/>
          <cell r="BN46"/>
          <cell r="BO46"/>
          <cell r="BP46"/>
          <cell r="BQ46"/>
          <cell r="BR46"/>
          <cell r="BS46"/>
          <cell r="BT46"/>
          <cell r="BU46"/>
          <cell r="BV46"/>
          <cell r="BW46"/>
          <cell r="BX46"/>
          <cell r="BY46"/>
          <cell r="BZ46"/>
          <cell r="CA46"/>
          <cell r="CB46"/>
          <cell r="CC46"/>
          <cell r="CD46"/>
        </row>
        <row r="47">
          <cell r="A47" t="str">
            <v>I</v>
          </cell>
          <cell r="B47" t="str">
            <v>A</v>
          </cell>
          <cell r="C47">
            <v>10845</v>
          </cell>
          <cell r="D47">
            <v>20063</v>
          </cell>
          <cell r="E47">
            <v>10845</v>
          </cell>
          <cell r="F47">
            <v>15400</v>
          </cell>
          <cell r="G47">
            <v>17677</v>
          </cell>
          <cell r="H47">
            <v>20063</v>
          </cell>
          <cell r="I47">
            <v>22340</v>
          </cell>
          <cell r="J47">
            <v>10845</v>
          </cell>
          <cell r="K47">
            <v>15400</v>
          </cell>
          <cell r="L47">
            <v>17677</v>
          </cell>
          <cell r="M47">
            <v>11833</v>
          </cell>
          <cell r="N47">
            <v>21890</v>
          </cell>
          <cell r="O47">
            <v>11833</v>
          </cell>
          <cell r="P47">
            <v>16803</v>
          </cell>
          <cell r="Q47">
            <v>19288</v>
          </cell>
          <cell r="R47">
            <v>21890</v>
          </cell>
          <cell r="S47">
            <v>24376</v>
          </cell>
          <cell r="T47">
            <v>11833</v>
          </cell>
          <cell r="U47">
            <v>16803</v>
          </cell>
          <cell r="V47">
            <v>19288</v>
          </cell>
          <cell r="W47"/>
          <cell r="X47"/>
          <cell r="Y47"/>
          <cell r="Z47"/>
          <cell r="AA47"/>
          <cell r="AB47"/>
          <cell r="AC47"/>
          <cell r="AD47"/>
          <cell r="AE47"/>
          <cell r="AF47"/>
          <cell r="AG47"/>
          <cell r="AH47"/>
          <cell r="AI47"/>
          <cell r="AJ47"/>
          <cell r="AK47"/>
          <cell r="AL47"/>
          <cell r="AM47"/>
          <cell r="AN47"/>
          <cell r="AO47"/>
          <cell r="AP47"/>
          <cell r="AQ47"/>
          <cell r="AR47"/>
          <cell r="AS47"/>
          <cell r="AT47"/>
          <cell r="AU47"/>
          <cell r="AV47"/>
          <cell r="AW47"/>
          <cell r="AX47"/>
          <cell r="AY47"/>
          <cell r="AZ47"/>
          <cell r="BA47"/>
          <cell r="BB47"/>
          <cell r="BC47"/>
          <cell r="BD47"/>
          <cell r="BE47"/>
          <cell r="BF47"/>
          <cell r="BG47"/>
          <cell r="BH47"/>
          <cell r="BI47"/>
          <cell r="BJ47"/>
          <cell r="BK47"/>
          <cell r="BL47"/>
          <cell r="BM47"/>
          <cell r="BN47"/>
          <cell r="BO47"/>
          <cell r="BP47"/>
          <cell r="BQ47"/>
          <cell r="BR47"/>
          <cell r="BS47"/>
          <cell r="BT47"/>
          <cell r="BU47"/>
          <cell r="BV47"/>
          <cell r="BW47"/>
          <cell r="BX47"/>
          <cell r="BY47"/>
          <cell r="BZ47"/>
          <cell r="CA47"/>
          <cell r="CB47"/>
          <cell r="CC47"/>
          <cell r="CD47"/>
        </row>
        <row r="48">
          <cell r="A48" t="str">
            <v>I</v>
          </cell>
          <cell r="B48" t="str">
            <v>B</v>
          </cell>
          <cell r="C48">
            <v>9948</v>
          </cell>
          <cell r="D48">
            <v>18404</v>
          </cell>
          <cell r="E48">
            <v>9948</v>
          </cell>
          <cell r="F48">
            <v>14126</v>
          </cell>
          <cell r="G48">
            <v>16215</v>
          </cell>
          <cell r="H48">
            <v>18404</v>
          </cell>
          <cell r="I48">
            <v>20492</v>
          </cell>
          <cell r="J48">
            <v>9948</v>
          </cell>
          <cell r="K48">
            <v>14126</v>
          </cell>
          <cell r="L48">
            <v>16215</v>
          </cell>
          <cell r="M48">
            <v>10854</v>
          </cell>
          <cell r="N48">
            <v>20080</v>
          </cell>
          <cell r="O48">
            <v>10854</v>
          </cell>
          <cell r="P48">
            <v>15413</v>
          </cell>
          <cell r="Q48">
            <v>17692</v>
          </cell>
          <cell r="R48">
            <v>20080</v>
          </cell>
          <cell r="S48">
            <v>22360</v>
          </cell>
          <cell r="T48">
            <v>10854</v>
          </cell>
          <cell r="U48">
            <v>15413</v>
          </cell>
          <cell r="V48">
            <v>17692</v>
          </cell>
          <cell r="W48"/>
          <cell r="X48"/>
          <cell r="Y48"/>
          <cell r="Z48"/>
          <cell r="AA48"/>
          <cell r="AB48"/>
          <cell r="AC48"/>
          <cell r="AD48"/>
          <cell r="AE48"/>
          <cell r="AF48"/>
          <cell r="AG48"/>
          <cell r="AH48"/>
          <cell r="AI48"/>
          <cell r="AJ48"/>
          <cell r="AK48"/>
          <cell r="AL48"/>
          <cell r="AM48"/>
          <cell r="AN48"/>
          <cell r="AO48"/>
          <cell r="AP48"/>
          <cell r="AQ48"/>
          <cell r="AR48"/>
          <cell r="AS48"/>
          <cell r="AT48"/>
          <cell r="AU48"/>
          <cell r="AV48"/>
          <cell r="AW48"/>
          <cell r="AX48"/>
          <cell r="AY48"/>
          <cell r="AZ48"/>
          <cell r="BA48"/>
          <cell r="BB48"/>
          <cell r="BC48"/>
          <cell r="BD48"/>
          <cell r="BE48"/>
          <cell r="BF48"/>
          <cell r="BG48"/>
          <cell r="BH48"/>
          <cell r="BI48"/>
          <cell r="BJ48"/>
          <cell r="BK48"/>
          <cell r="BL48"/>
          <cell r="BM48"/>
          <cell r="BN48"/>
          <cell r="BO48"/>
          <cell r="BP48"/>
          <cell r="BQ48"/>
          <cell r="BR48"/>
          <cell r="BS48"/>
          <cell r="BT48"/>
          <cell r="BU48"/>
          <cell r="BV48"/>
          <cell r="BW48"/>
          <cell r="BX48"/>
          <cell r="BY48"/>
          <cell r="BZ48"/>
          <cell r="CA48"/>
          <cell r="CB48"/>
          <cell r="CC48"/>
          <cell r="CD48"/>
        </row>
        <row r="49">
          <cell r="A49" t="str">
            <v>I</v>
          </cell>
          <cell r="B49" t="str">
            <v>Y</v>
          </cell>
          <cell r="C49">
            <v>8562</v>
          </cell>
          <cell r="D49">
            <v>15839</v>
          </cell>
          <cell r="E49">
            <v>8562</v>
          </cell>
          <cell r="F49">
            <v>12158</v>
          </cell>
          <cell r="G49">
            <v>13956</v>
          </cell>
          <cell r="H49">
            <v>15839</v>
          </cell>
          <cell r="I49">
            <v>17637</v>
          </cell>
          <cell r="J49">
            <v>8562</v>
          </cell>
          <cell r="K49">
            <v>12158</v>
          </cell>
          <cell r="L49">
            <v>13956</v>
          </cell>
          <cell r="M49">
            <v>9342</v>
          </cell>
          <cell r="N49">
            <v>17282</v>
          </cell>
          <cell r="O49">
            <v>9342</v>
          </cell>
          <cell r="P49">
            <v>13266</v>
          </cell>
          <cell r="Q49">
            <v>15227</v>
          </cell>
          <cell r="R49">
            <v>17282</v>
          </cell>
          <cell r="S49">
            <v>19244</v>
          </cell>
          <cell r="T49">
            <v>9342</v>
          </cell>
          <cell r="U49">
            <v>13266</v>
          </cell>
          <cell r="V49">
            <v>15227</v>
          </cell>
          <cell r="W49"/>
          <cell r="X49"/>
          <cell r="Y49"/>
          <cell r="Z49"/>
          <cell r="AA49"/>
          <cell r="AB49"/>
          <cell r="AC49"/>
          <cell r="AD49"/>
          <cell r="AE49"/>
          <cell r="AF49"/>
          <cell r="AG49"/>
          <cell r="AH49"/>
          <cell r="AI49"/>
          <cell r="AJ49"/>
          <cell r="AK49"/>
          <cell r="AL49"/>
          <cell r="AM49"/>
          <cell r="AN49"/>
          <cell r="AO49"/>
          <cell r="AP49"/>
          <cell r="AQ49"/>
          <cell r="AR49"/>
          <cell r="AS49"/>
          <cell r="AT49"/>
          <cell r="AU49"/>
          <cell r="AV49"/>
          <cell r="AW49"/>
          <cell r="AX49"/>
          <cell r="AY49"/>
          <cell r="AZ49"/>
          <cell r="BA49"/>
          <cell r="BB49"/>
          <cell r="BC49"/>
          <cell r="BD49"/>
          <cell r="BE49"/>
          <cell r="BF49"/>
          <cell r="BG49"/>
          <cell r="BH49"/>
          <cell r="BI49"/>
          <cell r="BJ49"/>
          <cell r="BK49"/>
          <cell r="BL49"/>
          <cell r="BM49"/>
          <cell r="BN49"/>
          <cell r="BO49"/>
          <cell r="BP49"/>
          <cell r="BQ49"/>
          <cell r="BR49"/>
          <cell r="BS49"/>
          <cell r="BT49"/>
          <cell r="BU49"/>
          <cell r="BV49"/>
          <cell r="BW49"/>
          <cell r="BX49"/>
          <cell r="BY49"/>
          <cell r="BZ49"/>
          <cell r="CA49"/>
          <cell r="CB49"/>
          <cell r="CC49"/>
          <cell r="CD49"/>
        </row>
        <row r="50">
          <cell r="A50" t="str">
            <v>J</v>
          </cell>
          <cell r="B50" t="str">
            <v>D</v>
          </cell>
          <cell r="C50">
            <v>8769</v>
          </cell>
          <cell r="D50">
            <v>16223</v>
          </cell>
          <cell r="E50">
            <v>8769</v>
          </cell>
          <cell r="F50">
            <v>12452</v>
          </cell>
          <cell r="G50">
            <v>14293</v>
          </cell>
          <cell r="H50">
            <v>16223</v>
          </cell>
          <cell r="I50">
            <v>18064</v>
          </cell>
          <cell r="J50">
            <v>8769</v>
          </cell>
          <cell r="K50">
            <v>12452</v>
          </cell>
          <cell r="L50">
            <v>14293</v>
          </cell>
          <cell r="M50">
            <v>9565</v>
          </cell>
          <cell r="N50">
            <v>17695</v>
          </cell>
          <cell r="O50">
            <v>9565</v>
          </cell>
          <cell r="P50">
            <v>13582</v>
          </cell>
          <cell r="Q50">
            <v>15591</v>
          </cell>
          <cell r="R50">
            <v>17695</v>
          </cell>
          <cell r="S50">
            <v>19704</v>
          </cell>
          <cell r="T50">
            <v>9565</v>
          </cell>
          <cell r="U50">
            <v>13582</v>
          </cell>
          <cell r="V50">
            <v>15591</v>
          </cell>
          <cell r="W50"/>
          <cell r="X50"/>
          <cell r="Y50"/>
          <cell r="Z50"/>
          <cell r="AA50"/>
          <cell r="AB50"/>
          <cell r="AC50"/>
          <cell r="AD50"/>
          <cell r="AE50"/>
          <cell r="AF50"/>
          <cell r="AG50"/>
          <cell r="AH50"/>
          <cell r="AI50"/>
          <cell r="AJ50"/>
          <cell r="AK50"/>
          <cell r="AL50"/>
          <cell r="AM50"/>
          <cell r="AN50"/>
          <cell r="AO50"/>
          <cell r="AP50"/>
          <cell r="AQ50"/>
          <cell r="AR50"/>
          <cell r="AS50"/>
          <cell r="AT50"/>
          <cell r="AU50"/>
          <cell r="AV50"/>
          <cell r="AW50"/>
          <cell r="AX50"/>
          <cell r="AY50"/>
          <cell r="AZ50"/>
          <cell r="BA50"/>
          <cell r="BB50"/>
          <cell r="BC50"/>
          <cell r="BD50"/>
          <cell r="BE50"/>
          <cell r="BF50"/>
          <cell r="BG50"/>
          <cell r="BH50"/>
          <cell r="BI50"/>
          <cell r="BJ50"/>
          <cell r="BK50"/>
          <cell r="BL50"/>
          <cell r="BM50"/>
          <cell r="BN50"/>
          <cell r="BO50"/>
          <cell r="BP50"/>
          <cell r="BQ50"/>
          <cell r="BR50"/>
          <cell r="BS50"/>
          <cell r="BT50"/>
          <cell r="BU50"/>
          <cell r="BV50"/>
          <cell r="BW50"/>
          <cell r="BX50"/>
          <cell r="BY50"/>
          <cell r="BZ50"/>
          <cell r="CA50"/>
          <cell r="CB50"/>
          <cell r="CC50"/>
          <cell r="CD50"/>
        </row>
        <row r="51">
          <cell r="A51" t="str">
            <v>J</v>
          </cell>
          <cell r="B51" t="str">
            <v>A</v>
          </cell>
          <cell r="C51">
            <v>11663</v>
          </cell>
          <cell r="D51">
            <v>21577</v>
          </cell>
          <cell r="E51">
            <v>11663</v>
          </cell>
          <cell r="F51">
            <v>16561</v>
          </cell>
          <cell r="G51">
            <v>19010</v>
          </cell>
          <cell r="H51">
            <v>21577</v>
          </cell>
          <cell r="I51">
            <v>24025</v>
          </cell>
          <cell r="J51">
            <v>11663</v>
          </cell>
          <cell r="K51">
            <v>16561</v>
          </cell>
          <cell r="L51">
            <v>19010</v>
          </cell>
          <cell r="M51">
            <v>12721</v>
          </cell>
          <cell r="N51">
            <v>23534</v>
          </cell>
          <cell r="O51">
            <v>12721</v>
          </cell>
          <cell r="P51">
            <v>18064</v>
          </cell>
          <cell r="Q51">
            <v>20736</v>
          </cell>
          <cell r="R51">
            <v>23534</v>
          </cell>
          <cell r="S51">
            <v>26206</v>
          </cell>
          <cell r="T51">
            <v>12721</v>
          </cell>
          <cell r="U51">
            <v>18064</v>
          </cell>
          <cell r="V51">
            <v>20736</v>
          </cell>
          <cell r="W51"/>
          <cell r="X51"/>
          <cell r="Y51"/>
          <cell r="Z51"/>
          <cell r="AA51"/>
          <cell r="AB51"/>
          <cell r="AC51"/>
          <cell r="AD51"/>
          <cell r="AE51"/>
          <cell r="AF51"/>
          <cell r="AG51"/>
          <cell r="AH51"/>
          <cell r="AI51"/>
          <cell r="AJ51"/>
          <cell r="AK51"/>
          <cell r="AL51"/>
          <cell r="AM51"/>
          <cell r="AN51"/>
          <cell r="AO51"/>
          <cell r="AP51"/>
          <cell r="AQ51"/>
          <cell r="AR51"/>
          <cell r="AS51"/>
          <cell r="AT51"/>
          <cell r="AU51"/>
          <cell r="AV51"/>
          <cell r="AW51"/>
          <cell r="AX51"/>
          <cell r="AY51"/>
          <cell r="AZ51"/>
          <cell r="BA51"/>
          <cell r="BB51"/>
          <cell r="BC51"/>
          <cell r="BD51"/>
          <cell r="BE51"/>
          <cell r="BF51"/>
          <cell r="BG51"/>
          <cell r="BH51"/>
          <cell r="BI51"/>
          <cell r="BJ51"/>
          <cell r="BK51"/>
          <cell r="BL51"/>
          <cell r="BM51"/>
          <cell r="BN51"/>
          <cell r="BO51"/>
          <cell r="BP51"/>
          <cell r="BQ51"/>
          <cell r="BR51"/>
          <cell r="BS51"/>
          <cell r="BT51"/>
          <cell r="BU51"/>
          <cell r="BV51"/>
          <cell r="BW51"/>
          <cell r="BX51"/>
          <cell r="BY51"/>
          <cell r="BZ51"/>
          <cell r="CA51"/>
          <cell r="CB51"/>
          <cell r="CC51"/>
          <cell r="CD51"/>
        </row>
        <row r="52">
          <cell r="A52" t="str">
            <v>J</v>
          </cell>
          <cell r="B52" t="str">
            <v>B</v>
          </cell>
          <cell r="C52">
            <v>10698</v>
          </cell>
          <cell r="D52">
            <v>19792</v>
          </cell>
          <cell r="E52">
            <v>10698</v>
          </cell>
          <cell r="F52">
            <v>15191</v>
          </cell>
          <cell r="G52">
            <v>17437</v>
          </cell>
          <cell r="H52">
            <v>19792</v>
          </cell>
          <cell r="I52">
            <v>22038</v>
          </cell>
          <cell r="J52">
            <v>10698</v>
          </cell>
          <cell r="K52">
            <v>15191</v>
          </cell>
          <cell r="L52">
            <v>17437</v>
          </cell>
          <cell r="M52">
            <v>11669</v>
          </cell>
          <cell r="N52">
            <v>21588</v>
          </cell>
          <cell r="O52">
            <v>11669</v>
          </cell>
          <cell r="P52">
            <v>16570</v>
          </cell>
          <cell r="Q52">
            <v>19021</v>
          </cell>
          <cell r="R52">
            <v>21588</v>
          </cell>
          <cell r="S52">
            <v>24039</v>
          </cell>
          <cell r="T52">
            <v>11669</v>
          </cell>
          <cell r="U52">
            <v>16570</v>
          </cell>
          <cell r="V52">
            <v>19021</v>
          </cell>
          <cell r="W52"/>
          <cell r="X52"/>
          <cell r="Y52"/>
          <cell r="Z52"/>
          <cell r="AA52"/>
          <cell r="AB52"/>
          <cell r="AC52"/>
          <cell r="AD52"/>
          <cell r="AE52"/>
          <cell r="AF52"/>
          <cell r="AG52"/>
          <cell r="AH52"/>
          <cell r="AI52"/>
          <cell r="AJ52"/>
          <cell r="AK52"/>
          <cell r="AL52"/>
          <cell r="AM52"/>
          <cell r="AN52"/>
          <cell r="AO52"/>
          <cell r="AP52"/>
          <cell r="AQ52"/>
          <cell r="AR52"/>
          <cell r="AS52"/>
          <cell r="AT52"/>
          <cell r="AU52"/>
          <cell r="AV52"/>
          <cell r="AW52"/>
          <cell r="AX52"/>
          <cell r="AY52"/>
          <cell r="AZ52"/>
          <cell r="BA52"/>
          <cell r="BB52"/>
          <cell r="BC52"/>
          <cell r="BD52"/>
          <cell r="BE52"/>
          <cell r="BF52"/>
          <cell r="BG52"/>
          <cell r="BH52"/>
          <cell r="BI52"/>
          <cell r="BJ52"/>
          <cell r="BK52"/>
          <cell r="BL52"/>
          <cell r="BM52"/>
          <cell r="BN52"/>
          <cell r="BO52"/>
          <cell r="BP52"/>
          <cell r="BQ52"/>
          <cell r="BR52"/>
          <cell r="BS52"/>
          <cell r="BT52"/>
          <cell r="BU52"/>
          <cell r="BV52"/>
          <cell r="BW52"/>
          <cell r="BX52"/>
          <cell r="BY52"/>
          <cell r="BZ52"/>
          <cell r="CA52"/>
          <cell r="CB52"/>
          <cell r="CC52"/>
          <cell r="CD52"/>
        </row>
        <row r="53">
          <cell r="A53" t="str">
            <v>J</v>
          </cell>
          <cell r="B53" t="str">
            <v>Y</v>
          </cell>
          <cell r="C53">
            <v>9207</v>
          </cell>
          <cell r="D53">
            <v>17034</v>
          </cell>
          <cell r="E53">
            <v>9207</v>
          </cell>
          <cell r="F53">
            <v>13075</v>
          </cell>
          <cell r="G53">
            <v>15008</v>
          </cell>
          <cell r="H53">
            <v>17034</v>
          </cell>
          <cell r="I53">
            <v>18967</v>
          </cell>
          <cell r="J53">
            <v>9207</v>
          </cell>
          <cell r="K53">
            <v>13075</v>
          </cell>
          <cell r="L53">
            <v>15008</v>
          </cell>
          <cell r="M53">
            <v>10043</v>
          </cell>
          <cell r="N53">
            <v>18580</v>
          </cell>
          <cell r="O53">
            <v>10043</v>
          </cell>
          <cell r="P53">
            <v>14261</v>
          </cell>
          <cell r="Q53">
            <v>16371</v>
          </cell>
          <cell r="R53">
            <v>18580</v>
          </cell>
          <cell r="S53">
            <v>20689</v>
          </cell>
          <cell r="T53">
            <v>10043</v>
          </cell>
          <cell r="U53">
            <v>14261</v>
          </cell>
          <cell r="V53">
            <v>16371</v>
          </cell>
          <cell r="W53"/>
          <cell r="X53"/>
          <cell r="Y53"/>
          <cell r="Z53"/>
          <cell r="AA53"/>
          <cell r="AB53"/>
          <cell r="AC53"/>
          <cell r="AD53"/>
          <cell r="AE53"/>
          <cell r="AF53"/>
          <cell r="AG53"/>
          <cell r="AH53"/>
          <cell r="AI53"/>
          <cell r="AJ53"/>
          <cell r="AK53"/>
          <cell r="AL53"/>
          <cell r="AM53"/>
          <cell r="AN53"/>
          <cell r="AO53"/>
          <cell r="AP53"/>
          <cell r="AQ53"/>
          <cell r="AR53"/>
          <cell r="AS53"/>
          <cell r="AT53"/>
          <cell r="AU53"/>
          <cell r="AV53"/>
          <cell r="AW53"/>
          <cell r="AX53"/>
          <cell r="AY53"/>
          <cell r="AZ53"/>
          <cell r="BA53"/>
          <cell r="BB53"/>
          <cell r="BC53"/>
          <cell r="BD53"/>
          <cell r="BE53"/>
          <cell r="BF53"/>
          <cell r="BG53"/>
          <cell r="BH53"/>
          <cell r="BI53"/>
          <cell r="BJ53"/>
          <cell r="BK53"/>
          <cell r="BL53"/>
          <cell r="BM53"/>
          <cell r="BN53"/>
          <cell r="BO53"/>
          <cell r="BP53"/>
          <cell r="BQ53"/>
          <cell r="BR53"/>
          <cell r="BS53"/>
          <cell r="BT53"/>
          <cell r="BU53"/>
          <cell r="BV53"/>
          <cell r="BW53"/>
          <cell r="BX53"/>
          <cell r="BY53"/>
          <cell r="BZ53"/>
          <cell r="CA53"/>
          <cell r="CB53"/>
          <cell r="CC53"/>
          <cell r="CD53"/>
        </row>
        <row r="54">
          <cell r="A54" t="str">
            <v>K</v>
          </cell>
          <cell r="B54" t="str">
            <v>D</v>
          </cell>
          <cell r="C54">
            <v>9296</v>
          </cell>
          <cell r="D54">
            <v>17198</v>
          </cell>
          <cell r="E54">
            <v>9296</v>
          </cell>
          <cell r="F54">
            <v>13200</v>
          </cell>
          <cell r="G54">
            <v>15152</v>
          </cell>
          <cell r="H54">
            <v>17198</v>
          </cell>
          <cell r="I54">
            <v>19150</v>
          </cell>
          <cell r="J54">
            <v>9296</v>
          </cell>
          <cell r="K54">
            <v>13200</v>
          </cell>
          <cell r="L54">
            <v>15152</v>
          </cell>
          <cell r="M54">
            <v>10147</v>
          </cell>
          <cell r="N54">
            <v>18772</v>
          </cell>
          <cell r="O54">
            <v>10147</v>
          </cell>
          <cell r="P54">
            <v>14409</v>
          </cell>
          <cell r="Q54">
            <v>16540</v>
          </cell>
          <cell r="R54">
            <v>18772</v>
          </cell>
          <cell r="S54">
            <v>20903</v>
          </cell>
          <cell r="T54">
            <v>10147</v>
          </cell>
          <cell r="U54">
            <v>14409</v>
          </cell>
          <cell r="V54">
            <v>16540</v>
          </cell>
          <cell r="W54"/>
          <cell r="X54"/>
          <cell r="Y54"/>
          <cell r="Z54"/>
          <cell r="AA54"/>
          <cell r="AB54"/>
          <cell r="AC54"/>
          <cell r="AD54"/>
          <cell r="AE54"/>
          <cell r="AF54"/>
          <cell r="AG54"/>
          <cell r="AH54"/>
          <cell r="AI54"/>
          <cell r="AJ54"/>
          <cell r="AK54"/>
          <cell r="AL54"/>
          <cell r="AM54"/>
          <cell r="AN54"/>
          <cell r="AO54"/>
          <cell r="AP54"/>
          <cell r="AQ54"/>
          <cell r="AR54"/>
          <cell r="AS54"/>
          <cell r="AT54"/>
          <cell r="AU54"/>
          <cell r="AV54"/>
          <cell r="AW54"/>
          <cell r="AX54"/>
          <cell r="AY54"/>
          <cell r="AZ54"/>
          <cell r="BA54"/>
          <cell r="BB54"/>
          <cell r="BC54"/>
          <cell r="BD54"/>
          <cell r="BE54"/>
          <cell r="BF54"/>
          <cell r="BG54"/>
          <cell r="BH54"/>
          <cell r="BI54"/>
          <cell r="BJ54"/>
          <cell r="BK54"/>
          <cell r="BL54"/>
          <cell r="BM54"/>
          <cell r="BN54"/>
          <cell r="BO54"/>
          <cell r="BP54"/>
          <cell r="BQ54"/>
          <cell r="BR54"/>
          <cell r="BS54"/>
          <cell r="BT54"/>
          <cell r="BU54"/>
          <cell r="BV54"/>
          <cell r="BW54"/>
          <cell r="BX54"/>
          <cell r="BY54"/>
          <cell r="BZ54"/>
          <cell r="CA54"/>
          <cell r="CB54"/>
          <cell r="CC54"/>
          <cell r="CD54"/>
        </row>
        <row r="55">
          <cell r="A55" t="str">
            <v>K</v>
          </cell>
          <cell r="B55" t="str">
            <v>A</v>
          </cell>
          <cell r="C55">
            <v>12364</v>
          </cell>
          <cell r="D55">
            <v>22873</v>
          </cell>
          <cell r="E55">
            <v>12364</v>
          </cell>
          <cell r="F55">
            <v>17556</v>
          </cell>
          <cell r="G55">
            <v>20152</v>
          </cell>
          <cell r="H55">
            <v>22873</v>
          </cell>
          <cell r="I55">
            <v>25470</v>
          </cell>
          <cell r="J55">
            <v>12364</v>
          </cell>
          <cell r="K55">
            <v>17556</v>
          </cell>
          <cell r="L55">
            <v>20152</v>
          </cell>
          <cell r="M55">
            <v>13496</v>
          </cell>
          <cell r="N55">
            <v>24967</v>
          </cell>
          <cell r="O55">
            <v>13496</v>
          </cell>
          <cell r="P55">
            <v>19164</v>
          </cell>
          <cell r="Q55">
            <v>21998</v>
          </cell>
          <cell r="R55">
            <v>24967</v>
          </cell>
          <cell r="S55">
            <v>27801</v>
          </cell>
          <cell r="T55">
            <v>13496</v>
          </cell>
          <cell r="U55">
            <v>19164</v>
          </cell>
          <cell r="V55">
            <v>21998</v>
          </cell>
          <cell r="W55"/>
          <cell r="X55"/>
          <cell r="Y55"/>
          <cell r="Z55"/>
          <cell r="AA55"/>
          <cell r="AB55"/>
          <cell r="AC55"/>
          <cell r="AD55"/>
          <cell r="AE55"/>
          <cell r="AF55"/>
          <cell r="AG55"/>
          <cell r="AH55"/>
          <cell r="AI55"/>
          <cell r="AJ55"/>
          <cell r="AK55"/>
          <cell r="AL55"/>
          <cell r="AM55"/>
          <cell r="AN55"/>
          <cell r="AO55"/>
          <cell r="AP55"/>
          <cell r="AQ55"/>
          <cell r="AR55"/>
          <cell r="AS55"/>
          <cell r="AT55"/>
          <cell r="AU55"/>
          <cell r="AV55"/>
          <cell r="AW55"/>
          <cell r="AX55"/>
          <cell r="AY55"/>
          <cell r="AZ55"/>
          <cell r="BA55"/>
          <cell r="BB55"/>
          <cell r="BC55"/>
          <cell r="BD55"/>
          <cell r="BE55"/>
          <cell r="BF55"/>
          <cell r="BG55"/>
          <cell r="BH55"/>
          <cell r="BI55"/>
          <cell r="BJ55"/>
          <cell r="BK55"/>
          <cell r="BL55"/>
          <cell r="BM55"/>
          <cell r="BN55"/>
          <cell r="BO55"/>
          <cell r="BP55"/>
          <cell r="BQ55"/>
          <cell r="BR55"/>
          <cell r="BS55"/>
          <cell r="BT55"/>
          <cell r="BU55"/>
          <cell r="BV55"/>
          <cell r="BW55"/>
          <cell r="BX55"/>
          <cell r="BY55"/>
          <cell r="BZ55"/>
          <cell r="CA55"/>
          <cell r="CB55"/>
          <cell r="CC55"/>
          <cell r="CD55"/>
        </row>
        <row r="56">
          <cell r="A56" t="str">
            <v>K</v>
          </cell>
          <cell r="B56" t="str">
            <v>B</v>
          </cell>
          <cell r="C56">
            <v>11341</v>
          </cell>
          <cell r="D56">
            <v>20982</v>
          </cell>
          <cell r="E56">
            <v>11341</v>
          </cell>
          <cell r="F56">
            <v>16104</v>
          </cell>
          <cell r="G56">
            <v>18485</v>
          </cell>
          <cell r="H56">
            <v>20982</v>
          </cell>
          <cell r="I56">
            <v>23363</v>
          </cell>
          <cell r="J56">
            <v>11341</v>
          </cell>
          <cell r="K56">
            <v>16104</v>
          </cell>
          <cell r="L56">
            <v>18485</v>
          </cell>
          <cell r="M56">
            <v>12379</v>
          </cell>
          <cell r="N56">
            <v>22902</v>
          </cell>
          <cell r="O56">
            <v>12379</v>
          </cell>
          <cell r="P56">
            <v>17579</v>
          </cell>
          <cell r="Q56">
            <v>20179</v>
          </cell>
          <cell r="R56">
            <v>22902</v>
          </cell>
          <cell r="S56">
            <v>25502</v>
          </cell>
          <cell r="T56">
            <v>12379</v>
          </cell>
          <cell r="U56">
            <v>17579</v>
          </cell>
          <cell r="V56">
            <v>20179</v>
          </cell>
          <cell r="W56"/>
          <cell r="X56"/>
          <cell r="Y56"/>
          <cell r="Z56"/>
          <cell r="AA56"/>
          <cell r="AB56"/>
          <cell r="AC56"/>
          <cell r="AD56"/>
          <cell r="AE56"/>
          <cell r="AF56"/>
          <cell r="AG56"/>
          <cell r="AH56"/>
          <cell r="AI56"/>
          <cell r="AJ56"/>
          <cell r="AK56"/>
          <cell r="AL56"/>
          <cell r="AM56"/>
          <cell r="AN56"/>
          <cell r="AO56"/>
          <cell r="AP56"/>
          <cell r="AQ56"/>
          <cell r="AR56"/>
          <cell r="AS56"/>
          <cell r="AT56"/>
          <cell r="AU56"/>
          <cell r="AV56"/>
          <cell r="AW56"/>
          <cell r="AX56"/>
          <cell r="AY56"/>
          <cell r="AZ56"/>
          <cell r="BA56"/>
          <cell r="BB56"/>
          <cell r="BC56"/>
          <cell r="BD56"/>
          <cell r="BE56"/>
          <cell r="BF56"/>
          <cell r="BG56"/>
          <cell r="BH56"/>
          <cell r="BI56"/>
          <cell r="BJ56"/>
          <cell r="BK56"/>
          <cell r="BL56"/>
          <cell r="BM56"/>
          <cell r="BN56"/>
          <cell r="BO56"/>
          <cell r="BP56"/>
          <cell r="BQ56"/>
          <cell r="BR56"/>
          <cell r="BS56"/>
          <cell r="BT56"/>
          <cell r="BU56"/>
          <cell r="BV56"/>
          <cell r="BW56"/>
          <cell r="BX56"/>
          <cell r="BY56"/>
          <cell r="BZ56"/>
          <cell r="CA56"/>
          <cell r="CB56"/>
          <cell r="CC56"/>
          <cell r="CD56"/>
        </row>
        <row r="57">
          <cell r="A57" t="str">
            <v>K</v>
          </cell>
          <cell r="B57" t="str">
            <v>Y</v>
          </cell>
          <cell r="C57">
            <v>9761</v>
          </cell>
          <cell r="D57">
            <v>18058</v>
          </cell>
          <cell r="E57">
            <v>9761</v>
          </cell>
          <cell r="F57">
            <v>13860</v>
          </cell>
          <cell r="G57">
            <v>15910</v>
          </cell>
          <cell r="H57">
            <v>18058</v>
          </cell>
          <cell r="I57">
            <v>20108</v>
          </cell>
          <cell r="J57">
            <v>9761</v>
          </cell>
          <cell r="K57">
            <v>13860</v>
          </cell>
          <cell r="L57">
            <v>15910</v>
          </cell>
          <cell r="M57">
            <v>10654</v>
          </cell>
          <cell r="N57">
            <v>19711</v>
          </cell>
          <cell r="O57">
            <v>10654</v>
          </cell>
          <cell r="P57">
            <v>15129</v>
          </cell>
          <cell r="Q57">
            <v>17367</v>
          </cell>
          <cell r="R57">
            <v>19711</v>
          </cell>
          <cell r="S57">
            <v>21948</v>
          </cell>
          <cell r="T57">
            <v>10654</v>
          </cell>
          <cell r="U57">
            <v>15129</v>
          </cell>
          <cell r="V57">
            <v>17367</v>
          </cell>
          <cell r="W57"/>
          <cell r="X57"/>
          <cell r="Y57"/>
          <cell r="Z57"/>
          <cell r="AA57"/>
          <cell r="AB57"/>
          <cell r="AC57"/>
          <cell r="AD57"/>
          <cell r="AE57"/>
          <cell r="AF57"/>
          <cell r="AG57"/>
          <cell r="AH57"/>
          <cell r="AI57"/>
          <cell r="AJ57"/>
          <cell r="AK57"/>
          <cell r="AL57"/>
          <cell r="AM57"/>
          <cell r="AN57"/>
          <cell r="AO57"/>
          <cell r="AP57"/>
          <cell r="AQ57"/>
          <cell r="AR57"/>
          <cell r="AS57"/>
          <cell r="AT57"/>
          <cell r="AU57"/>
          <cell r="AV57"/>
          <cell r="AW57"/>
          <cell r="AX57"/>
          <cell r="AY57"/>
          <cell r="AZ57"/>
          <cell r="BA57"/>
          <cell r="BB57"/>
          <cell r="BC57"/>
          <cell r="BD57"/>
          <cell r="BE57"/>
          <cell r="BF57"/>
          <cell r="BG57"/>
          <cell r="BH57"/>
          <cell r="BI57"/>
          <cell r="BJ57"/>
          <cell r="BK57"/>
          <cell r="BL57"/>
          <cell r="BM57"/>
          <cell r="BN57"/>
          <cell r="BO57"/>
          <cell r="BP57"/>
          <cell r="BQ57"/>
          <cell r="BR57"/>
          <cell r="BS57"/>
          <cell r="BT57"/>
          <cell r="BU57"/>
          <cell r="BV57"/>
          <cell r="BW57"/>
          <cell r="BX57"/>
          <cell r="BY57"/>
          <cell r="BZ57"/>
          <cell r="CA57"/>
          <cell r="CB57"/>
          <cell r="CC57"/>
          <cell r="CD57"/>
        </row>
        <row r="58">
          <cell r="A58" t="str">
            <v>L</v>
          </cell>
          <cell r="B58" t="str">
            <v>D</v>
          </cell>
          <cell r="C58">
            <v>9815</v>
          </cell>
          <cell r="D58">
            <v>18158</v>
          </cell>
          <cell r="E58">
            <v>9815</v>
          </cell>
          <cell r="F58">
            <v>13937</v>
          </cell>
          <cell r="G58">
            <v>15998</v>
          </cell>
          <cell r="H58">
            <v>18158</v>
          </cell>
          <cell r="I58">
            <v>20219</v>
          </cell>
          <cell r="J58">
            <v>9815</v>
          </cell>
          <cell r="K58">
            <v>13937</v>
          </cell>
          <cell r="L58">
            <v>15998</v>
          </cell>
          <cell r="M58">
            <v>10714</v>
          </cell>
          <cell r="N58">
            <v>19821</v>
          </cell>
          <cell r="O58">
            <v>10714</v>
          </cell>
          <cell r="P58">
            <v>15214</v>
          </cell>
          <cell r="Q58">
            <v>17464</v>
          </cell>
          <cell r="R58">
            <v>19821</v>
          </cell>
          <cell r="S58">
            <v>22071</v>
          </cell>
          <cell r="T58">
            <v>10714</v>
          </cell>
          <cell r="U58">
            <v>15214</v>
          </cell>
          <cell r="V58">
            <v>17464</v>
          </cell>
          <cell r="W58"/>
          <cell r="X58"/>
          <cell r="Y58"/>
          <cell r="Z58"/>
          <cell r="AA58"/>
          <cell r="AB58"/>
          <cell r="AC58"/>
          <cell r="AD58"/>
          <cell r="AE58"/>
          <cell r="AF58"/>
          <cell r="AG58"/>
          <cell r="AH58"/>
          <cell r="AI58"/>
          <cell r="AJ58"/>
          <cell r="AK58"/>
          <cell r="AL58"/>
          <cell r="AM58"/>
          <cell r="AN58"/>
          <cell r="AO58"/>
          <cell r="AP58"/>
          <cell r="AQ58"/>
          <cell r="AR58"/>
          <cell r="AS58"/>
          <cell r="AT58"/>
          <cell r="AU58"/>
          <cell r="AV58"/>
          <cell r="AW58"/>
          <cell r="AX58"/>
          <cell r="AY58"/>
          <cell r="AZ58"/>
          <cell r="BA58"/>
          <cell r="BB58"/>
          <cell r="BC58"/>
          <cell r="BD58"/>
          <cell r="BE58"/>
          <cell r="BF58"/>
          <cell r="BG58"/>
          <cell r="BH58"/>
          <cell r="BI58"/>
          <cell r="BJ58"/>
          <cell r="BK58"/>
          <cell r="BL58"/>
          <cell r="BM58"/>
          <cell r="BN58"/>
          <cell r="BO58"/>
          <cell r="BP58"/>
          <cell r="BQ58"/>
          <cell r="BR58"/>
          <cell r="BS58"/>
          <cell r="BT58"/>
          <cell r="BU58"/>
          <cell r="BV58"/>
          <cell r="BW58"/>
          <cell r="BX58"/>
          <cell r="BY58"/>
          <cell r="BZ58"/>
          <cell r="CA58"/>
          <cell r="CB58"/>
          <cell r="CC58"/>
          <cell r="CD58"/>
        </row>
        <row r="59">
          <cell r="A59" t="str">
            <v>L</v>
          </cell>
          <cell r="B59" t="str">
            <v>A</v>
          </cell>
          <cell r="C59">
            <v>13054</v>
          </cell>
          <cell r="D59">
            <v>24150</v>
          </cell>
          <cell r="E59">
            <v>13054</v>
          </cell>
          <cell r="F59">
            <v>18536</v>
          </cell>
          <cell r="G59">
            <v>21277</v>
          </cell>
          <cell r="H59">
            <v>24150</v>
          </cell>
          <cell r="I59">
            <v>26891</v>
          </cell>
          <cell r="J59">
            <v>13054</v>
          </cell>
          <cell r="K59">
            <v>18536</v>
          </cell>
          <cell r="L59">
            <v>21277</v>
          </cell>
          <cell r="M59">
            <v>14250</v>
          </cell>
          <cell r="N59">
            <v>26362</v>
          </cell>
          <cell r="O59">
            <v>14250</v>
          </cell>
          <cell r="P59">
            <v>20235</v>
          </cell>
          <cell r="Q59">
            <v>23227</v>
          </cell>
          <cell r="R59">
            <v>26362</v>
          </cell>
          <cell r="S59">
            <v>29354</v>
          </cell>
          <cell r="T59">
            <v>14250</v>
          </cell>
          <cell r="U59">
            <v>20235</v>
          </cell>
          <cell r="V59">
            <v>23227</v>
          </cell>
          <cell r="W59"/>
          <cell r="X59"/>
          <cell r="Y59"/>
          <cell r="Z59"/>
          <cell r="AA59"/>
          <cell r="AB59"/>
          <cell r="AC59"/>
          <cell r="AD59"/>
          <cell r="AE59"/>
          <cell r="AF59"/>
          <cell r="AG59"/>
          <cell r="AH59"/>
          <cell r="AI59"/>
          <cell r="AJ59"/>
          <cell r="AK59"/>
          <cell r="AL59"/>
          <cell r="AM59"/>
          <cell r="AN59"/>
          <cell r="AO59"/>
          <cell r="AP59"/>
          <cell r="AQ59"/>
          <cell r="AR59"/>
          <cell r="AS59"/>
          <cell r="AT59"/>
          <cell r="AU59"/>
          <cell r="AV59"/>
          <cell r="AW59"/>
          <cell r="AX59"/>
          <cell r="AY59"/>
          <cell r="AZ59"/>
          <cell r="BA59"/>
          <cell r="BB59"/>
          <cell r="BC59"/>
          <cell r="BD59"/>
          <cell r="BE59"/>
          <cell r="BF59"/>
          <cell r="BG59"/>
          <cell r="BH59"/>
          <cell r="BI59"/>
          <cell r="BJ59"/>
          <cell r="BK59"/>
          <cell r="BL59"/>
          <cell r="BM59"/>
          <cell r="BN59"/>
          <cell r="BO59"/>
          <cell r="BP59"/>
          <cell r="BQ59"/>
          <cell r="BR59"/>
          <cell r="BS59"/>
          <cell r="BT59"/>
          <cell r="BU59"/>
          <cell r="BV59"/>
          <cell r="BW59"/>
          <cell r="BX59"/>
          <cell r="BY59"/>
          <cell r="BZ59"/>
          <cell r="CA59"/>
          <cell r="CB59"/>
          <cell r="CC59"/>
          <cell r="CD59"/>
        </row>
        <row r="60">
          <cell r="A60" t="str">
            <v>L</v>
          </cell>
          <cell r="B60" t="str">
            <v>B</v>
          </cell>
          <cell r="C60">
            <v>11974</v>
          </cell>
          <cell r="D60">
            <v>22153</v>
          </cell>
          <cell r="E60">
            <v>11974</v>
          </cell>
          <cell r="F60">
            <v>17003</v>
          </cell>
          <cell r="G60">
            <v>19518</v>
          </cell>
          <cell r="H60">
            <v>22153</v>
          </cell>
          <cell r="I60">
            <v>24667</v>
          </cell>
          <cell r="J60">
            <v>11974</v>
          </cell>
          <cell r="K60">
            <v>17003</v>
          </cell>
          <cell r="L60">
            <v>19518</v>
          </cell>
          <cell r="M60">
            <v>13071</v>
          </cell>
          <cell r="N60">
            <v>24182</v>
          </cell>
          <cell r="O60">
            <v>13071</v>
          </cell>
          <cell r="P60">
            <v>18561</v>
          </cell>
          <cell r="Q60">
            <v>21306</v>
          </cell>
          <cell r="R60">
            <v>24182</v>
          </cell>
          <cell r="S60">
            <v>26927</v>
          </cell>
          <cell r="T60">
            <v>13071</v>
          </cell>
          <cell r="U60">
            <v>18561</v>
          </cell>
          <cell r="V60">
            <v>21306</v>
          </cell>
          <cell r="W60"/>
          <cell r="X60"/>
          <cell r="Y60"/>
          <cell r="Z60"/>
          <cell r="AA60"/>
          <cell r="AB60"/>
          <cell r="AC60"/>
          <cell r="AD60"/>
          <cell r="AE60"/>
          <cell r="AF60"/>
          <cell r="AG60"/>
          <cell r="AH60"/>
          <cell r="AI60"/>
          <cell r="AJ60"/>
          <cell r="AK60"/>
          <cell r="AL60"/>
          <cell r="AM60"/>
          <cell r="AN60"/>
          <cell r="AO60"/>
          <cell r="AP60"/>
          <cell r="AQ60"/>
          <cell r="AR60"/>
          <cell r="AS60"/>
          <cell r="AT60"/>
          <cell r="AU60"/>
          <cell r="AV60"/>
          <cell r="AW60"/>
          <cell r="AX60"/>
          <cell r="AY60"/>
          <cell r="AZ60"/>
          <cell r="BA60"/>
          <cell r="BB60"/>
          <cell r="BC60"/>
          <cell r="BD60"/>
          <cell r="BE60"/>
          <cell r="BF60"/>
          <cell r="BG60"/>
          <cell r="BH60"/>
          <cell r="BI60"/>
          <cell r="BJ60"/>
          <cell r="BK60"/>
          <cell r="BL60"/>
          <cell r="BM60"/>
          <cell r="BN60"/>
          <cell r="BO60"/>
          <cell r="BP60"/>
          <cell r="BQ60"/>
          <cell r="BR60"/>
          <cell r="BS60"/>
          <cell r="BT60"/>
          <cell r="BU60"/>
          <cell r="BV60"/>
          <cell r="BW60"/>
          <cell r="BX60"/>
          <cell r="BY60"/>
          <cell r="BZ60"/>
          <cell r="CA60"/>
          <cell r="CB60"/>
          <cell r="CC60"/>
          <cell r="CD60"/>
        </row>
        <row r="61">
          <cell r="A61" t="str">
            <v>L</v>
          </cell>
          <cell r="B61" t="str">
            <v>Y</v>
          </cell>
          <cell r="C61">
            <v>10306</v>
          </cell>
          <cell r="D61">
            <v>19066</v>
          </cell>
          <cell r="E61">
            <v>10306</v>
          </cell>
          <cell r="F61">
            <v>14634</v>
          </cell>
          <cell r="G61">
            <v>16798</v>
          </cell>
          <cell r="H61">
            <v>19066</v>
          </cell>
          <cell r="I61">
            <v>21230</v>
          </cell>
          <cell r="J61">
            <v>10306</v>
          </cell>
          <cell r="K61">
            <v>14634</v>
          </cell>
          <cell r="L61">
            <v>16798</v>
          </cell>
          <cell r="M61">
            <v>11250</v>
          </cell>
          <cell r="N61">
            <v>20812</v>
          </cell>
          <cell r="O61">
            <v>11250</v>
          </cell>
          <cell r="P61">
            <v>15975</v>
          </cell>
          <cell r="Q61">
            <v>18337</v>
          </cell>
          <cell r="R61">
            <v>20812</v>
          </cell>
          <cell r="S61">
            <v>23175</v>
          </cell>
          <cell r="T61">
            <v>11250</v>
          </cell>
          <cell r="U61">
            <v>15975</v>
          </cell>
          <cell r="V61">
            <v>18337</v>
          </cell>
          <cell r="W61"/>
          <cell r="X61"/>
          <cell r="Y61"/>
          <cell r="Z61"/>
          <cell r="AA61"/>
          <cell r="AB61"/>
          <cell r="AC61"/>
          <cell r="AD61"/>
          <cell r="AE61"/>
          <cell r="AF61"/>
          <cell r="AG61"/>
          <cell r="AH61"/>
          <cell r="AI61"/>
          <cell r="AJ61"/>
          <cell r="AK61"/>
          <cell r="AL61"/>
          <cell r="AM61"/>
          <cell r="AN61"/>
          <cell r="AO61"/>
          <cell r="AP61"/>
          <cell r="AQ61"/>
          <cell r="AR61"/>
          <cell r="AS61"/>
          <cell r="AT61"/>
          <cell r="AU61"/>
          <cell r="AV61"/>
          <cell r="AW61"/>
          <cell r="AX61"/>
          <cell r="AY61"/>
          <cell r="AZ61"/>
          <cell r="BA61"/>
          <cell r="BB61"/>
          <cell r="BC61"/>
          <cell r="BD61"/>
          <cell r="BE61"/>
          <cell r="BF61"/>
          <cell r="BG61"/>
          <cell r="BH61"/>
          <cell r="BI61"/>
          <cell r="BJ61"/>
          <cell r="BK61"/>
          <cell r="BL61"/>
          <cell r="BM61"/>
          <cell r="BN61"/>
          <cell r="BO61"/>
          <cell r="BP61"/>
          <cell r="BQ61"/>
          <cell r="BR61"/>
          <cell r="BS61"/>
          <cell r="BT61"/>
          <cell r="BU61"/>
          <cell r="BV61"/>
          <cell r="BW61"/>
          <cell r="BX61"/>
          <cell r="BY61"/>
          <cell r="BZ61"/>
          <cell r="CA61"/>
          <cell r="CB61"/>
          <cell r="CC61"/>
          <cell r="CD61"/>
        </row>
        <row r="62">
          <cell r="A62" t="str">
            <v>M</v>
          </cell>
          <cell r="B62" t="str">
            <v>D</v>
          </cell>
          <cell r="C62">
            <v>10306</v>
          </cell>
          <cell r="D62">
            <v>19066</v>
          </cell>
          <cell r="E62">
            <v>10306</v>
          </cell>
          <cell r="F62">
            <v>14635</v>
          </cell>
          <cell r="G62">
            <v>16799</v>
          </cell>
          <cell r="H62">
            <v>19066</v>
          </cell>
          <cell r="I62">
            <v>21230</v>
          </cell>
          <cell r="J62">
            <v>10306</v>
          </cell>
          <cell r="K62">
            <v>14635</v>
          </cell>
          <cell r="L62">
            <v>16799</v>
          </cell>
          <cell r="M62">
            <v>11245</v>
          </cell>
          <cell r="N62">
            <v>20803</v>
          </cell>
          <cell r="O62">
            <v>11245</v>
          </cell>
          <cell r="P62">
            <v>15968</v>
          </cell>
          <cell r="Q62">
            <v>18329</v>
          </cell>
          <cell r="R62">
            <v>20803</v>
          </cell>
          <cell r="S62">
            <v>23165</v>
          </cell>
          <cell r="T62">
            <v>11245</v>
          </cell>
          <cell r="U62">
            <v>15968</v>
          </cell>
          <cell r="V62">
            <v>18329</v>
          </cell>
          <cell r="W62"/>
          <cell r="X62"/>
          <cell r="Y62"/>
          <cell r="Z62"/>
          <cell r="AA62"/>
          <cell r="AB62"/>
          <cell r="AC62"/>
          <cell r="AD62"/>
          <cell r="AE62"/>
          <cell r="AF62"/>
          <cell r="AG62"/>
          <cell r="AH62"/>
          <cell r="AI62"/>
          <cell r="AJ62"/>
          <cell r="AK62"/>
          <cell r="AL62"/>
          <cell r="AM62"/>
          <cell r="AN62"/>
          <cell r="AO62"/>
          <cell r="AP62"/>
          <cell r="AQ62"/>
          <cell r="AR62"/>
          <cell r="AS62"/>
          <cell r="AT62"/>
          <cell r="AU62"/>
          <cell r="AV62"/>
          <cell r="AW62"/>
          <cell r="AX62"/>
          <cell r="AY62"/>
          <cell r="AZ62"/>
          <cell r="BA62"/>
          <cell r="BB62"/>
          <cell r="BC62"/>
          <cell r="BD62"/>
          <cell r="BE62"/>
          <cell r="BF62"/>
          <cell r="BG62"/>
          <cell r="BH62"/>
          <cell r="BI62"/>
          <cell r="BJ62"/>
          <cell r="BK62"/>
          <cell r="BL62"/>
          <cell r="BM62"/>
          <cell r="BN62"/>
          <cell r="BO62"/>
          <cell r="BP62"/>
          <cell r="BQ62"/>
          <cell r="BR62"/>
          <cell r="BS62"/>
          <cell r="BT62"/>
          <cell r="BU62"/>
          <cell r="BV62"/>
          <cell r="BW62"/>
          <cell r="BX62"/>
          <cell r="BY62"/>
          <cell r="BZ62"/>
          <cell r="CA62"/>
          <cell r="CB62"/>
          <cell r="CC62"/>
          <cell r="CD62"/>
        </row>
        <row r="63">
          <cell r="A63" t="str">
            <v>M</v>
          </cell>
          <cell r="B63" t="str">
            <v>A</v>
          </cell>
          <cell r="C63">
            <v>13707</v>
          </cell>
          <cell r="D63">
            <v>25358</v>
          </cell>
          <cell r="E63">
            <v>13707</v>
          </cell>
          <cell r="F63">
            <v>19465</v>
          </cell>
          <cell r="G63">
            <v>22343</v>
          </cell>
          <cell r="H63">
            <v>25358</v>
          </cell>
          <cell r="I63">
            <v>28236</v>
          </cell>
          <cell r="J63">
            <v>13707</v>
          </cell>
          <cell r="K63">
            <v>19465</v>
          </cell>
          <cell r="L63">
            <v>22343</v>
          </cell>
          <cell r="M63">
            <v>14956</v>
          </cell>
          <cell r="N63">
            <v>27668</v>
          </cell>
          <cell r="O63">
            <v>14956</v>
          </cell>
          <cell r="P63">
            <v>21237</v>
          </cell>
          <cell r="Q63">
            <v>24378</v>
          </cell>
          <cell r="R63">
            <v>27668</v>
          </cell>
          <cell r="S63">
            <v>30809</v>
          </cell>
          <cell r="T63">
            <v>14956</v>
          </cell>
          <cell r="U63">
            <v>21237</v>
          </cell>
          <cell r="V63">
            <v>24378</v>
          </cell>
          <cell r="W63"/>
          <cell r="X63"/>
          <cell r="Y63"/>
          <cell r="Z63"/>
          <cell r="AA63"/>
          <cell r="AB63"/>
          <cell r="AC63"/>
          <cell r="AD63"/>
          <cell r="AE63"/>
          <cell r="AF63"/>
          <cell r="AG63"/>
          <cell r="AH63"/>
          <cell r="AI63"/>
          <cell r="AJ63"/>
          <cell r="AK63"/>
          <cell r="AL63"/>
          <cell r="AM63"/>
          <cell r="AN63"/>
          <cell r="AO63"/>
          <cell r="AP63"/>
          <cell r="AQ63"/>
          <cell r="AR63"/>
          <cell r="AS63"/>
          <cell r="AT63"/>
          <cell r="AU63"/>
          <cell r="AV63"/>
          <cell r="AW63"/>
          <cell r="AX63"/>
          <cell r="AY63"/>
          <cell r="AZ63"/>
          <cell r="BA63"/>
          <cell r="BB63"/>
          <cell r="BC63"/>
          <cell r="BD63"/>
          <cell r="BE63"/>
          <cell r="BF63"/>
          <cell r="BG63"/>
          <cell r="BH63"/>
          <cell r="BI63"/>
          <cell r="BJ63"/>
          <cell r="BK63"/>
          <cell r="BL63"/>
          <cell r="BM63"/>
          <cell r="BN63"/>
          <cell r="BO63"/>
          <cell r="BP63"/>
          <cell r="BQ63"/>
          <cell r="BR63"/>
          <cell r="BS63"/>
          <cell r="BT63"/>
          <cell r="BU63"/>
          <cell r="BV63"/>
          <cell r="BW63"/>
          <cell r="BX63"/>
          <cell r="BY63"/>
          <cell r="BZ63"/>
          <cell r="CA63"/>
          <cell r="CB63"/>
          <cell r="CC63"/>
          <cell r="CD63"/>
        </row>
        <row r="64">
          <cell r="A64" t="str">
            <v>M</v>
          </cell>
          <cell r="B64" t="str">
            <v>B</v>
          </cell>
          <cell r="C64">
            <v>12573</v>
          </cell>
          <cell r="D64">
            <v>23261</v>
          </cell>
          <cell r="E64">
            <v>12573</v>
          </cell>
          <cell r="F64">
            <v>17855</v>
          </cell>
          <cell r="G64">
            <v>20495</v>
          </cell>
          <cell r="H64">
            <v>23261</v>
          </cell>
          <cell r="I64">
            <v>25901</v>
          </cell>
          <cell r="J64">
            <v>12573</v>
          </cell>
          <cell r="K64">
            <v>17855</v>
          </cell>
          <cell r="L64">
            <v>20495</v>
          </cell>
          <cell r="M64">
            <v>13719</v>
          </cell>
          <cell r="N64">
            <v>25380</v>
          </cell>
          <cell r="O64">
            <v>13719</v>
          </cell>
          <cell r="P64">
            <v>19481</v>
          </cell>
          <cell r="Q64">
            <v>22361</v>
          </cell>
          <cell r="R64">
            <v>25380</v>
          </cell>
          <cell r="S64">
            <v>28261</v>
          </cell>
          <cell r="T64">
            <v>13719</v>
          </cell>
          <cell r="U64">
            <v>19481</v>
          </cell>
          <cell r="V64">
            <v>22361</v>
          </cell>
          <cell r="W64"/>
          <cell r="X64"/>
          <cell r="Y64"/>
          <cell r="Z64"/>
          <cell r="AA64"/>
          <cell r="AB64"/>
          <cell r="AC64"/>
          <cell r="AD64"/>
          <cell r="AE64"/>
          <cell r="AF64"/>
          <cell r="AG64"/>
          <cell r="AH64"/>
          <cell r="AI64"/>
          <cell r="AJ64"/>
          <cell r="AK64"/>
          <cell r="AL64"/>
          <cell r="AM64"/>
          <cell r="AN64"/>
          <cell r="AO64"/>
          <cell r="AP64"/>
          <cell r="AQ64"/>
          <cell r="AR64"/>
          <cell r="AS64"/>
          <cell r="AT64"/>
          <cell r="AU64"/>
          <cell r="AV64"/>
          <cell r="AW64"/>
          <cell r="AX64"/>
          <cell r="AY64"/>
          <cell r="AZ64"/>
          <cell r="BA64"/>
          <cell r="BB64"/>
          <cell r="BC64"/>
          <cell r="BD64"/>
          <cell r="BE64"/>
          <cell r="BF64"/>
          <cell r="BG64"/>
          <cell r="BH64"/>
          <cell r="BI64"/>
          <cell r="BJ64"/>
          <cell r="BK64"/>
          <cell r="BL64"/>
          <cell r="BM64"/>
          <cell r="BN64"/>
          <cell r="BO64"/>
          <cell r="BP64"/>
          <cell r="BQ64"/>
          <cell r="BR64"/>
          <cell r="BS64"/>
          <cell r="BT64"/>
          <cell r="BU64"/>
          <cell r="BV64"/>
          <cell r="BW64"/>
          <cell r="BX64"/>
          <cell r="BY64"/>
          <cell r="BZ64"/>
          <cell r="CA64"/>
          <cell r="CB64"/>
          <cell r="CC64"/>
          <cell r="CD64"/>
        </row>
        <row r="65">
          <cell r="A65" t="str">
            <v>M</v>
          </cell>
          <cell r="B65" t="str">
            <v>Y</v>
          </cell>
          <cell r="C65">
            <v>10821</v>
          </cell>
          <cell r="D65">
            <v>20019</v>
          </cell>
          <cell r="E65">
            <v>10821</v>
          </cell>
          <cell r="F65">
            <v>15367</v>
          </cell>
          <cell r="G65">
            <v>17639</v>
          </cell>
          <cell r="H65">
            <v>20019</v>
          </cell>
          <cell r="I65">
            <v>22292</v>
          </cell>
          <cell r="J65">
            <v>10821</v>
          </cell>
          <cell r="K65">
            <v>15367</v>
          </cell>
          <cell r="L65">
            <v>17639</v>
          </cell>
          <cell r="M65">
            <v>11807</v>
          </cell>
          <cell r="N65">
            <v>21843</v>
          </cell>
          <cell r="O65">
            <v>11807</v>
          </cell>
          <cell r="P65">
            <v>16766</v>
          </cell>
          <cell r="Q65">
            <v>19245</v>
          </cell>
          <cell r="R65">
            <v>21843</v>
          </cell>
          <cell r="S65">
            <v>24323</v>
          </cell>
          <cell r="T65">
            <v>11807</v>
          </cell>
          <cell r="U65">
            <v>16766</v>
          </cell>
          <cell r="V65">
            <v>19245</v>
          </cell>
          <cell r="W65"/>
          <cell r="X65"/>
          <cell r="Y65"/>
          <cell r="Z65"/>
          <cell r="AA65"/>
          <cell r="AB65"/>
          <cell r="AC65"/>
          <cell r="AD65"/>
          <cell r="AE65"/>
          <cell r="AF65"/>
          <cell r="AG65"/>
          <cell r="AH65"/>
          <cell r="AI65"/>
          <cell r="AJ65"/>
          <cell r="AK65"/>
          <cell r="AL65"/>
          <cell r="AM65"/>
          <cell r="AN65"/>
          <cell r="AO65"/>
          <cell r="AP65"/>
          <cell r="AQ65"/>
          <cell r="AR65"/>
          <cell r="AS65"/>
          <cell r="AT65"/>
          <cell r="AU65"/>
          <cell r="AV65"/>
          <cell r="AW65"/>
          <cell r="AX65"/>
          <cell r="AY65"/>
          <cell r="AZ65"/>
          <cell r="BA65"/>
          <cell r="BB65"/>
          <cell r="BC65"/>
          <cell r="BD65"/>
          <cell r="BE65"/>
          <cell r="BF65"/>
          <cell r="BG65"/>
          <cell r="BH65"/>
          <cell r="BI65"/>
          <cell r="BJ65"/>
          <cell r="BK65"/>
          <cell r="BL65"/>
          <cell r="BM65"/>
          <cell r="BN65"/>
          <cell r="BO65"/>
          <cell r="BP65"/>
          <cell r="BQ65"/>
          <cell r="BR65"/>
          <cell r="BS65"/>
          <cell r="BT65"/>
          <cell r="BU65"/>
          <cell r="BV65"/>
          <cell r="BW65"/>
          <cell r="BX65"/>
          <cell r="BY65"/>
          <cell r="BZ65"/>
          <cell r="CA65"/>
          <cell r="CB65"/>
          <cell r="CC65"/>
          <cell r="CD65"/>
        </row>
        <row r="66">
          <cell r="A66" t="str">
            <v>N</v>
          </cell>
          <cell r="B66" t="str">
            <v>D</v>
          </cell>
          <cell r="C66">
            <v>11290</v>
          </cell>
          <cell r="D66">
            <v>20887</v>
          </cell>
          <cell r="E66">
            <v>11290</v>
          </cell>
          <cell r="F66">
            <v>16032</v>
          </cell>
          <cell r="G66">
            <v>18403</v>
          </cell>
          <cell r="H66">
            <v>20887</v>
          </cell>
          <cell r="I66">
            <v>23257</v>
          </cell>
          <cell r="J66">
            <v>0</v>
          </cell>
          <cell r="K66">
            <v>0</v>
          </cell>
          <cell r="L66">
            <v>0</v>
          </cell>
          <cell r="M66">
            <v>12318</v>
          </cell>
          <cell r="N66">
            <v>22788</v>
          </cell>
          <cell r="O66">
            <v>12318</v>
          </cell>
          <cell r="P66">
            <v>17492</v>
          </cell>
          <cell r="Q66">
            <v>20078</v>
          </cell>
          <cell r="R66">
            <v>22788</v>
          </cell>
          <cell r="S66">
            <v>25375</v>
          </cell>
          <cell r="T66">
            <v>0</v>
          </cell>
          <cell r="U66">
            <v>0</v>
          </cell>
          <cell r="V66">
            <v>0</v>
          </cell>
          <cell r="W66"/>
          <cell r="X66"/>
          <cell r="Y66"/>
          <cell r="Z66"/>
          <cell r="AA66"/>
          <cell r="AB66"/>
          <cell r="AC66"/>
          <cell r="AD66"/>
          <cell r="AE66"/>
          <cell r="AF66"/>
          <cell r="AG66"/>
          <cell r="AH66"/>
          <cell r="AI66"/>
          <cell r="AJ66"/>
          <cell r="AK66"/>
          <cell r="AL66"/>
          <cell r="AM66"/>
          <cell r="AN66"/>
          <cell r="AO66"/>
          <cell r="AP66"/>
          <cell r="AQ66"/>
          <cell r="AR66"/>
          <cell r="AS66"/>
          <cell r="AT66"/>
          <cell r="AU66"/>
          <cell r="AV66"/>
          <cell r="AW66"/>
          <cell r="AX66"/>
          <cell r="AY66"/>
          <cell r="AZ66"/>
          <cell r="BA66"/>
          <cell r="BB66"/>
          <cell r="BC66"/>
          <cell r="BD66"/>
          <cell r="BE66"/>
          <cell r="BF66"/>
          <cell r="BG66"/>
          <cell r="BH66"/>
          <cell r="BI66"/>
          <cell r="BJ66"/>
          <cell r="BK66"/>
          <cell r="BL66"/>
          <cell r="BM66"/>
          <cell r="BN66"/>
          <cell r="BO66"/>
          <cell r="BP66"/>
          <cell r="BQ66"/>
          <cell r="BR66"/>
          <cell r="BS66"/>
          <cell r="BT66"/>
          <cell r="BU66"/>
          <cell r="BV66"/>
          <cell r="BW66"/>
          <cell r="BX66"/>
          <cell r="BY66"/>
          <cell r="BZ66"/>
          <cell r="CA66"/>
          <cell r="CB66"/>
          <cell r="CC66"/>
          <cell r="CD66"/>
        </row>
        <row r="67">
          <cell r="A67" t="str">
            <v>N</v>
          </cell>
          <cell r="B67" t="str">
            <v>A</v>
          </cell>
          <cell r="C67">
            <v>15016</v>
          </cell>
          <cell r="D67">
            <v>27780</v>
          </cell>
          <cell r="E67">
            <v>15016</v>
          </cell>
          <cell r="F67">
            <v>21323</v>
          </cell>
          <cell r="G67">
            <v>24476</v>
          </cell>
          <cell r="H67">
            <v>27780</v>
          </cell>
          <cell r="I67">
            <v>30932</v>
          </cell>
          <cell r="J67">
            <v>0</v>
          </cell>
          <cell r="K67">
            <v>0</v>
          </cell>
          <cell r="L67">
            <v>0</v>
          </cell>
          <cell r="M67">
            <v>16383</v>
          </cell>
          <cell r="N67">
            <v>30308</v>
          </cell>
          <cell r="O67">
            <v>16383</v>
          </cell>
          <cell r="P67">
            <v>23264</v>
          </cell>
          <cell r="Q67">
            <v>26704</v>
          </cell>
          <cell r="R67">
            <v>30308</v>
          </cell>
          <cell r="S67">
            <v>33749</v>
          </cell>
          <cell r="T67">
            <v>0</v>
          </cell>
          <cell r="U67">
            <v>0</v>
          </cell>
          <cell r="V67">
            <v>0</v>
          </cell>
          <cell r="W67"/>
          <cell r="X67"/>
          <cell r="Y67"/>
          <cell r="Z67"/>
          <cell r="AA67"/>
          <cell r="AB67"/>
          <cell r="AC67"/>
          <cell r="AD67"/>
          <cell r="AE67"/>
          <cell r="AF67"/>
          <cell r="AG67"/>
          <cell r="AH67"/>
          <cell r="AI67"/>
          <cell r="AJ67"/>
          <cell r="AK67"/>
          <cell r="AL67"/>
          <cell r="AM67"/>
          <cell r="AN67"/>
          <cell r="AO67"/>
          <cell r="AP67"/>
          <cell r="AQ67"/>
          <cell r="AR67"/>
          <cell r="AS67"/>
          <cell r="AT67"/>
          <cell r="AU67"/>
          <cell r="AV67"/>
          <cell r="AW67"/>
          <cell r="AX67"/>
          <cell r="AY67"/>
          <cell r="AZ67"/>
          <cell r="BA67"/>
          <cell r="BB67"/>
          <cell r="BC67"/>
          <cell r="BD67"/>
          <cell r="BE67"/>
          <cell r="BF67"/>
          <cell r="BG67"/>
          <cell r="BH67"/>
          <cell r="BI67"/>
          <cell r="BJ67"/>
          <cell r="BK67"/>
          <cell r="BL67"/>
          <cell r="BM67"/>
          <cell r="BN67"/>
          <cell r="BO67"/>
          <cell r="BP67"/>
          <cell r="BQ67"/>
          <cell r="BR67"/>
          <cell r="BS67"/>
          <cell r="BT67"/>
          <cell r="BU67"/>
          <cell r="BV67"/>
          <cell r="BW67"/>
          <cell r="BX67"/>
          <cell r="BY67"/>
          <cell r="BZ67"/>
          <cell r="CA67"/>
          <cell r="CB67"/>
          <cell r="CC67"/>
          <cell r="CD67"/>
        </row>
        <row r="68">
          <cell r="A68" t="str">
            <v>N</v>
          </cell>
          <cell r="B68" t="str">
            <v>B</v>
          </cell>
          <cell r="C68">
            <v>13774</v>
          </cell>
          <cell r="D68">
            <v>25482</v>
          </cell>
          <cell r="E68">
            <v>13774</v>
          </cell>
          <cell r="F68">
            <v>19559</v>
          </cell>
          <cell r="G68">
            <v>22452</v>
          </cell>
          <cell r="H68">
            <v>25482</v>
          </cell>
          <cell r="I68">
            <v>28374</v>
          </cell>
          <cell r="J68">
            <v>0</v>
          </cell>
          <cell r="K68">
            <v>0</v>
          </cell>
          <cell r="L68">
            <v>0</v>
          </cell>
          <cell r="M68">
            <v>15028</v>
          </cell>
          <cell r="N68">
            <v>27801</v>
          </cell>
          <cell r="O68">
            <v>15028</v>
          </cell>
          <cell r="P68">
            <v>21340</v>
          </cell>
          <cell r="Q68">
            <v>24495</v>
          </cell>
          <cell r="R68">
            <v>27801</v>
          </cell>
          <cell r="S68">
            <v>30958</v>
          </cell>
          <cell r="T68">
            <v>0</v>
          </cell>
          <cell r="U68">
            <v>0</v>
          </cell>
          <cell r="V68">
            <v>0</v>
          </cell>
          <cell r="W68"/>
          <cell r="X68"/>
          <cell r="Y68"/>
          <cell r="Z68"/>
          <cell r="AA68"/>
          <cell r="AB68"/>
          <cell r="AC68"/>
          <cell r="AD68"/>
          <cell r="AE68"/>
          <cell r="AF68"/>
          <cell r="AG68"/>
          <cell r="AH68"/>
          <cell r="AI68"/>
          <cell r="AJ68"/>
          <cell r="AK68"/>
          <cell r="AL68"/>
          <cell r="AM68"/>
          <cell r="AN68"/>
          <cell r="AO68"/>
          <cell r="AP68"/>
          <cell r="AQ68"/>
          <cell r="AR68"/>
          <cell r="AS68"/>
          <cell r="AT68"/>
          <cell r="AU68"/>
          <cell r="AV68"/>
          <cell r="AW68"/>
          <cell r="AX68"/>
          <cell r="AY68"/>
          <cell r="AZ68"/>
          <cell r="BA68"/>
          <cell r="BB68"/>
          <cell r="BC68"/>
          <cell r="BD68"/>
          <cell r="BE68"/>
          <cell r="BF68"/>
          <cell r="BG68"/>
          <cell r="BH68"/>
          <cell r="BI68"/>
          <cell r="BJ68"/>
          <cell r="BK68"/>
          <cell r="BL68"/>
          <cell r="BM68"/>
          <cell r="BN68"/>
          <cell r="BO68"/>
          <cell r="BP68"/>
          <cell r="BQ68"/>
          <cell r="BR68"/>
          <cell r="BS68"/>
          <cell r="BT68"/>
          <cell r="BU68"/>
          <cell r="BV68"/>
          <cell r="BW68"/>
          <cell r="BX68"/>
          <cell r="BY68"/>
          <cell r="BZ68"/>
          <cell r="CA68"/>
          <cell r="CB68"/>
          <cell r="CC68"/>
          <cell r="CD68"/>
        </row>
        <row r="69">
          <cell r="A69" t="str">
            <v>N</v>
          </cell>
          <cell r="B69" t="str">
            <v>Y</v>
          </cell>
          <cell r="C69">
            <v>11855</v>
          </cell>
          <cell r="D69">
            <v>21931</v>
          </cell>
          <cell r="E69">
            <v>11855</v>
          </cell>
          <cell r="F69">
            <v>16834</v>
          </cell>
          <cell r="G69">
            <v>19323</v>
          </cell>
          <cell r="H69">
            <v>21931</v>
          </cell>
          <cell r="I69">
            <v>24420</v>
          </cell>
          <cell r="J69">
            <v>0</v>
          </cell>
          <cell r="K69">
            <v>0</v>
          </cell>
          <cell r="L69">
            <v>0</v>
          </cell>
          <cell r="M69">
            <v>12934</v>
          </cell>
          <cell r="N69">
            <v>23927</v>
          </cell>
          <cell r="O69">
            <v>12934</v>
          </cell>
          <cell r="P69">
            <v>18367</v>
          </cell>
          <cell r="Q69">
            <v>21082</v>
          </cell>
          <cell r="R69">
            <v>23927</v>
          </cell>
          <cell r="S69">
            <v>26644</v>
          </cell>
          <cell r="T69">
            <v>0</v>
          </cell>
          <cell r="U69">
            <v>0</v>
          </cell>
          <cell r="V69">
            <v>0</v>
          </cell>
          <cell r="W69"/>
          <cell r="X69"/>
          <cell r="Y69"/>
          <cell r="Z69"/>
          <cell r="AA69"/>
          <cell r="AB69"/>
          <cell r="AC69"/>
          <cell r="AD69"/>
          <cell r="AE69"/>
          <cell r="AF69"/>
          <cell r="AG69"/>
          <cell r="AH69"/>
          <cell r="AI69"/>
          <cell r="AJ69"/>
          <cell r="AK69"/>
          <cell r="AL69"/>
          <cell r="AM69"/>
          <cell r="AN69"/>
          <cell r="AO69"/>
          <cell r="AP69"/>
          <cell r="AQ69"/>
          <cell r="AR69"/>
          <cell r="AS69"/>
          <cell r="AT69"/>
          <cell r="AU69"/>
          <cell r="AV69"/>
          <cell r="AW69"/>
          <cell r="AX69"/>
          <cell r="AY69"/>
          <cell r="AZ69"/>
          <cell r="BA69"/>
          <cell r="BB69"/>
          <cell r="BC69"/>
          <cell r="BD69"/>
          <cell r="BE69"/>
          <cell r="BF69"/>
          <cell r="BG69"/>
          <cell r="BH69"/>
          <cell r="BI69"/>
          <cell r="BJ69"/>
          <cell r="BK69"/>
          <cell r="BL69"/>
          <cell r="BM69"/>
          <cell r="BN69"/>
          <cell r="BO69"/>
          <cell r="BP69"/>
          <cell r="BQ69"/>
          <cell r="BR69"/>
          <cell r="BS69"/>
          <cell r="BT69"/>
          <cell r="BU69"/>
          <cell r="BV69"/>
          <cell r="BW69"/>
          <cell r="BX69"/>
          <cell r="BY69"/>
          <cell r="BZ69"/>
          <cell r="CA69"/>
          <cell r="CB69"/>
          <cell r="CC69"/>
          <cell r="CD69"/>
        </row>
        <row r="70">
          <cell r="A70" t="str">
            <v>I</v>
          </cell>
          <cell r="B70" t="str">
            <v>D</v>
          </cell>
          <cell r="C70">
            <v>5188</v>
          </cell>
          <cell r="D70">
            <v>9598</v>
          </cell>
          <cell r="E70">
            <v>5188</v>
          </cell>
          <cell r="F70">
            <v>7367</v>
          </cell>
          <cell r="G70">
            <v>8456</v>
          </cell>
          <cell r="H70">
            <v>9598</v>
          </cell>
          <cell r="I70">
            <v>10687</v>
          </cell>
          <cell r="J70">
            <v>5188</v>
          </cell>
          <cell r="K70">
            <v>7367</v>
          </cell>
          <cell r="L70">
            <v>8456</v>
          </cell>
          <cell r="M70">
            <v>5686</v>
          </cell>
          <cell r="N70">
            <v>10519</v>
          </cell>
          <cell r="O70">
            <v>5686</v>
          </cell>
          <cell r="P70">
            <v>8074</v>
          </cell>
          <cell r="Q70">
            <v>9268</v>
          </cell>
          <cell r="R70">
            <v>10519</v>
          </cell>
          <cell r="S70">
            <v>11713</v>
          </cell>
          <cell r="T70">
            <v>5686</v>
          </cell>
          <cell r="U70">
            <v>8074</v>
          </cell>
          <cell r="V70">
            <v>9268</v>
          </cell>
          <cell r="W70"/>
          <cell r="X70"/>
          <cell r="Y70"/>
          <cell r="Z70"/>
          <cell r="AA70"/>
          <cell r="AB70"/>
          <cell r="AC70"/>
          <cell r="AD70"/>
          <cell r="AE70"/>
          <cell r="AF70"/>
          <cell r="AG70"/>
          <cell r="AH70"/>
          <cell r="AI70"/>
          <cell r="AJ70"/>
          <cell r="AK70"/>
          <cell r="AL70"/>
          <cell r="AM70"/>
          <cell r="AN70"/>
          <cell r="AO70"/>
          <cell r="AP70"/>
          <cell r="AQ70"/>
          <cell r="AR70"/>
          <cell r="AS70"/>
          <cell r="AT70"/>
          <cell r="AU70"/>
          <cell r="AV70"/>
          <cell r="AW70"/>
          <cell r="AX70"/>
          <cell r="AY70"/>
          <cell r="AZ70"/>
          <cell r="BA70"/>
          <cell r="BB70"/>
          <cell r="BC70"/>
          <cell r="BD70"/>
          <cell r="BE70"/>
          <cell r="BF70"/>
          <cell r="BG70"/>
          <cell r="BH70"/>
          <cell r="BI70"/>
          <cell r="BJ70"/>
          <cell r="BK70"/>
          <cell r="BL70"/>
          <cell r="BM70"/>
          <cell r="BN70"/>
          <cell r="BO70"/>
          <cell r="BP70"/>
          <cell r="BQ70"/>
          <cell r="BR70"/>
          <cell r="BS70"/>
          <cell r="BT70"/>
          <cell r="BU70"/>
          <cell r="BV70"/>
          <cell r="BW70"/>
          <cell r="BX70"/>
          <cell r="BY70"/>
          <cell r="BZ70"/>
          <cell r="CA70"/>
          <cell r="CB70"/>
          <cell r="CC70"/>
          <cell r="CD70"/>
        </row>
        <row r="71">
          <cell r="A71" t="str">
            <v>I</v>
          </cell>
          <cell r="B71" t="str">
            <v>B</v>
          </cell>
          <cell r="C71">
            <v>6329</v>
          </cell>
          <cell r="D71">
            <v>11710</v>
          </cell>
          <cell r="E71">
            <v>6329</v>
          </cell>
          <cell r="F71">
            <v>8988</v>
          </cell>
          <cell r="G71">
            <v>10316</v>
          </cell>
          <cell r="H71">
            <v>11710</v>
          </cell>
          <cell r="I71">
            <v>13038</v>
          </cell>
          <cell r="J71">
            <v>6329</v>
          </cell>
          <cell r="K71">
            <v>8988</v>
          </cell>
          <cell r="L71">
            <v>10316</v>
          </cell>
          <cell r="M71">
            <v>6937</v>
          </cell>
          <cell r="N71">
            <v>12833</v>
          </cell>
          <cell r="O71">
            <v>6937</v>
          </cell>
          <cell r="P71">
            <v>9850</v>
          </cell>
          <cell r="Q71">
            <v>11307</v>
          </cell>
          <cell r="R71">
            <v>12833</v>
          </cell>
          <cell r="S71">
            <v>14290</v>
          </cell>
          <cell r="T71">
            <v>6937</v>
          </cell>
          <cell r="U71">
            <v>9850</v>
          </cell>
          <cell r="V71">
            <v>11307</v>
          </cell>
          <cell r="W71"/>
          <cell r="X71"/>
          <cell r="Y71"/>
          <cell r="Z71"/>
          <cell r="AA71"/>
          <cell r="AB71"/>
          <cell r="AC71"/>
          <cell r="AD71"/>
          <cell r="AE71"/>
          <cell r="AF71"/>
          <cell r="AG71"/>
          <cell r="AH71"/>
          <cell r="AI71"/>
          <cell r="AJ71"/>
          <cell r="AK71"/>
          <cell r="AL71"/>
          <cell r="AM71"/>
          <cell r="AN71"/>
          <cell r="AO71"/>
          <cell r="AP71"/>
          <cell r="AQ71"/>
          <cell r="AR71"/>
          <cell r="AS71"/>
          <cell r="AT71"/>
          <cell r="AU71"/>
          <cell r="AV71"/>
          <cell r="AW71"/>
          <cell r="AX71"/>
          <cell r="AY71"/>
          <cell r="AZ71"/>
          <cell r="BA71"/>
          <cell r="BB71"/>
          <cell r="BC71"/>
          <cell r="BD71"/>
          <cell r="BE71"/>
          <cell r="BF71"/>
          <cell r="BG71"/>
          <cell r="BH71"/>
          <cell r="BI71"/>
          <cell r="BJ71"/>
          <cell r="BK71"/>
          <cell r="BL71"/>
          <cell r="BM71"/>
          <cell r="BN71"/>
          <cell r="BO71"/>
          <cell r="BP71"/>
          <cell r="BQ71"/>
          <cell r="BR71"/>
          <cell r="BS71"/>
          <cell r="BT71"/>
          <cell r="BU71"/>
          <cell r="BV71"/>
          <cell r="BW71"/>
          <cell r="BX71"/>
          <cell r="BY71"/>
          <cell r="BZ71"/>
          <cell r="CA71"/>
          <cell r="CB71"/>
          <cell r="CC71"/>
          <cell r="CD71"/>
        </row>
        <row r="72">
          <cell r="A72" t="str">
            <v>I</v>
          </cell>
          <cell r="B72" t="str">
            <v>A-S</v>
          </cell>
          <cell r="C72">
            <v>6900</v>
          </cell>
          <cell r="D72">
            <v>12765</v>
          </cell>
          <cell r="E72">
            <v>6900</v>
          </cell>
          <cell r="F72">
            <v>9798</v>
          </cell>
          <cell r="G72">
            <v>11246</v>
          </cell>
          <cell r="H72">
            <v>12765</v>
          </cell>
          <cell r="I72">
            <v>14214</v>
          </cell>
          <cell r="J72">
            <v>6900</v>
          </cell>
          <cell r="K72">
            <v>9798</v>
          </cell>
          <cell r="L72">
            <v>11246</v>
          </cell>
          <cell r="M72">
            <v>7562</v>
          </cell>
          <cell r="N72">
            <v>13990</v>
          </cell>
          <cell r="O72">
            <v>7562</v>
          </cell>
          <cell r="P72">
            <v>10738</v>
          </cell>
          <cell r="Q72">
            <v>12326</v>
          </cell>
          <cell r="R72">
            <v>13990</v>
          </cell>
          <cell r="S72">
            <v>15578</v>
          </cell>
          <cell r="T72">
            <v>7562</v>
          </cell>
          <cell r="U72">
            <v>10738</v>
          </cell>
          <cell r="V72">
            <v>12326</v>
          </cell>
          <cell r="W72"/>
          <cell r="X72"/>
          <cell r="Y72"/>
          <cell r="Z72"/>
          <cell r="AA72"/>
          <cell r="AB72"/>
          <cell r="AC72"/>
          <cell r="AD72"/>
          <cell r="AE72"/>
          <cell r="AF72"/>
          <cell r="AG72"/>
          <cell r="AH72"/>
          <cell r="AI72"/>
          <cell r="AJ72"/>
          <cell r="AK72"/>
          <cell r="AL72"/>
          <cell r="AM72"/>
          <cell r="AN72"/>
          <cell r="AO72"/>
          <cell r="AP72"/>
          <cell r="AQ72"/>
          <cell r="AR72"/>
          <cell r="AS72"/>
          <cell r="AT72"/>
          <cell r="AU72"/>
          <cell r="AV72"/>
          <cell r="AW72"/>
          <cell r="AX72"/>
          <cell r="AY72"/>
          <cell r="AZ72"/>
          <cell r="BA72"/>
          <cell r="BB72"/>
          <cell r="BC72"/>
          <cell r="BD72"/>
          <cell r="BE72"/>
          <cell r="BF72"/>
          <cell r="BG72"/>
          <cell r="BH72"/>
          <cell r="BI72"/>
          <cell r="BJ72"/>
          <cell r="BK72"/>
          <cell r="BL72"/>
          <cell r="BM72"/>
          <cell r="BN72"/>
          <cell r="BO72"/>
          <cell r="BP72"/>
          <cell r="BQ72"/>
          <cell r="BR72"/>
          <cell r="BS72"/>
          <cell r="BT72"/>
          <cell r="BU72"/>
          <cell r="BV72"/>
          <cell r="BW72"/>
          <cell r="BX72"/>
          <cell r="BY72"/>
          <cell r="BZ72"/>
          <cell r="CA72"/>
          <cell r="CB72"/>
          <cell r="CC72"/>
          <cell r="CD72"/>
        </row>
        <row r="73">
          <cell r="A73" t="str">
            <v>II</v>
          </cell>
          <cell r="B73" t="str">
            <v>D</v>
          </cell>
          <cell r="C73">
            <v>5390</v>
          </cell>
          <cell r="D73">
            <v>9972</v>
          </cell>
          <cell r="E73">
            <v>5390</v>
          </cell>
          <cell r="F73">
            <v>7654</v>
          </cell>
          <cell r="G73">
            <v>8786</v>
          </cell>
          <cell r="H73">
            <v>9972</v>
          </cell>
          <cell r="I73">
            <v>11103</v>
          </cell>
          <cell r="J73">
            <v>5390</v>
          </cell>
          <cell r="K73">
            <v>7654</v>
          </cell>
          <cell r="L73">
            <v>8786</v>
          </cell>
          <cell r="M73">
            <v>5903</v>
          </cell>
          <cell r="N73">
            <v>10921</v>
          </cell>
          <cell r="O73">
            <v>5903</v>
          </cell>
          <cell r="P73">
            <v>8382</v>
          </cell>
          <cell r="Q73">
            <v>9622</v>
          </cell>
          <cell r="R73">
            <v>10921</v>
          </cell>
          <cell r="S73">
            <v>12160</v>
          </cell>
          <cell r="T73">
            <v>5903</v>
          </cell>
          <cell r="U73">
            <v>8382</v>
          </cell>
          <cell r="V73">
            <v>9622</v>
          </cell>
          <cell r="W73"/>
          <cell r="X73"/>
          <cell r="Y73"/>
          <cell r="Z73"/>
          <cell r="AA73"/>
          <cell r="AB73"/>
          <cell r="AC73"/>
          <cell r="AD73"/>
          <cell r="AE73"/>
          <cell r="AF73"/>
          <cell r="AG73"/>
          <cell r="AH73"/>
          <cell r="AI73"/>
          <cell r="AJ73"/>
          <cell r="AK73"/>
          <cell r="AL73"/>
          <cell r="AM73"/>
          <cell r="AN73"/>
          <cell r="AO73"/>
          <cell r="AP73"/>
          <cell r="AQ73"/>
          <cell r="AR73"/>
          <cell r="AS73"/>
          <cell r="AT73"/>
          <cell r="AU73"/>
          <cell r="AV73"/>
          <cell r="AW73"/>
          <cell r="AX73"/>
          <cell r="AY73"/>
          <cell r="AZ73"/>
          <cell r="BA73"/>
          <cell r="BB73"/>
          <cell r="BC73"/>
          <cell r="BD73"/>
          <cell r="BE73"/>
          <cell r="BF73"/>
          <cell r="BG73"/>
          <cell r="BH73"/>
          <cell r="BI73"/>
          <cell r="BJ73"/>
          <cell r="BK73"/>
          <cell r="BL73"/>
          <cell r="BM73"/>
          <cell r="BN73"/>
          <cell r="BO73"/>
          <cell r="BP73"/>
          <cell r="BQ73"/>
          <cell r="BR73"/>
          <cell r="BS73"/>
          <cell r="BT73"/>
          <cell r="BU73"/>
          <cell r="BV73"/>
          <cell r="BW73"/>
          <cell r="BX73"/>
          <cell r="BY73"/>
          <cell r="BZ73"/>
          <cell r="CA73"/>
          <cell r="CB73"/>
          <cell r="CC73"/>
          <cell r="CD73"/>
        </row>
        <row r="74">
          <cell r="A74" t="str">
            <v>II</v>
          </cell>
          <cell r="B74" t="str">
            <v>B</v>
          </cell>
          <cell r="C74">
            <v>6576</v>
          </cell>
          <cell r="D74">
            <v>12166</v>
          </cell>
          <cell r="E74">
            <v>6576</v>
          </cell>
          <cell r="F74">
            <v>9338</v>
          </cell>
          <cell r="G74">
            <v>10719</v>
          </cell>
          <cell r="H74">
            <v>12166</v>
          </cell>
          <cell r="I74">
            <v>13546</v>
          </cell>
          <cell r="J74">
            <v>6576</v>
          </cell>
          <cell r="K74">
            <v>9338</v>
          </cell>
          <cell r="L74">
            <v>10719</v>
          </cell>
          <cell r="M74">
            <v>7202</v>
          </cell>
          <cell r="N74">
            <v>13324</v>
          </cell>
          <cell r="O74">
            <v>7202</v>
          </cell>
          <cell r="P74">
            <v>10226</v>
          </cell>
          <cell r="Q74">
            <v>11739</v>
          </cell>
          <cell r="R74">
            <v>13324</v>
          </cell>
          <cell r="S74">
            <v>14835</v>
          </cell>
          <cell r="T74">
            <v>7202</v>
          </cell>
          <cell r="U74">
            <v>10226</v>
          </cell>
          <cell r="V74">
            <v>11739</v>
          </cell>
          <cell r="W74"/>
          <cell r="X74"/>
          <cell r="Y74"/>
          <cell r="Z74"/>
          <cell r="AA74"/>
          <cell r="AB74"/>
          <cell r="AC74"/>
          <cell r="AD74"/>
          <cell r="AE74"/>
          <cell r="AF74"/>
          <cell r="AG74"/>
          <cell r="AH74"/>
          <cell r="AI74"/>
          <cell r="AJ74"/>
          <cell r="AK74"/>
          <cell r="AL74"/>
          <cell r="AM74"/>
          <cell r="AN74"/>
          <cell r="AO74"/>
          <cell r="AP74"/>
          <cell r="AQ74"/>
          <cell r="AR74"/>
          <cell r="AS74"/>
          <cell r="AT74"/>
          <cell r="AU74"/>
          <cell r="AV74"/>
          <cell r="AW74"/>
          <cell r="AX74"/>
          <cell r="AY74"/>
          <cell r="AZ74"/>
          <cell r="BA74"/>
          <cell r="BB74"/>
          <cell r="BC74"/>
          <cell r="BD74"/>
          <cell r="BE74"/>
          <cell r="BF74"/>
          <cell r="BG74"/>
          <cell r="BH74"/>
          <cell r="BI74"/>
          <cell r="BJ74"/>
          <cell r="BK74"/>
          <cell r="BL74"/>
          <cell r="BM74"/>
          <cell r="BN74"/>
          <cell r="BO74"/>
          <cell r="BP74"/>
          <cell r="BQ74"/>
          <cell r="BR74"/>
          <cell r="BS74"/>
          <cell r="BT74"/>
          <cell r="BU74"/>
          <cell r="BV74"/>
          <cell r="BW74"/>
          <cell r="BX74"/>
          <cell r="BY74"/>
          <cell r="BZ74"/>
          <cell r="CA74"/>
          <cell r="CB74"/>
          <cell r="CC74"/>
          <cell r="CD74"/>
        </row>
        <row r="75">
          <cell r="A75" t="str">
            <v>II</v>
          </cell>
          <cell r="B75" t="str">
            <v>A-S</v>
          </cell>
          <cell r="C75">
            <v>7169</v>
          </cell>
          <cell r="D75">
            <v>13263</v>
          </cell>
          <cell r="E75">
            <v>7169</v>
          </cell>
          <cell r="F75">
            <v>10180</v>
          </cell>
          <cell r="G75">
            <v>11685</v>
          </cell>
          <cell r="H75">
            <v>13263</v>
          </cell>
          <cell r="I75">
            <v>14767</v>
          </cell>
          <cell r="J75">
            <v>7169</v>
          </cell>
          <cell r="K75">
            <v>10180</v>
          </cell>
          <cell r="L75">
            <v>11685</v>
          </cell>
          <cell r="M75">
            <v>7851</v>
          </cell>
          <cell r="N75">
            <v>14525</v>
          </cell>
          <cell r="O75">
            <v>7851</v>
          </cell>
          <cell r="P75">
            <v>11148</v>
          </cell>
          <cell r="Q75">
            <v>12797</v>
          </cell>
          <cell r="R75">
            <v>14525</v>
          </cell>
          <cell r="S75">
            <v>16173</v>
          </cell>
          <cell r="T75">
            <v>7851</v>
          </cell>
          <cell r="U75">
            <v>11148</v>
          </cell>
          <cell r="V75">
            <v>12797</v>
          </cell>
          <cell r="W75"/>
          <cell r="X75"/>
          <cell r="Y75"/>
          <cell r="Z75"/>
          <cell r="AA75"/>
          <cell r="AB75"/>
          <cell r="AC75"/>
          <cell r="AD75"/>
          <cell r="AE75"/>
          <cell r="AF75"/>
          <cell r="AG75"/>
          <cell r="AH75"/>
          <cell r="AI75"/>
          <cell r="AJ75"/>
          <cell r="AK75"/>
          <cell r="AL75"/>
          <cell r="AM75"/>
          <cell r="AN75"/>
          <cell r="AO75"/>
          <cell r="AP75"/>
          <cell r="AQ75"/>
          <cell r="AR75"/>
          <cell r="AS75"/>
          <cell r="AT75"/>
          <cell r="AU75"/>
          <cell r="AV75"/>
          <cell r="AW75"/>
          <cell r="AX75"/>
          <cell r="AY75"/>
          <cell r="AZ75"/>
          <cell r="BA75"/>
          <cell r="BB75"/>
          <cell r="BC75"/>
          <cell r="BD75"/>
          <cell r="BE75"/>
          <cell r="BF75"/>
          <cell r="BG75"/>
          <cell r="BH75"/>
          <cell r="BI75"/>
          <cell r="BJ75"/>
          <cell r="BK75"/>
          <cell r="BL75"/>
          <cell r="BM75"/>
          <cell r="BN75"/>
          <cell r="BO75"/>
          <cell r="BP75"/>
          <cell r="BQ75"/>
          <cell r="BR75"/>
          <cell r="BS75"/>
          <cell r="BT75"/>
          <cell r="BU75"/>
          <cell r="BV75"/>
          <cell r="BW75"/>
          <cell r="BX75"/>
          <cell r="BY75"/>
          <cell r="BZ75"/>
          <cell r="CA75"/>
          <cell r="CB75"/>
          <cell r="CC75"/>
          <cell r="CD75"/>
        </row>
        <row r="76">
          <cell r="A76" t="str">
            <v>III</v>
          </cell>
          <cell r="B76" t="str">
            <v>D</v>
          </cell>
          <cell r="C76">
            <v>5619</v>
          </cell>
          <cell r="D76">
            <v>10395</v>
          </cell>
          <cell r="E76">
            <v>5619</v>
          </cell>
          <cell r="F76">
            <v>7979</v>
          </cell>
          <cell r="G76">
            <v>9159</v>
          </cell>
          <cell r="H76">
            <v>10395</v>
          </cell>
          <cell r="I76">
            <v>11575</v>
          </cell>
          <cell r="J76">
            <v>5619</v>
          </cell>
          <cell r="K76">
            <v>7979</v>
          </cell>
          <cell r="L76">
            <v>9159</v>
          </cell>
          <cell r="M76">
            <v>6149</v>
          </cell>
          <cell r="N76">
            <v>11376</v>
          </cell>
          <cell r="O76">
            <v>6149</v>
          </cell>
          <cell r="P76">
            <v>8732</v>
          </cell>
          <cell r="Q76">
            <v>10023</v>
          </cell>
          <cell r="R76">
            <v>11376</v>
          </cell>
          <cell r="S76">
            <v>12667</v>
          </cell>
          <cell r="T76">
            <v>6149</v>
          </cell>
          <cell r="U76">
            <v>8732</v>
          </cell>
          <cell r="V76">
            <v>10023</v>
          </cell>
          <cell r="W76"/>
          <cell r="X76"/>
          <cell r="Y76"/>
          <cell r="Z76"/>
          <cell r="AA76"/>
          <cell r="AB76"/>
          <cell r="AC76"/>
          <cell r="AD76"/>
          <cell r="AE76"/>
          <cell r="AF76"/>
          <cell r="AG76"/>
          <cell r="AH76"/>
          <cell r="AI76"/>
          <cell r="AJ76"/>
          <cell r="AK76"/>
          <cell r="AL76"/>
          <cell r="AM76"/>
          <cell r="AN76"/>
          <cell r="AO76"/>
          <cell r="AP76"/>
          <cell r="AQ76"/>
          <cell r="AR76"/>
          <cell r="AS76"/>
          <cell r="AT76"/>
          <cell r="AU76"/>
          <cell r="AV76"/>
          <cell r="AW76"/>
          <cell r="AX76"/>
          <cell r="AY76"/>
          <cell r="AZ76"/>
          <cell r="BA76"/>
          <cell r="BB76"/>
          <cell r="BC76"/>
          <cell r="BD76"/>
          <cell r="BE76"/>
          <cell r="BF76"/>
          <cell r="BG76"/>
          <cell r="BH76"/>
          <cell r="BI76"/>
          <cell r="BJ76"/>
          <cell r="BK76"/>
          <cell r="BL76"/>
          <cell r="BM76"/>
          <cell r="BN76"/>
          <cell r="BO76"/>
          <cell r="BP76"/>
          <cell r="BQ76"/>
          <cell r="BR76"/>
          <cell r="BS76"/>
          <cell r="BT76"/>
          <cell r="BU76"/>
          <cell r="BV76"/>
          <cell r="BW76"/>
          <cell r="BX76"/>
          <cell r="BY76"/>
          <cell r="BZ76"/>
          <cell r="CA76"/>
          <cell r="CB76"/>
          <cell r="CC76"/>
          <cell r="CD76"/>
        </row>
        <row r="77">
          <cell r="A77" t="str">
            <v>III</v>
          </cell>
          <cell r="B77" t="str">
            <v>B</v>
          </cell>
          <cell r="C77">
            <v>6855</v>
          </cell>
          <cell r="D77">
            <v>12682</v>
          </cell>
          <cell r="E77">
            <v>6855</v>
          </cell>
          <cell r="F77">
            <v>9734</v>
          </cell>
          <cell r="G77">
            <v>11174</v>
          </cell>
          <cell r="H77">
            <v>12682</v>
          </cell>
          <cell r="I77">
            <v>14122</v>
          </cell>
          <cell r="J77">
            <v>6855</v>
          </cell>
          <cell r="K77">
            <v>9734</v>
          </cell>
          <cell r="L77">
            <v>11174</v>
          </cell>
          <cell r="M77">
            <v>7502</v>
          </cell>
          <cell r="N77">
            <v>13879</v>
          </cell>
          <cell r="O77">
            <v>7502</v>
          </cell>
          <cell r="P77">
            <v>10653</v>
          </cell>
          <cell r="Q77">
            <v>12228</v>
          </cell>
          <cell r="R77">
            <v>13879</v>
          </cell>
          <cell r="S77">
            <v>15454</v>
          </cell>
          <cell r="T77">
            <v>7502</v>
          </cell>
          <cell r="U77">
            <v>10653</v>
          </cell>
          <cell r="V77">
            <v>12228</v>
          </cell>
          <cell r="W77"/>
          <cell r="X77"/>
          <cell r="Y77"/>
          <cell r="Z77"/>
          <cell r="AA77"/>
          <cell r="AB77"/>
          <cell r="AC77"/>
          <cell r="AD77"/>
          <cell r="AE77"/>
          <cell r="AF77"/>
          <cell r="AG77"/>
          <cell r="AH77"/>
          <cell r="AI77"/>
          <cell r="AJ77"/>
          <cell r="AK77"/>
          <cell r="AL77"/>
          <cell r="AM77"/>
          <cell r="AN77"/>
          <cell r="AO77"/>
          <cell r="AP77"/>
          <cell r="AQ77"/>
          <cell r="AR77"/>
          <cell r="AS77"/>
          <cell r="AT77"/>
          <cell r="AU77"/>
          <cell r="AV77"/>
          <cell r="AW77"/>
          <cell r="AX77"/>
          <cell r="AY77"/>
          <cell r="AZ77"/>
          <cell r="BA77"/>
          <cell r="BB77"/>
          <cell r="BC77"/>
          <cell r="BD77"/>
          <cell r="BE77"/>
          <cell r="BF77"/>
          <cell r="BG77"/>
          <cell r="BH77"/>
          <cell r="BI77"/>
          <cell r="BJ77"/>
          <cell r="BK77"/>
          <cell r="BL77"/>
          <cell r="BM77"/>
          <cell r="BN77"/>
          <cell r="BO77"/>
          <cell r="BP77"/>
          <cell r="BQ77"/>
          <cell r="BR77"/>
          <cell r="BS77"/>
          <cell r="BT77"/>
          <cell r="BU77"/>
          <cell r="BV77"/>
          <cell r="BW77"/>
          <cell r="BX77"/>
          <cell r="BY77"/>
          <cell r="BZ77"/>
          <cell r="CA77"/>
          <cell r="CB77"/>
          <cell r="CC77"/>
          <cell r="CD77"/>
        </row>
        <row r="78">
          <cell r="A78" t="str">
            <v>III</v>
          </cell>
          <cell r="B78" t="str">
            <v>A-S</v>
          </cell>
          <cell r="C78">
            <v>7473</v>
          </cell>
          <cell r="D78">
            <v>13825</v>
          </cell>
          <cell r="E78">
            <v>7473</v>
          </cell>
          <cell r="F78">
            <v>10612</v>
          </cell>
          <cell r="G78">
            <v>12181</v>
          </cell>
          <cell r="H78">
            <v>13825</v>
          </cell>
          <cell r="I78">
            <v>15395</v>
          </cell>
          <cell r="J78">
            <v>7473</v>
          </cell>
          <cell r="K78">
            <v>10612</v>
          </cell>
          <cell r="L78">
            <v>12181</v>
          </cell>
          <cell r="M78">
            <v>8178</v>
          </cell>
          <cell r="N78">
            <v>15130</v>
          </cell>
          <cell r="O78">
            <v>8178</v>
          </cell>
          <cell r="P78">
            <v>11614</v>
          </cell>
          <cell r="Q78">
            <v>13331</v>
          </cell>
          <cell r="R78">
            <v>15130</v>
          </cell>
          <cell r="S78">
            <v>16847</v>
          </cell>
          <cell r="T78">
            <v>8178</v>
          </cell>
          <cell r="U78">
            <v>11614</v>
          </cell>
          <cell r="V78">
            <v>13331</v>
          </cell>
          <cell r="W78"/>
          <cell r="X78"/>
          <cell r="Y78"/>
          <cell r="Z78"/>
          <cell r="AA78"/>
          <cell r="AB78"/>
          <cell r="AC78"/>
          <cell r="AD78"/>
          <cell r="AE78"/>
          <cell r="AF78"/>
          <cell r="AG78"/>
          <cell r="AH78"/>
          <cell r="AI78"/>
          <cell r="AJ78"/>
          <cell r="AK78"/>
          <cell r="AL78"/>
          <cell r="AM78"/>
          <cell r="AN78"/>
          <cell r="AO78"/>
          <cell r="AP78"/>
          <cell r="AQ78"/>
          <cell r="AR78"/>
          <cell r="AS78"/>
          <cell r="AT78"/>
          <cell r="AU78"/>
          <cell r="AV78"/>
          <cell r="AW78"/>
          <cell r="AX78"/>
          <cell r="AY78"/>
          <cell r="AZ78"/>
          <cell r="BA78"/>
          <cell r="BB78"/>
          <cell r="BC78"/>
          <cell r="BD78"/>
          <cell r="BE78"/>
          <cell r="BF78"/>
          <cell r="BG78"/>
          <cell r="BH78"/>
          <cell r="BI78"/>
          <cell r="BJ78"/>
          <cell r="BK78"/>
          <cell r="BL78"/>
          <cell r="BM78"/>
          <cell r="BN78"/>
          <cell r="BO78"/>
          <cell r="BP78"/>
          <cell r="BQ78"/>
          <cell r="BR78"/>
          <cell r="BS78"/>
          <cell r="BT78"/>
          <cell r="BU78"/>
          <cell r="BV78"/>
          <cell r="BW78"/>
          <cell r="BX78"/>
          <cell r="BY78"/>
          <cell r="BZ78"/>
          <cell r="CA78"/>
          <cell r="CB78"/>
          <cell r="CC78"/>
          <cell r="CD78"/>
        </row>
        <row r="79">
          <cell r="A79" t="str">
            <v>IV</v>
          </cell>
          <cell r="B79" t="str">
            <v>D</v>
          </cell>
          <cell r="C79">
            <v>5878</v>
          </cell>
          <cell r="D79">
            <v>10874</v>
          </cell>
          <cell r="E79">
            <v>5878</v>
          </cell>
          <cell r="F79">
            <v>8347</v>
          </cell>
          <cell r="G79">
            <v>9581</v>
          </cell>
          <cell r="H79">
            <v>10874</v>
          </cell>
          <cell r="I79">
            <v>12109</v>
          </cell>
          <cell r="J79">
            <v>5878</v>
          </cell>
          <cell r="K79">
            <v>8347</v>
          </cell>
          <cell r="L79">
            <v>9581</v>
          </cell>
          <cell r="M79">
            <v>6450</v>
          </cell>
          <cell r="N79">
            <v>11933</v>
          </cell>
          <cell r="O79">
            <v>6450</v>
          </cell>
          <cell r="P79">
            <v>9159</v>
          </cell>
          <cell r="Q79">
            <v>10514</v>
          </cell>
          <cell r="R79">
            <v>11933</v>
          </cell>
          <cell r="S79">
            <v>13287</v>
          </cell>
          <cell r="T79">
            <v>6450</v>
          </cell>
          <cell r="U79">
            <v>9159</v>
          </cell>
          <cell r="V79">
            <v>10514</v>
          </cell>
          <cell r="W79"/>
          <cell r="X79"/>
          <cell r="Y79"/>
          <cell r="Z79"/>
          <cell r="AA79"/>
          <cell r="AB79"/>
          <cell r="AC79"/>
          <cell r="AD79"/>
          <cell r="AE79"/>
          <cell r="AF79"/>
          <cell r="AG79"/>
          <cell r="AH79"/>
          <cell r="AI79"/>
          <cell r="AJ79"/>
          <cell r="AK79"/>
          <cell r="AL79"/>
          <cell r="AM79"/>
          <cell r="AN79"/>
          <cell r="AO79"/>
          <cell r="AP79"/>
          <cell r="AQ79"/>
          <cell r="AR79"/>
          <cell r="AS79"/>
          <cell r="AT79"/>
          <cell r="AU79"/>
          <cell r="AV79"/>
          <cell r="AW79"/>
          <cell r="AX79"/>
          <cell r="AY79"/>
          <cell r="AZ79"/>
          <cell r="BA79"/>
          <cell r="BB79"/>
          <cell r="BC79"/>
          <cell r="BD79"/>
          <cell r="BE79"/>
          <cell r="BF79"/>
          <cell r="BG79"/>
          <cell r="BH79"/>
          <cell r="BI79"/>
          <cell r="BJ79"/>
          <cell r="BK79"/>
          <cell r="BL79"/>
          <cell r="BM79"/>
          <cell r="BN79"/>
          <cell r="BO79"/>
          <cell r="BP79"/>
          <cell r="BQ79"/>
          <cell r="BR79"/>
          <cell r="BS79"/>
          <cell r="BT79"/>
          <cell r="BU79"/>
          <cell r="BV79"/>
          <cell r="BW79"/>
          <cell r="BX79"/>
          <cell r="BY79"/>
          <cell r="BZ79"/>
          <cell r="CA79"/>
          <cell r="CB79"/>
          <cell r="CC79"/>
          <cell r="CD79"/>
        </row>
        <row r="80">
          <cell r="A80" t="str">
            <v>IV</v>
          </cell>
          <cell r="B80" t="str">
            <v>B</v>
          </cell>
          <cell r="C80">
            <v>7171</v>
          </cell>
          <cell r="D80">
            <v>13266</v>
          </cell>
          <cell r="E80">
            <v>7171</v>
          </cell>
          <cell r="F80">
            <v>10183</v>
          </cell>
          <cell r="G80">
            <v>11689</v>
          </cell>
          <cell r="H80">
            <v>13266</v>
          </cell>
          <cell r="I80">
            <v>14773</v>
          </cell>
          <cell r="J80">
            <v>7171</v>
          </cell>
          <cell r="K80">
            <v>10183</v>
          </cell>
          <cell r="L80">
            <v>11689</v>
          </cell>
          <cell r="M80">
            <v>7869</v>
          </cell>
          <cell r="N80">
            <v>14558</v>
          </cell>
          <cell r="O80">
            <v>7869</v>
          </cell>
          <cell r="P80">
            <v>11174</v>
          </cell>
          <cell r="Q80">
            <v>12827</v>
          </cell>
          <cell r="R80">
            <v>14558</v>
          </cell>
          <cell r="S80">
            <v>16210</v>
          </cell>
          <cell r="T80">
            <v>7869</v>
          </cell>
          <cell r="U80">
            <v>11174</v>
          </cell>
          <cell r="V80">
            <v>12827</v>
          </cell>
          <cell r="W80"/>
          <cell r="X80"/>
          <cell r="Y80"/>
          <cell r="Z80"/>
          <cell r="AA80"/>
          <cell r="AB80"/>
          <cell r="AC80"/>
          <cell r="AD80"/>
          <cell r="AE80"/>
          <cell r="AF80"/>
          <cell r="AG80"/>
          <cell r="AH80"/>
          <cell r="AI80"/>
          <cell r="AJ80"/>
          <cell r="AK80"/>
          <cell r="AL80"/>
          <cell r="AM80"/>
          <cell r="AN80"/>
          <cell r="AO80"/>
          <cell r="AP80"/>
          <cell r="AQ80"/>
          <cell r="AR80"/>
          <cell r="AS80"/>
          <cell r="AT80"/>
          <cell r="AU80"/>
          <cell r="AV80"/>
          <cell r="AW80"/>
          <cell r="AX80"/>
          <cell r="AY80"/>
          <cell r="AZ80"/>
          <cell r="BA80"/>
          <cell r="BB80"/>
          <cell r="BC80"/>
          <cell r="BD80"/>
          <cell r="BE80"/>
          <cell r="BF80"/>
          <cell r="BG80"/>
          <cell r="BH80"/>
          <cell r="BI80"/>
          <cell r="BJ80"/>
          <cell r="BK80"/>
          <cell r="BL80"/>
          <cell r="BM80"/>
          <cell r="BN80"/>
          <cell r="BO80"/>
          <cell r="BP80"/>
          <cell r="BQ80"/>
          <cell r="BR80"/>
          <cell r="BS80"/>
          <cell r="BT80"/>
          <cell r="BU80"/>
          <cell r="BV80"/>
          <cell r="BW80"/>
          <cell r="BX80"/>
          <cell r="BY80"/>
          <cell r="BZ80"/>
          <cell r="CA80"/>
          <cell r="CB80"/>
          <cell r="CC80"/>
          <cell r="CD80"/>
        </row>
        <row r="81">
          <cell r="A81" t="str">
            <v>IV</v>
          </cell>
          <cell r="B81" t="str">
            <v>A-S</v>
          </cell>
          <cell r="C81">
            <v>7818</v>
          </cell>
          <cell r="D81">
            <v>14462</v>
          </cell>
          <cell r="E81">
            <v>7818</v>
          </cell>
          <cell r="F81">
            <v>11102</v>
          </cell>
          <cell r="G81">
            <v>12743</v>
          </cell>
          <cell r="H81">
            <v>14462</v>
          </cell>
          <cell r="I81">
            <v>16105</v>
          </cell>
          <cell r="J81">
            <v>7818</v>
          </cell>
          <cell r="K81">
            <v>11102</v>
          </cell>
          <cell r="L81">
            <v>12743</v>
          </cell>
          <cell r="M81">
            <v>8579</v>
          </cell>
          <cell r="N81">
            <v>15871</v>
          </cell>
          <cell r="O81">
            <v>8579</v>
          </cell>
          <cell r="P81">
            <v>12181</v>
          </cell>
          <cell r="Q81">
            <v>13984</v>
          </cell>
          <cell r="R81">
            <v>15871</v>
          </cell>
          <cell r="S81">
            <v>17672</v>
          </cell>
          <cell r="T81">
            <v>8579</v>
          </cell>
          <cell r="U81">
            <v>12181</v>
          </cell>
          <cell r="V81">
            <v>13984</v>
          </cell>
          <cell r="W81"/>
          <cell r="X81"/>
          <cell r="Y81"/>
          <cell r="Z81"/>
          <cell r="AA81"/>
          <cell r="AB81"/>
          <cell r="AC81"/>
          <cell r="AD81"/>
          <cell r="AE81"/>
          <cell r="AF81"/>
          <cell r="AG81"/>
          <cell r="AH81"/>
          <cell r="AI81"/>
          <cell r="AJ81"/>
          <cell r="AK81"/>
          <cell r="AL81"/>
          <cell r="AM81"/>
          <cell r="AN81"/>
          <cell r="AO81"/>
          <cell r="AP81"/>
          <cell r="AQ81"/>
          <cell r="AR81"/>
          <cell r="AS81"/>
          <cell r="AT81"/>
          <cell r="AU81"/>
          <cell r="AV81"/>
          <cell r="AW81"/>
          <cell r="AX81"/>
          <cell r="AY81"/>
          <cell r="AZ81"/>
          <cell r="BA81"/>
          <cell r="BB81"/>
          <cell r="BC81"/>
          <cell r="BD81"/>
          <cell r="BE81"/>
          <cell r="BF81"/>
          <cell r="BG81"/>
          <cell r="BH81"/>
          <cell r="BI81"/>
          <cell r="BJ81"/>
          <cell r="BK81"/>
          <cell r="BL81"/>
          <cell r="BM81"/>
          <cell r="BN81"/>
          <cell r="BO81"/>
          <cell r="BP81"/>
          <cell r="BQ81"/>
          <cell r="BR81"/>
          <cell r="BS81"/>
          <cell r="BT81"/>
          <cell r="BU81"/>
          <cell r="BV81"/>
          <cell r="BW81"/>
          <cell r="BX81"/>
          <cell r="BY81"/>
          <cell r="BZ81"/>
          <cell r="CA81"/>
          <cell r="CB81"/>
          <cell r="CC81"/>
          <cell r="CD81"/>
        </row>
        <row r="82">
          <cell r="A82" t="str">
            <v>V</v>
          </cell>
          <cell r="B82" t="str">
            <v>D</v>
          </cell>
          <cell r="C82">
            <v>6211</v>
          </cell>
          <cell r="D82">
            <v>11490</v>
          </cell>
          <cell r="E82">
            <v>6211</v>
          </cell>
          <cell r="F82">
            <v>8820</v>
          </cell>
          <cell r="G82">
            <v>10124</v>
          </cell>
          <cell r="H82">
            <v>11490</v>
          </cell>
          <cell r="I82">
            <v>12795</v>
          </cell>
          <cell r="J82">
            <v>6211</v>
          </cell>
          <cell r="K82">
            <v>8820</v>
          </cell>
          <cell r="L82">
            <v>10124</v>
          </cell>
          <cell r="M82">
            <v>6800</v>
          </cell>
          <cell r="N82">
            <v>12580</v>
          </cell>
          <cell r="O82">
            <v>6800</v>
          </cell>
          <cell r="P82">
            <v>9656</v>
          </cell>
          <cell r="Q82">
            <v>11084</v>
          </cell>
          <cell r="R82">
            <v>12580</v>
          </cell>
          <cell r="S82">
            <v>14008</v>
          </cell>
          <cell r="T82">
            <v>6800</v>
          </cell>
          <cell r="U82">
            <v>9656</v>
          </cell>
          <cell r="V82">
            <v>11084</v>
          </cell>
          <cell r="W82"/>
          <cell r="X82"/>
          <cell r="Y82"/>
          <cell r="Z82"/>
          <cell r="AA82"/>
          <cell r="AB82"/>
          <cell r="AC82"/>
          <cell r="AD82"/>
          <cell r="AE82"/>
          <cell r="AF82"/>
          <cell r="AG82"/>
          <cell r="AH82"/>
          <cell r="AI82"/>
          <cell r="AJ82"/>
          <cell r="AK82"/>
          <cell r="AL82"/>
          <cell r="AM82"/>
          <cell r="AN82"/>
          <cell r="AO82"/>
          <cell r="AP82"/>
          <cell r="AQ82"/>
          <cell r="AR82"/>
          <cell r="AS82"/>
          <cell r="AT82"/>
          <cell r="AU82"/>
          <cell r="AV82"/>
          <cell r="AW82"/>
          <cell r="AX82"/>
          <cell r="AY82"/>
          <cell r="AZ82"/>
          <cell r="BA82"/>
          <cell r="BB82"/>
          <cell r="BC82"/>
          <cell r="BD82"/>
          <cell r="BE82"/>
          <cell r="BF82"/>
          <cell r="BG82"/>
          <cell r="BH82"/>
          <cell r="BI82"/>
          <cell r="BJ82"/>
          <cell r="BK82"/>
          <cell r="BL82"/>
          <cell r="BM82"/>
          <cell r="BN82"/>
          <cell r="BO82"/>
          <cell r="BP82"/>
          <cell r="BQ82"/>
          <cell r="BR82"/>
          <cell r="BS82"/>
          <cell r="BT82"/>
          <cell r="BU82"/>
          <cell r="BV82"/>
          <cell r="BW82"/>
          <cell r="BX82"/>
          <cell r="BY82"/>
          <cell r="BZ82"/>
          <cell r="CA82"/>
          <cell r="CB82"/>
          <cell r="CC82"/>
          <cell r="CD82"/>
        </row>
        <row r="83">
          <cell r="A83" t="str">
            <v>V</v>
          </cell>
          <cell r="B83" t="str">
            <v>B</v>
          </cell>
          <cell r="C83">
            <v>7577</v>
          </cell>
          <cell r="D83">
            <v>14018</v>
          </cell>
          <cell r="E83">
            <v>7577</v>
          </cell>
          <cell r="F83">
            <v>10760</v>
          </cell>
          <cell r="G83">
            <v>12351</v>
          </cell>
          <cell r="H83">
            <v>14018</v>
          </cell>
          <cell r="I83">
            <v>15610</v>
          </cell>
          <cell r="J83">
            <v>7577</v>
          </cell>
          <cell r="K83">
            <v>10760</v>
          </cell>
          <cell r="L83">
            <v>12351</v>
          </cell>
          <cell r="M83">
            <v>8296</v>
          </cell>
          <cell r="N83">
            <v>15348</v>
          </cell>
          <cell r="O83">
            <v>8296</v>
          </cell>
          <cell r="P83">
            <v>11780</v>
          </cell>
          <cell r="Q83">
            <v>13522</v>
          </cell>
          <cell r="R83">
            <v>15348</v>
          </cell>
          <cell r="S83">
            <v>17090</v>
          </cell>
          <cell r="T83">
            <v>8296</v>
          </cell>
          <cell r="U83">
            <v>11780</v>
          </cell>
          <cell r="V83">
            <v>13522</v>
          </cell>
          <cell r="W83"/>
          <cell r="X83"/>
          <cell r="Y83"/>
          <cell r="Z83"/>
          <cell r="AA83"/>
          <cell r="AB83"/>
          <cell r="AC83"/>
          <cell r="AD83"/>
          <cell r="AE83"/>
          <cell r="AF83"/>
          <cell r="AG83"/>
          <cell r="AH83"/>
          <cell r="AI83"/>
          <cell r="AJ83"/>
          <cell r="AK83"/>
          <cell r="AL83"/>
          <cell r="AM83"/>
          <cell r="AN83"/>
          <cell r="AO83"/>
          <cell r="AP83"/>
          <cell r="AQ83"/>
          <cell r="AR83"/>
          <cell r="AS83"/>
          <cell r="AT83"/>
          <cell r="AU83"/>
          <cell r="AV83"/>
          <cell r="AW83"/>
          <cell r="AX83"/>
          <cell r="AY83"/>
          <cell r="AZ83"/>
          <cell r="BA83"/>
          <cell r="BB83"/>
          <cell r="BC83"/>
          <cell r="BD83"/>
          <cell r="BE83"/>
          <cell r="BF83"/>
          <cell r="BG83"/>
          <cell r="BH83"/>
          <cell r="BI83"/>
          <cell r="BJ83"/>
          <cell r="BK83"/>
          <cell r="BL83"/>
          <cell r="BM83"/>
          <cell r="BN83"/>
          <cell r="BO83"/>
          <cell r="BP83"/>
          <cell r="BQ83"/>
          <cell r="BR83"/>
          <cell r="BS83"/>
          <cell r="BT83"/>
          <cell r="BU83"/>
          <cell r="BV83"/>
          <cell r="BW83"/>
          <cell r="BX83"/>
          <cell r="BY83"/>
          <cell r="BZ83"/>
          <cell r="CA83"/>
          <cell r="CB83"/>
          <cell r="CC83"/>
          <cell r="CD83"/>
        </row>
        <row r="84">
          <cell r="A84" t="str">
            <v>V</v>
          </cell>
          <cell r="B84" t="str">
            <v>A-S</v>
          </cell>
          <cell r="C84">
            <v>8261</v>
          </cell>
          <cell r="D84">
            <v>15282</v>
          </cell>
          <cell r="E84">
            <v>8261</v>
          </cell>
          <cell r="F84">
            <v>11731</v>
          </cell>
          <cell r="G84">
            <v>13465</v>
          </cell>
          <cell r="H84">
            <v>15282</v>
          </cell>
          <cell r="I84">
            <v>17017</v>
          </cell>
          <cell r="J84">
            <v>8261</v>
          </cell>
          <cell r="K84">
            <v>11731</v>
          </cell>
          <cell r="L84">
            <v>13465</v>
          </cell>
          <cell r="M84">
            <v>9044</v>
          </cell>
          <cell r="N84">
            <v>16731</v>
          </cell>
          <cell r="O84">
            <v>9044</v>
          </cell>
          <cell r="P84">
            <v>12842</v>
          </cell>
          <cell r="Q84">
            <v>14742</v>
          </cell>
          <cell r="R84">
            <v>16731</v>
          </cell>
          <cell r="S84">
            <v>18631</v>
          </cell>
          <cell r="T84">
            <v>9044</v>
          </cell>
          <cell r="U84">
            <v>12842</v>
          </cell>
          <cell r="V84">
            <v>14742</v>
          </cell>
          <cell r="W84"/>
          <cell r="X84"/>
          <cell r="Y84"/>
          <cell r="Z84"/>
          <cell r="AA84"/>
          <cell r="AB84"/>
          <cell r="AC84"/>
          <cell r="AD84"/>
          <cell r="AE84"/>
          <cell r="AF84"/>
          <cell r="AG84"/>
          <cell r="AH84"/>
          <cell r="AI84"/>
          <cell r="AJ84"/>
          <cell r="AK84"/>
          <cell r="AL84"/>
          <cell r="AM84"/>
          <cell r="AN84"/>
          <cell r="AO84"/>
          <cell r="AP84"/>
          <cell r="AQ84"/>
          <cell r="AR84"/>
          <cell r="AS84"/>
          <cell r="AT84"/>
          <cell r="AU84"/>
          <cell r="AV84"/>
          <cell r="AW84"/>
          <cell r="AX84"/>
          <cell r="AY84"/>
          <cell r="AZ84"/>
          <cell r="BA84"/>
          <cell r="BB84"/>
          <cell r="BC84"/>
          <cell r="BD84"/>
          <cell r="BE84"/>
          <cell r="BF84"/>
          <cell r="BG84"/>
          <cell r="BH84"/>
          <cell r="BI84"/>
          <cell r="BJ84"/>
          <cell r="BK84"/>
          <cell r="BL84"/>
          <cell r="BM84"/>
          <cell r="BN84"/>
          <cell r="BO84"/>
          <cell r="BP84"/>
          <cell r="BQ84"/>
          <cell r="BR84"/>
          <cell r="BS84"/>
          <cell r="BT84"/>
          <cell r="BU84"/>
          <cell r="BV84"/>
          <cell r="BW84"/>
          <cell r="BX84"/>
          <cell r="BY84"/>
          <cell r="BZ84"/>
          <cell r="CA84"/>
          <cell r="CB84"/>
          <cell r="CC84"/>
          <cell r="CD84"/>
        </row>
        <row r="85">
          <cell r="A85" t="str">
            <v>VI</v>
          </cell>
          <cell r="B85" t="str">
            <v>D</v>
          </cell>
          <cell r="C85">
            <v>6536</v>
          </cell>
          <cell r="D85">
            <v>12092</v>
          </cell>
          <cell r="E85">
            <v>6536</v>
          </cell>
          <cell r="F85">
            <v>9281</v>
          </cell>
          <cell r="G85">
            <v>10654</v>
          </cell>
          <cell r="H85">
            <v>12092</v>
          </cell>
          <cell r="I85">
            <v>13464</v>
          </cell>
          <cell r="J85">
            <v>6536</v>
          </cell>
          <cell r="K85">
            <v>9281</v>
          </cell>
          <cell r="L85">
            <v>10654</v>
          </cell>
          <cell r="M85">
            <v>7163</v>
          </cell>
          <cell r="N85">
            <v>13252</v>
          </cell>
          <cell r="O85">
            <v>7163</v>
          </cell>
          <cell r="P85">
            <v>10171</v>
          </cell>
          <cell r="Q85">
            <v>11676</v>
          </cell>
          <cell r="R85">
            <v>13252</v>
          </cell>
          <cell r="S85">
            <v>14756</v>
          </cell>
          <cell r="T85">
            <v>7163</v>
          </cell>
          <cell r="U85">
            <v>10171</v>
          </cell>
          <cell r="V85">
            <v>11676</v>
          </cell>
          <cell r="W85"/>
          <cell r="X85"/>
          <cell r="Y85"/>
          <cell r="Z85"/>
          <cell r="AA85"/>
          <cell r="AB85"/>
          <cell r="AC85"/>
          <cell r="AD85"/>
          <cell r="AE85"/>
          <cell r="AF85"/>
          <cell r="AG85"/>
          <cell r="AH85"/>
          <cell r="AI85"/>
          <cell r="AJ85"/>
          <cell r="AK85"/>
          <cell r="AL85"/>
          <cell r="AM85"/>
          <cell r="AN85"/>
          <cell r="AO85"/>
          <cell r="AP85"/>
          <cell r="AQ85"/>
          <cell r="AR85"/>
          <cell r="AS85"/>
          <cell r="AT85"/>
          <cell r="AU85"/>
          <cell r="AV85"/>
          <cell r="AW85"/>
          <cell r="AX85"/>
          <cell r="AY85"/>
          <cell r="AZ85"/>
          <cell r="BA85"/>
          <cell r="BB85"/>
          <cell r="BC85"/>
          <cell r="BD85"/>
          <cell r="BE85"/>
          <cell r="BF85"/>
          <cell r="BG85"/>
          <cell r="BH85"/>
          <cell r="BI85"/>
          <cell r="BJ85"/>
          <cell r="BK85"/>
          <cell r="BL85"/>
          <cell r="BM85"/>
          <cell r="BN85"/>
          <cell r="BO85"/>
          <cell r="BP85"/>
          <cell r="BQ85"/>
          <cell r="BR85"/>
          <cell r="BS85"/>
          <cell r="BT85"/>
          <cell r="BU85"/>
          <cell r="BV85"/>
          <cell r="BW85"/>
          <cell r="BX85"/>
          <cell r="BY85"/>
          <cell r="BZ85"/>
          <cell r="CA85"/>
          <cell r="CB85"/>
          <cell r="CC85"/>
          <cell r="CD85"/>
        </row>
        <row r="86">
          <cell r="A86" t="str">
            <v>VI</v>
          </cell>
          <cell r="B86" t="str">
            <v>B</v>
          </cell>
          <cell r="C86">
            <v>7974</v>
          </cell>
          <cell r="D86">
            <v>14752</v>
          </cell>
          <cell r="E86">
            <v>7974</v>
          </cell>
          <cell r="F86">
            <v>11323</v>
          </cell>
          <cell r="G86">
            <v>12998</v>
          </cell>
          <cell r="H86">
            <v>14752</v>
          </cell>
          <cell r="I86">
            <v>16426</v>
          </cell>
          <cell r="J86">
            <v>7974</v>
          </cell>
          <cell r="K86">
            <v>11323</v>
          </cell>
          <cell r="L86">
            <v>12998</v>
          </cell>
          <cell r="M86">
            <v>8739</v>
          </cell>
          <cell r="N86">
            <v>16167</v>
          </cell>
          <cell r="O86">
            <v>8739</v>
          </cell>
          <cell r="P86">
            <v>12409</v>
          </cell>
          <cell r="Q86">
            <v>14245</v>
          </cell>
          <cell r="R86">
            <v>16167</v>
          </cell>
          <cell r="S86">
            <v>18002</v>
          </cell>
          <cell r="T86">
            <v>8739</v>
          </cell>
          <cell r="U86">
            <v>12409</v>
          </cell>
          <cell r="V86">
            <v>14245</v>
          </cell>
          <cell r="W86"/>
          <cell r="X86"/>
          <cell r="Y86"/>
          <cell r="Z86"/>
          <cell r="AA86"/>
          <cell r="AB86"/>
          <cell r="AC86"/>
          <cell r="AD86"/>
          <cell r="AE86"/>
          <cell r="AF86"/>
          <cell r="AG86"/>
          <cell r="AH86"/>
          <cell r="AI86"/>
          <cell r="AJ86"/>
          <cell r="AK86"/>
          <cell r="AL86"/>
          <cell r="AM86"/>
          <cell r="AN86"/>
          <cell r="AO86"/>
          <cell r="AP86"/>
          <cell r="AQ86"/>
          <cell r="AR86"/>
          <cell r="AS86"/>
          <cell r="AT86"/>
          <cell r="AU86"/>
          <cell r="AV86"/>
          <cell r="AW86"/>
          <cell r="AX86"/>
          <cell r="AY86"/>
          <cell r="AZ86"/>
          <cell r="BA86"/>
          <cell r="BB86"/>
          <cell r="BC86"/>
          <cell r="BD86"/>
          <cell r="BE86"/>
          <cell r="BF86"/>
          <cell r="BG86"/>
          <cell r="BH86"/>
          <cell r="BI86"/>
          <cell r="BJ86"/>
          <cell r="BK86"/>
          <cell r="BL86"/>
          <cell r="BM86"/>
          <cell r="BN86"/>
          <cell r="BO86"/>
          <cell r="BP86"/>
          <cell r="BQ86"/>
          <cell r="BR86"/>
          <cell r="BS86"/>
          <cell r="BT86"/>
          <cell r="BU86"/>
          <cell r="BV86"/>
          <cell r="BW86"/>
          <cell r="BX86"/>
          <cell r="BY86"/>
          <cell r="BZ86"/>
          <cell r="CA86"/>
          <cell r="CB86"/>
          <cell r="CC86"/>
          <cell r="CD86"/>
        </row>
        <row r="87">
          <cell r="A87" t="str">
            <v>VI</v>
          </cell>
          <cell r="B87" t="str">
            <v>A-S</v>
          </cell>
          <cell r="C87">
            <v>8693</v>
          </cell>
          <cell r="D87">
            <v>16082</v>
          </cell>
          <cell r="E87">
            <v>8693</v>
          </cell>
          <cell r="F87">
            <v>12344</v>
          </cell>
          <cell r="G87">
            <v>14170</v>
          </cell>
          <cell r="H87">
            <v>16082</v>
          </cell>
          <cell r="I87">
            <v>17907</v>
          </cell>
          <cell r="J87">
            <v>8693</v>
          </cell>
          <cell r="K87">
            <v>12344</v>
          </cell>
          <cell r="L87">
            <v>14170</v>
          </cell>
          <cell r="M87">
            <v>9527</v>
          </cell>
          <cell r="N87">
            <v>17625</v>
          </cell>
          <cell r="O87">
            <v>9527</v>
          </cell>
          <cell r="P87">
            <v>13527</v>
          </cell>
          <cell r="Q87">
            <v>15529</v>
          </cell>
          <cell r="R87">
            <v>17625</v>
          </cell>
          <cell r="S87">
            <v>19625</v>
          </cell>
          <cell r="T87">
            <v>9527</v>
          </cell>
          <cell r="U87">
            <v>13527</v>
          </cell>
          <cell r="V87">
            <v>15529</v>
          </cell>
          <cell r="W87"/>
          <cell r="X87"/>
          <cell r="Y87"/>
          <cell r="Z87"/>
          <cell r="AA87"/>
          <cell r="AB87"/>
          <cell r="AC87"/>
          <cell r="AD87"/>
          <cell r="AE87"/>
          <cell r="AF87"/>
          <cell r="AG87"/>
          <cell r="AH87"/>
          <cell r="AI87"/>
          <cell r="AJ87"/>
          <cell r="AK87"/>
          <cell r="AL87"/>
          <cell r="AM87"/>
          <cell r="AN87"/>
          <cell r="AO87"/>
          <cell r="AP87"/>
          <cell r="AQ87"/>
          <cell r="AR87"/>
          <cell r="AS87"/>
          <cell r="AT87"/>
          <cell r="AU87"/>
          <cell r="AV87"/>
          <cell r="AW87"/>
          <cell r="AX87"/>
          <cell r="AY87"/>
          <cell r="AZ87"/>
          <cell r="BA87"/>
          <cell r="BB87"/>
          <cell r="BC87"/>
          <cell r="BD87"/>
          <cell r="BE87"/>
          <cell r="BF87"/>
          <cell r="BG87"/>
          <cell r="BH87"/>
          <cell r="BI87"/>
          <cell r="BJ87"/>
          <cell r="BK87"/>
          <cell r="BL87"/>
          <cell r="BM87"/>
          <cell r="BN87"/>
          <cell r="BO87"/>
          <cell r="BP87"/>
          <cell r="BQ87"/>
          <cell r="BR87"/>
          <cell r="BS87"/>
          <cell r="BT87"/>
          <cell r="BU87"/>
          <cell r="BV87"/>
          <cell r="BW87"/>
          <cell r="BX87"/>
          <cell r="BY87"/>
          <cell r="BZ87"/>
          <cell r="CA87"/>
          <cell r="CB87"/>
          <cell r="CC87"/>
          <cell r="CD87"/>
        </row>
        <row r="88">
          <cell r="A88" t="str">
            <v>VII</v>
          </cell>
          <cell r="B88" t="str">
            <v>D</v>
          </cell>
          <cell r="C88">
            <v>7135</v>
          </cell>
          <cell r="D88">
            <v>13200</v>
          </cell>
          <cell r="E88">
            <v>7135</v>
          </cell>
          <cell r="F88">
            <v>10132</v>
          </cell>
          <cell r="G88">
            <v>11630</v>
          </cell>
          <cell r="H88">
            <v>13200</v>
          </cell>
          <cell r="I88">
            <v>14698</v>
          </cell>
          <cell r="J88">
            <v>7135</v>
          </cell>
          <cell r="K88">
            <v>10132</v>
          </cell>
          <cell r="L88">
            <v>11630</v>
          </cell>
          <cell r="M88">
            <v>7819</v>
          </cell>
          <cell r="N88">
            <v>14465</v>
          </cell>
          <cell r="O88">
            <v>7819</v>
          </cell>
          <cell r="P88">
            <v>11103</v>
          </cell>
          <cell r="Q88">
            <v>12745</v>
          </cell>
          <cell r="R88">
            <v>14465</v>
          </cell>
          <cell r="S88">
            <v>16107</v>
          </cell>
          <cell r="T88">
            <v>7819</v>
          </cell>
          <cell r="U88">
            <v>11103</v>
          </cell>
          <cell r="V88">
            <v>12745</v>
          </cell>
          <cell r="W88"/>
          <cell r="X88"/>
          <cell r="Y88"/>
          <cell r="Z88"/>
          <cell r="AA88"/>
          <cell r="AB88"/>
          <cell r="AC88"/>
          <cell r="AD88"/>
          <cell r="AE88"/>
          <cell r="AF88"/>
          <cell r="AG88"/>
          <cell r="AH88"/>
          <cell r="AI88"/>
          <cell r="AJ88"/>
          <cell r="AK88"/>
          <cell r="AL88"/>
          <cell r="AM88"/>
          <cell r="AN88"/>
          <cell r="AO88"/>
          <cell r="AP88"/>
          <cell r="AQ88"/>
          <cell r="AR88"/>
          <cell r="AS88"/>
          <cell r="AT88"/>
          <cell r="AU88"/>
          <cell r="AV88"/>
          <cell r="AW88"/>
          <cell r="AX88"/>
          <cell r="AY88"/>
          <cell r="AZ88"/>
          <cell r="BA88"/>
          <cell r="BB88"/>
          <cell r="BC88"/>
          <cell r="BD88"/>
          <cell r="BE88"/>
          <cell r="BF88"/>
          <cell r="BG88"/>
          <cell r="BH88"/>
          <cell r="BI88"/>
          <cell r="BJ88"/>
          <cell r="BK88"/>
          <cell r="BL88"/>
          <cell r="BM88"/>
          <cell r="BN88"/>
          <cell r="BO88"/>
          <cell r="BP88"/>
          <cell r="BQ88"/>
          <cell r="BR88"/>
          <cell r="BS88"/>
          <cell r="BT88"/>
          <cell r="BU88"/>
          <cell r="BV88"/>
          <cell r="BW88"/>
          <cell r="BX88"/>
          <cell r="BY88"/>
          <cell r="BZ88"/>
          <cell r="CA88"/>
          <cell r="CB88"/>
          <cell r="CC88"/>
          <cell r="CD88"/>
        </row>
        <row r="89">
          <cell r="A89" t="str">
            <v>VII</v>
          </cell>
          <cell r="B89" t="str">
            <v>B</v>
          </cell>
          <cell r="C89">
            <v>8705</v>
          </cell>
          <cell r="D89">
            <v>16104</v>
          </cell>
          <cell r="E89">
            <v>8705</v>
          </cell>
          <cell r="F89">
            <v>12361</v>
          </cell>
          <cell r="G89">
            <v>14189</v>
          </cell>
          <cell r="H89">
            <v>16104</v>
          </cell>
          <cell r="I89">
            <v>17932</v>
          </cell>
          <cell r="J89">
            <v>8705</v>
          </cell>
          <cell r="K89">
            <v>12361</v>
          </cell>
          <cell r="L89">
            <v>14189</v>
          </cell>
          <cell r="M89">
            <v>9539</v>
          </cell>
          <cell r="N89">
            <v>17647</v>
          </cell>
          <cell r="O89">
            <v>9539</v>
          </cell>
          <cell r="P89">
            <v>13546</v>
          </cell>
          <cell r="Q89">
            <v>15549</v>
          </cell>
          <cell r="R89">
            <v>17647</v>
          </cell>
          <cell r="S89">
            <v>19651</v>
          </cell>
          <cell r="T89">
            <v>9539</v>
          </cell>
          <cell r="U89">
            <v>13546</v>
          </cell>
          <cell r="V89">
            <v>15549</v>
          </cell>
          <cell r="W89"/>
          <cell r="X89"/>
          <cell r="Y89"/>
          <cell r="Z89"/>
          <cell r="AA89"/>
          <cell r="AB89"/>
          <cell r="AC89"/>
          <cell r="AD89"/>
          <cell r="AE89"/>
          <cell r="AF89"/>
          <cell r="AG89"/>
          <cell r="AH89"/>
          <cell r="AI89"/>
          <cell r="AJ89"/>
          <cell r="AK89"/>
          <cell r="AL89"/>
          <cell r="AM89"/>
          <cell r="AN89"/>
          <cell r="AO89"/>
          <cell r="AP89"/>
          <cell r="AQ89"/>
          <cell r="AR89"/>
          <cell r="AS89"/>
          <cell r="AT89"/>
          <cell r="AU89"/>
          <cell r="AV89"/>
          <cell r="AW89"/>
          <cell r="AX89"/>
          <cell r="AY89"/>
          <cell r="AZ89"/>
          <cell r="BA89"/>
          <cell r="BB89"/>
          <cell r="BC89"/>
          <cell r="BD89"/>
          <cell r="BE89"/>
          <cell r="BF89"/>
          <cell r="BG89"/>
          <cell r="BH89"/>
          <cell r="BI89"/>
          <cell r="BJ89"/>
          <cell r="BK89"/>
          <cell r="BL89"/>
          <cell r="BM89"/>
          <cell r="BN89"/>
          <cell r="BO89"/>
          <cell r="BP89"/>
          <cell r="BQ89"/>
          <cell r="BR89"/>
          <cell r="BS89"/>
          <cell r="BT89"/>
          <cell r="BU89"/>
          <cell r="BV89"/>
          <cell r="BW89"/>
          <cell r="BX89"/>
          <cell r="BY89"/>
          <cell r="BZ89"/>
          <cell r="CA89"/>
          <cell r="CB89"/>
          <cell r="CC89"/>
          <cell r="CD89"/>
        </row>
        <row r="90">
          <cell r="A90" t="str">
            <v>VII</v>
          </cell>
          <cell r="B90" t="str">
            <v>A-S</v>
          </cell>
          <cell r="C90">
            <v>9490</v>
          </cell>
          <cell r="D90">
            <v>17556</v>
          </cell>
          <cell r="E90">
            <v>9490</v>
          </cell>
          <cell r="F90">
            <v>13476</v>
          </cell>
          <cell r="G90">
            <v>15468</v>
          </cell>
          <cell r="H90">
            <v>17556</v>
          </cell>
          <cell r="I90">
            <v>19548</v>
          </cell>
          <cell r="J90">
            <v>9490</v>
          </cell>
          <cell r="K90">
            <v>13476</v>
          </cell>
          <cell r="L90">
            <v>15468</v>
          </cell>
          <cell r="M90">
            <v>10399</v>
          </cell>
          <cell r="N90">
            <v>19238</v>
          </cell>
          <cell r="O90">
            <v>10399</v>
          </cell>
          <cell r="P90">
            <v>14767</v>
          </cell>
          <cell r="Q90">
            <v>16951</v>
          </cell>
          <cell r="R90">
            <v>19238</v>
          </cell>
          <cell r="S90">
            <v>21422</v>
          </cell>
          <cell r="T90">
            <v>10399</v>
          </cell>
          <cell r="U90">
            <v>14767</v>
          </cell>
          <cell r="V90">
            <v>16951</v>
          </cell>
          <cell r="W90"/>
          <cell r="X90"/>
          <cell r="Y90"/>
          <cell r="Z90"/>
          <cell r="AA90"/>
          <cell r="AB90"/>
          <cell r="AC90"/>
          <cell r="AD90"/>
          <cell r="AE90"/>
          <cell r="AF90"/>
          <cell r="AG90"/>
          <cell r="AH90"/>
          <cell r="AI90"/>
          <cell r="AJ90"/>
          <cell r="AK90"/>
          <cell r="AL90"/>
          <cell r="AM90"/>
          <cell r="AN90"/>
          <cell r="AO90"/>
          <cell r="AP90"/>
          <cell r="AQ90"/>
          <cell r="AR90"/>
          <cell r="AS90"/>
          <cell r="AT90"/>
          <cell r="AU90"/>
          <cell r="AV90"/>
          <cell r="AW90"/>
          <cell r="AX90"/>
          <cell r="AY90"/>
          <cell r="AZ90"/>
          <cell r="BA90"/>
          <cell r="BB90"/>
          <cell r="BC90"/>
          <cell r="BD90"/>
          <cell r="BE90"/>
          <cell r="BF90"/>
          <cell r="BG90"/>
          <cell r="BH90"/>
          <cell r="BI90"/>
          <cell r="BJ90"/>
          <cell r="BK90"/>
          <cell r="BL90"/>
          <cell r="BM90"/>
          <cell r="BN90"/>
          <cell r="BO90"/>
          <cell r="BP90"/>
          <cell r="BQ90"/>
          <cell r="BR90"/>
          <cell r="BS90"/>
          <cell r="BT90"/>
          <cell r="BU90"/>
          <cell r="BV90"/>
          <cell r="BW90"/>
          <cell r="BX90"/>
          <cell r="BY90"/>
          <cell r="BZ90"/>
          <cell r="CA90"/>
          <cell r="CB90"/>
          <cell r="CC90"/>
          <cell r="CD90"/>
        </row>
        <row r="91">
          <cell r="A91" t="str">
            <v>VIII</v>
          </cell>
          <cell r="B91" t="str">
            <v>D</v>
          </cell>
          <cell r="C91">
            <v>7835</v>
          </cell>
          <cell r="D91">
            <v>14495</v>
          </cell>
          <cell r="E91">
            <v>7835</v>
          </cell>
          <cell r="F91">
            <v>11126</v>
          </cell>
          <cell r="G91">
            <v>12771</v>
          </cell>
          <cell r="H91">
            <v>14495</v>
          </cell>
          <cell r="I91">
            <v>16140</v>
          </cell>
          <cell r="J91">
            <v>7835</v>
          </cell>
          <cell r="K91">
            <v>11126</v>
          </cell>
          <cell r="L91">
            <v>12771</v>
          </cell>
          <cell r="M91">
            <v>8583</v>
          </cell>
          <cell r="N91">
            <v>15879</v>
          </cell>
          <cell r="O91">
            <v>8583</v>
          </cell>
          <cell r="P91">
            <v>12188</v>
          </cell>
          <cell r="Q91">
            <v>13990</v>
          </cell>
          <cell r="R91">
            <v>15879</v>
          </cell>
          <cell r="S91">
            <v>17681</v>
          </cell>
          <cell r="T91">
            <v>8583</v>
          </cell>
          <cell r="U91">
            <v>12188</v>
          </cell>
          <cell r="V91">
            <v>13990</v>
          </cell>
          <cell r="W91"/>
          <cell r="X91"/>
          <cell r="Y91"/>
          <cell r="Z91"/>
          <cell r="AA91"/>
          <cell r="AB91"/>
          <cell r="AC91"/>
          <cell r="AD91"/>
          <cell r="AE91"/>
          <cell r="AF91"/>
          <cell r="AG91"/>
          <cell r="AH91"/>
          <cell r="AI91"/>
          <cell r="AJ91"/>
          <cell r="AK91"/>
          <cell r="AL91"/>
          <cell r="AM91"/>
          <cell r="AN91"/>
          <cell r="AO91"/>
          <cell r="AP91"/>
          <cell r="AQ91"/>
          <cell r="AR91"/>
          <cell r="AS91"/>
          <cell r="AT91"/>
          <cell r="AU91"/>
          <cell r="AV91"/>
          <cell r="AW91"/>
          <cell r="AX91"/>
          <cell r="AY91"/>
          <cell r="AZ91"/>
          <cell r="BA91"/>
          <cell r="BB91"/>
          <cell r="BC91"/>
          <cell r="BD91"/>
          <cell r="BE91"/>
          <cell r="BF91"/>
          <cell r="BG91"/>
          <cell r="BH91"/>
          <cell r="BI91"/>
          <cell r="BJ91"/>
          <cell r="BK91"/>
          <cell r="BL91"/>
          <cell r="BM91"/>
          <cell r="BN91"/>
          <cell r="BO91"/>
          <cell r="BP91"/>
          <cell r="BQ91"/>
          <cell r="BR91"/>
          <cell r="BS91"/>
          <cell r="BT91"/>
          <cell r="BU91"/>
          <cell r="BV91"/>
          <cell r="BW91"/>
          <cell r="BX91"/>
          <cell r="BY91"/>
          <cell r="BZ91"/>
          <cell r="CA91"/>
          <cell r="CB91"/>
          <cell r="CC91"/>
          <cell r="CD91"/>
        </row>
        <row r="92">
          <cell r="A92" t="str">
            <v>VIII</v>
          </cell>
          <cell r="B92" t="str">
            <v>B</v>
          </cell>
          <cell r="C92">
            <v>9559</v>
          </cell>
          <cell r="D92">
            <v>17684</v>
          </cell>
          <cell r="E92">
            <v>9559</v>
          </cell>
          <cell r="F92">
            <v>13574</v>
          </cell>
          <cell r="G92">
            <v>15581</v>
          </cell>
          <cell r="H92">
            <v>17684</v>
          </cell>
          <cell r="I92">
            <v>19691</v>
          </cell>
          <cell r="J92">
            <v>9559</v>
          </cell>
          <cell r="K92">
            <v>13574</v>
          </cell>
          <cell r="L92">
            <v>15581</v>
          </cell>
          <cell r="M92">
            <v>10471</v>
          </cell>
          <cell r="N92">
            <v>19372</v>
          </cell>
          <cell r="O92">
            <v>10471</v>
          </cell>
          <cell r="P92">
            <v>14869</v>
          </cell>
          <cell r="Q92">
            <v>17068</v>
          </cell>
          <cell r="R92">
            <v>19372</v>
          </cell>
          <cell r="S92">
            <v>21571</v>
          </cell>
          <cell r="T92">
            <v>10471</v>
          </cell>
          <cell r="U92">
            <v>14869</v>
          </cell>
          <cell r="V92">
            <v>17068</v>
          </cell>
          <cell r="W92"/>
          <cell r="X92"/>
          <cell r="Y92"/>
          <cell r="Z92"/>
          <cell r="AA92"/>
          <cell r="AB92"/>
          <cell r="AC92"/>
          <cell r="AD92"/>
          <cell r="AE92"/>
          <cell r="AF92"/>
          <cell r="AG92"/>
          <cell r="AH92"/>
          <cell r="AI92"/>
          <cell r="AJ92"/>
          <cell r="AK92"/>
          <cell r="AL92"/>
          <cell r="AM92"/>
          <cell r="AN92"/>
          <cell r="AO92"/>
          <cell r="AP92"/>
          <cell r="AQ92"/>
          <cell r="AR92"/>
          <cell r="AS92"/>
          <cell r="AT92"/>
          <cell r="AU92"/>
          <cell r="AV92"/>
          <cell r="AW92"/>
          <cell r="AX92"/>
          <cell r="AY92"/>
          <cell r="AZ92"/>
          <cell r="BA92"/>
          <cell r="BB92"/>
          <cell r="BC92"/>
          <cell r="BD92"/>
          <cell r="BE92"/>
          <cell r="BF92"/>
          <cell r="BG92"/>
          <cell r="BH92"/>
          <cell r="BI92"/>
          <cell r="BJ92"/>
          <cell r="BK92"/>
          <cell r="BL92"/>
          <cell r="BM92"/>
          <cell r="BN92"/>
          <cell r="BO92"/>
          <cell r="BP92"/>
          <cell r="BQ92"/>
          <cell r="BR92"/>
          <cell r="BS92"/>
          <cell r="BT92"/>
          <cell r="BU92"/>
          <cell r="BV92"/>
          <cell r="BW92"/>
          <cell r="BX92"/>
          <cell r="BY92"/>
          <cell r="BZ92"/>
          <cell r="CA92"/>
          <cell r="CB92"/>
          <cell r="CC92"/>
          <cell r="CD92"/>
        </row>
        <row r="93">
          <cell r="A93" t="str">
            <v>VIII</v>
          </cell>
          <cell r="B93" t="str">
            <v>A-S</v>
          </cell>
          <cell r="C93">
            <v>10421</v>
          </cell>
          <cell r="D93">
            <v>19278</v>
          </cell>
          <cell r="E93">
            <v>10421</v>
          </cell>
          <cell r="F93">
            <v>14798</v>
          </cell>
          <cell r="G93">
            <v>16985</v>
          </cell>
          <cell r="H93">
            <v>19278</v>
          </cell>
          <cell r="I93">
            <v>21466</v>
          </cell>
          <cell r="J93">
            <v>10421</v>
          </cell>
          <cell r="K93">
            <v>14798</v>
          </cell>
          <cell r="L93">
            <v>16985</v>
          </cell>
          <cell r="M93">
            <v>11415</v>
          </cell>
          <cell r="N93">
            <v>21119</v>
          </cell>
          <cell r="O93">
            <v>11415</v>
          </cell>
          <cell r="P93">
            <v>16210</v>
          </cell>
          <cell r="Q93">
            <v>18607</v>
          </cell>
          <cell r="R93">
            <v>21119</v>
          </cell>
          <cell r="S93">
            <v>23516</v>
          </cell>
          <cell r="T93">
            <v>11415</v>
          </cell>
          <cell r="U93">
            <v>16210</v>
          </cell>
          <cell r="V93">
            <v>18607</v>
          </cell>
          <cell r="W93"/>
          <cell r="X93"/>
          <cell r="Y93"/>
          <cell r="Z93"/>
          <cell r="AA93"/>
          <cell r="AB93"/>
          <cell r="AC93"/>
          <cell r="AD93"/>
          <cell r="AE93"/>
          <cell r="AF93"/>
          <cell r="AG93"/>
          <cell r="AH93"/>
          <cell r="AI93"/>
          <cell r="AJ93"/>
          <cell r="AK93"/>
          <cell r="AL93"/>
          <cell r="AM93"/>
          <cell r="AN93"/>
          <cell r="AO93"/>
          <cell r="AP93"/>
          <cell r="AQ93"/>
          <cell r="AR93"/>
          <cell r="AS93"/>
          <cell r="AT93"/>
          <cell r="AU93"/>
          <cell r="AV93"/>
          <cell r="AW93"/>
          <cell r="AX93"/>
          <cell r="AY93"/>
          <cell r="AZ93"/>
          <cell r="BA93"/>
          <cell r="BB93"/>
          <cell r="BC93"/>
          <cell r="BD93"/>
          <cell r="BE93"/>
          <cell r="BF93"/>
          <cell r="BG93"/>
          <cell r="BH93"/>
          <cell r="BI93"/>
          <cell r="BJ93"/>
          <cell r="BK93"/>
          <cell r="BL93"/>
          <cell r="BM93"/>
          <cell r="BN93"/>
          <cell r="BO93"/>
          <cell r="BP93"/>
          <cell r="BQ93"/>
          <cell r="BR93"/>
          <cell r="BS93"/>
          <cell r="BT93"/>
          <cell r="BU93"/>
          <cell r="BV93"/>
          <cell r="BW93"/>
          <cell r="BX93"/>
          <cell r="BY93"/>
          <cell r="BZ93"/>
          <cell r="CA93"/>
          <cell r="CB93"/>
          <cell r="CC93"/>
          <cell r="CD93"/>
        </row>
        <row r="94">
          <cell r="A94" t="str">
            <v>IX</v>
          </cell>
          <cell r="B94" t="str">
            <v>D</v>
          </cell>
          <cell r="C94">
            <v>8553</v>
          </cell>
          <cell r="D94">
            <v>15823</v>
          </cell>
          <cell r="E94">
            <v>8553</v>
          </cell>
          <cell r="F94">
            <v>12145</v>
          </cell>
          <cell r="G94">
            <v>13941</v>
          </cell>
          <cell r="H94">
            <v>15823</v>
          </cell>
          <cell r="I94">
            <v>17619</v>
          </cell>
          <cell r="J94">
            <v>8553</v>
          </cell>
          <cell r="K94">
            <v>12145</v>
          </cell>
          <cell r="L94">
            <v>13941</v>
          </cell>
          <cell r="M94">
            <v>9388</v>
          </cell>
          <cell r="N94">
            <v>17368</v>
          </cell>
          <cell r="O94">
            <v>9388</v>
          </cell>
          <cell r="P94">
            <v>13331</v>
          </cell>
          <cell r="Q94">
            <v>15302</v>
          </cell>
          <cell r="R94">
            <v>17368</v>
          </cell>
          <cell r="S94">
            <v>19339</v>
          </cell>
          <cell r="T94">
            <v>9388</v>
          </cell>
          <cell r="U94">
            <v>13331</v>
          </cell>
          <cell r="V94">
            <v>15302</v>
          </cell>
          <cell r="W94"/>
          <cell r="X94"/>
          <cell r="Y94"/>
          <cell r="Z94"/>
          <cell r="AA94"/>
          <cell r="AB94"/>
          <cell r="AC94"/>
          <cell r="AD94"/>
          <cell r="AE94"/>
          <cell r="AF94"/>
          <cell r="AG94"/>
          <cell r="AH94"/>
          <cell r="AI94"/>
          <cell r="AJ94"/>
          <cell r="AK94"/>
          <cell r="AL94"/>
          <cell r="AM94"/>
          <cell r="AN94"/>
          <cell r="AO94"/>
          <cell r="AP94"/>
          <cell r="AQ94"/>
          <cell r="AR94"/>
          <cell r="AS94"/>
          <cell r="AT94"/>
          <cell r="AU94"/>
          <cell r="AV94"/>
          <cell r="AW94"/>
          <cell r="AX94"/>
          <cell r="AY94"/>
          <cell r="AZ94"/>
          <cell r="BA94"/>
          <cell r="BB94"/>
          <cell r="BC94"/>
          <cell r="BD94"/>
          <cell r="BE94"/>
          <cell r="BF94"/>
          <cell r="BG94"/>
          <cell r="BH94"/>
          <cell r="BI94"/>
          <cell r="BJ94"/>
          <cell r="BK94"/>
          <cell r="BL94"/>
          <cell r="BM94"/>
          <cell r="BN94"/>
          <cell r="BO94"/>
          <cell r="BP94"/>
          <cell r="BQ94"/>
          <cell r="BR94"/>
          <cell r="BS94"/>
          <cell r="BT94"/>
          <cell r="BU94"/>
          <cell r="BV94"/>
          <cell r="BW94"/>
          <cell r="BX94"/>
          <cell r="BY94"/>
          <cell r="BZ94"/>
          <cell r="CA94"/>
          <cell r="CB94"/>
          <cell r="CC94"/>
          <cell r="CD94"/>
        </row>
        <row r="95">
          <cell r="A95" t="str">
            <v>IX</v>
          </cell>
          <cell r="B95" t="str">
            <v>B</v>
          </cell>
          <cell r="C95">
            <v>10435</v>
          </cell>
          <cell r="D95">
            <v>19304</v>
          </cell>
          <cell r="E95">
            <v>10435</v>
          </cell>
          <cell r="F95">
            <v>14817</v>
          </cell>
          <cell r="G95">
            <v>17008</v>
          </cell>
          <cell r="H95">
            <v>19304</v>
          </cell>
          <cell r="I95">
            <v>21495</v>
          </cell>
          <cell r="J95">
            <v>10435</v>
          </cell>
          <cell r="K95">
            <v>14817</v>
          </cell>
          <cell r="L95">
            <v>17008</v>
          </cell>
          <cell r="M95">
            <v>11453</v>
          </cell>
          <cell r="N95">
            <v>21189</v>
          </cell>
          <cell r="O95">
            <v>11453</v>
          </cell>
          <cell r="P95">
            <v>16264</v>
          </cell>
          <cell r="Q95">
            <v>18668</v>
          </cell>
          <cell r="R95">
            <v>21189</v>
          </cell>
          <cell r="S95">
            <v>23594</v>
          </cell>
          <cell r="T95">
            <v>11453</v>
          </cell>
          <cell r="U95">
            <v>16264</v>
          </cell>
          <cell r="V95">
            <v>18668</v>
          </cell>
          <cell r="W95"/>
          <cell r="X95"/>
          <cell r="Y95"/>
          <cell r="Z95"/>
          <cell r="AA95"/>
          <cell r="AB95"/>
          <cell r="AC95"/>
          <cell r="AD95"/>
          <cell r="AE95"/>
          <cell r="AF95"/>
          <cell r="AG95"/>
          <cell r="AH95"/>
          <cell r="AI95"/>
          <cell r="AJ95"/>
          <cell r="AK95"/>
          <cell r="AL95"/>
          <cell r="AM95"/>
          <cell r="AN95"/>
          <cell r="AO95"/>
          <cell r="AP95"/>
          <cell r="AQ95"/>
          <cell r="AR95"/>
          <cell r="AS95"/>
          <cell r="AT95"/>
          <cell r="AU95"/>
          <cell r="AV95"/>
          <cell r="AW95"/>
          <cell r="AX95"/>
          <cell r="AY95"/>
          <cell r="AZ95"/>
          <cell r="BA95"/>
          <cell r="BB95"/>
          <cell r="BC95"/>
          <cell r="BD95"/>
          <cell r="BE95"/>
          <cell r="BF95"/>
          <cell r="BG95"/>
          <cell r="BH95"/>
          <cell r="BI95"/>
          <cell r="BJ95"/>
          <cell r="BK95"/>
          <cell r="BL95"/>
          <cell r="BM95"/>
          <cell r="BN95"/>
          <cell r="BO95"/>
          <cell r="BP95"/>
          <cell r="BQ95"/>
          <cell r="BR95"/>
          <cell r="BS95"/>
          <cell r="BT95"/>
          <cell r="BU95"/>
          <cell r="BV95"/>
          <cell r="BW95"/>
          <cell r="BX95"/>
          <cell r="BY95"/>
          <cell r="BZ95"/>
          <cell r="CA95"/>
          <cell r="CB95"/>
          <cell r="CC95"/>
          <cell r="CD95"/>
        </row>
        <row r="96">
          <cell r="A96" t="str">
            <v>IX</v>
          </cell>
          <cell r="B96" t="str">
            <v>A-S</v>
          </cell>
          <cell r="C96">
            <v>11375</v>
          </cell>
          <cell r="D96">
            <v>21045</v>
          </cell>
          <cell r="E96">
            <v>11375</v>
          </cell>
          <cell r="F96">
            <v>16153</v>
          </cell>
          <cell r="G96">
            <v>18542</v>
          </cell>
          <cell r="H96">
            <v>21045</v>
          </cell>
          <cell r="I96">
            <v>23433</v>
          </cell>
          <cell r="J96">
            <v>11375</v>
          </cell>
          <cell r="K96">
            <v>16153</v>
          </cell>
          <cell r="L96">
            <v>18542</v>
          </cell>
          <cell r="M96">
            <v>12486</v>
          </cell>
          <cell r="N96">
            <v>23099</v>
          </cell>
          <cell r="O96">
            <v>12486</v>
          </cell>
          <cell r="P96">
            <v>17730</v>
          </cell>
          <cell r="Q96">
            <v>20352</v>
          </cell>
          <cell r="R96">
            <v>23099</v>
          </cell>
          <cell r="S96">
            <v>25721</v>
          </cell>
          <cell r="T96">
            <v>12486</v>
          </cell>
          <cell r="U96">
            <v>17730</v>
          </cell>
          <cell r="V96">
            <v>20352</v>
          </cell>
          <cell r="W96"/>
          <cell r="X96"/>
          <cell r="Y96"/>
          <cell r="Z96"/>
          <cell r="AA96"/>
          <cell r="AB96"/>
          <cell r="AC96"/>
          <cell r="AD96"/>
          <cell r="AE96"/>
          <cell r="AF96"/>
          <cell r="AG96"/>
          <cell r="AH96"/>
          <cell r="AI96"/>
          <cell r="AJ96"/>
          <cell r="AK96"/>
          <cell r="AL96"/>
          <cell r="AM96"/>
          <cell r="AN96"/>
          <cell r="AO96"/>
          <cell r="AP96"/>
          <cell r="AQ96"/>
          <cell r="AR96"/>
          <cell r="AS96"/>
          <cell r="AT96"/>
          <cell r="AU96"/>
          <cell r="AV96"/>
          <cell r="AW96"/>
          <cell r="AX96"/>
          <cell r="AY96"/>
          <cell r="AZ96"/>
          <cell r="BA96"/>
          <cell r="BB96"/>
          <cell r="BC96"/>
          <cell r="BD96"/>
          <cell r="BE96"/>
          <cell r="BF96"/>
          <cell r="BG96"/>
          <cell r="BH96"/>
          <cell r="BI96"/>
          <cell r="BJ96"/>
          <cell r="BK96"/>
          <cell r="BL96"/>
          <cell r="BM96"/>
          <cell r="BN96"/>
          <cell r="BO96"/>
          <cell r="BP96"/>
          <cell r="BQ96"/>
          <cell r="BR96"/>
          <cell r="BS96"/>
          <cell r="BT96"/>
          <cell r="BU96"/>
          <cell r="BV96"/>
          <cell r="BW96"/>
          <cell r="BX96"/>
          <cell r="BY96"/>
          <cell r="BZ96"/>
          <cell r="CA96"/>
          <cell r="CB96"/>
          <cell r="CC96"/>
          <cell r="CD96"/>
        </row>
        <row r="97">
          <cell r="A97" t="str">
            <v>X</v>
          </cell>
          <cell r="B97" t="str">
            <v>D</v>
          </cell>
          <cell r="C97">
            <v>9314</v>
          </cell>
          <cell r="D97">
            <v>17231</v>
          </cell>
          <cell r="E97">
            <v>9314</v>
          </cell>
          <cell r="F97">
            <v>13226</v>
          </cell>
          <cell r="G97">
            <v>15182</v>
          </cell>
          <cell r="H97">
            <v>17231</v>
          </cell>
          <cell r="I97">
            <v>19187</v>
          </cell>
          <cell r="J97">
            <v>9314</v>
          </cell>
          <cell r="K97">
            <v>13226</v>
          </cell>
          <cell r="L97">
            <v>15182</v>
          </cell>
          <cell r="M97">
            <v>10203</v>
          </cell>
          <cell r="N97">
            <v>18876</v>
          </cell>
          <cell r="O97">
            <v>10203</v>
          </cell>
          <cell r="P97">
            <v>14488</v>
          </cell>
          <cell r="Q97">
            <v>16631</v>
          </cell>
          <cell r="R97">
            <v>18876</v>
          </cell>
          <cell r="S97">
            <v>21018</v>
          </cell>
          <cell r="T97">
            <v>10203</v>
          </cell>
          <cell r="U97">
            <v>14488</v>
          </cell>
          <cell r="V97">
            <v>16631</v>
          </cell>
          <cell r="W97"/>
          <cell r="X97"/>
          <cell r="Y97"/>
          <cell r="Z97"/>
          <cell r="AA97"/>
          <cell r="AB97"/>
          <cell r="AC97"/>
          <cell r="AD97"/>
          <cell r="AE97"/>
          <cell r="AF97"/>
          <cell r="AG97"/>
          <cell r="AH97"/>
          <cell r="AI97"/>
          <cell r="AJ97"/>
          <cell r="AK97"/>
          <cell r="AL97"/>
          <cell r="AM97"/>
          <cell r="AN97"/>
          <cell r="AO97"/>
          <cell r="AP97"/>
          <cell r="AQ97"/>
          <cell r="AR97"/>
          <cell r="AS97"/>
          <cell r="AT97"/>
          <cell r="AU97"/>
          <cell r="AV97"/>
          <cell r="AW97"/>
          <cell r="AX97"/>
          <cell r="AY97"/>
          <cell r="AZ97"/>
          <cell r="BA97"/>
          <cell r="BB97"/>
          <cell r="BC97"/>
          <cell r="BD97"/>
          <cell r="BE97"/>
          <cell r="BF97"/>
          <cell r="BG97"/>
          <cell r="BH97"/>
          <cell r="BI97"/>
          <cell r="BJ97"/>
          <cell r="BK97"/>
          <cell r="BL97"/>
          <cell r="BM97"/>
          <cell r="BN97"/>
          <cell r="BO97"/>
          <cell r="BP97"/>
          <cell r="BQ97"/>
          <cell r="BR97"/>
          <cell r="BS97"/>
          <cell r="BT97"/>
          <cell r="BU97"/>
          <cell r="BV97"/>
          <cell r="BW97"/>
          <cell r="BX97"/>
          <cell r="BY97"/>
          <cell r="BZ97"/>
          <cell r="CA97"/>
          <cell r="CB97"/>
          <cell r="CC97"/>
          <cell r="CD97"/>
        </row>
        <row r="98">
          <cell r="A98" t="str">
            <v>X</v>
          </cell>
          <cell r="B98" t="str">
            <v>B</v>
          </cell>
          <cell r="C98">
            <v>11363</v>
          </cell>
          <cell r="D98">
            <v>21022</v>
          </cell>
          <cell r="E98">
            <v>11363</v>
          </cell>
          <cell r="F98">
            <v>16136</v>
          </cell>
          <cell r="G98">
            <v>18522</v>
          </cell>
          <cell r="H98">
            <v>21022</v>
          </cell>
          <cell r="I98">
            <v>23408</v>
          </cell>
          <cell r="J98">
            <v>11363</v>
          </cell>
          <cell r="K98">
            <v>16136</v>
          </cell>
          <cell r="L98">
            <v>18522</v>
          </cell>
          <cell r="M98">
            <v>12448</v>
          </cell>
          <cell r="N98">
            <v>23029</v>
          </cell>
          <cell r="O98">
            <v>12448</v>
          </cell>
          <cell r="P98">
            <v>17675</v>
          </cell>
          <cell r="Q98">
            <v>20290</v>
          </cell>
          <cell r="R98">
            <v>23029</v>
          </cell>
          <cell r="S98">
            <v>25642</v>
          </cell>
          <cell r="T98">
            <v>12448</v>
          </cell>
          <cell r="U98">
            <v>17675</v>
          </cell>
          <cell r="V98">
            <v>20290</v>
          </cell>
          <cell r="W98"/>
          <cell r="X98"/>
          <cell r="Y98"/>
          <cell r="Z98"/>
          <cell r="AA98"/>
          <cell r="AB98"/>
          <cell r="AC98"/>
          <cell r="AD98"/>
          <cell r="AE98"/>
          <cell r="AF98"/>
          <cell r="AG98"/>
          <cell r="AH98"/>
          <cell r="AI98"/>
          <cell r="AJ98"/>
          <cell r="AK98"/>
          <cell r="AL98"/>
          <cell r="AM98"/>
          <cell r="AN98"/>
          <cell r="AO98"/>
          <cell r="AP98"/>
          <cell r="AQ98"/>
          <cell r="AR98"/>
          <cell r="AS98"/>
          <cell r="AT98"/>
          <cell r="AU98"/>
          <cell r="AV98"/>
          <cell r="AW98"/>
          <cell r="AX98"/>
          <cell r="AY98"/>
          <cell r="AZ98"/>
          <cell r="BA98"/>
          <cell r="BB98"/>
          <cell r="BC98"/>
          <cell r="BD98"/>
          <cell r="BE98"/>
          <cell r="BF98"/>
          <cell r="BG98"/>
          <cell r="BH98"/>
          <cell r="BI98"/>
          <cell r="BJ98"/>
          <cell r="BK98"/>
          <cell r="BL98"/>
          <cell r="BM98"/>
          <cell r="BN98"/>
          <cell r="BO98"/>
          <cell r="BP98"/>
          <cell r="BQ98"/>
          <cell r="BR98"/>
          <cell r="BS98"/>
          <cell r="BT98"/>
          <cell r="BU98"/>
          <cell r="BV98"/>
          <cell r="BW98"/>
          <cell r="BX98"/>
          <cell r="BY98"/>
          <cell r="BZ98"/>
          <cell r="CA98"/>
          <cell r="CB98"/>
          <cell r="CC98"/>
          <cell r="CD98"/>
        </row>
        <row r="99">
          <cell r="A99" t="str">
            <v>X</v>
          </cell>
          <cell r="B99" t="str">
            <v>A-S</v>
          </cell>
          <cell r="C99">
            <v>12388</v>
          </cell>
          <cell r="D99">
            <v>22917</v>
          </cell>
          <cell r="E99">
            <v>12388</v>
          </cell>
          <cell r="F99">
            <v>17591</v>
          </cell>
          <cell r="G99">
            <v>20192</v>
          </cell>
          <cell r="H99">
            <v>22917</v>
          </cell>
          <cell r="I99">
            <v>25519</v>
          </cell>
          <cell r="J99">
            <v>12388</v>
          </cell>
          <cell r="K99">
            <v>17591</v>
          </cell>
          <cell r="L99">
            <v>20192</v>
          </cell>
          <cell r="M99">
            <v>13570</v>
          </cell>
          <cell r="N99">
            <v>25105</v>
          </cell>
          <cell r="O99">
            <v>13570</v>
          </cell>
          <cell r="P99">
            <v>19269</v>
          </cell>
          <cell r="Q99">
            <v>22119</v>
          </cell>
          <cell r="R99">
            <v>25105</v>
          </cell>
          <cell r="S99">
            <v>27954</v>
          </cell>
          <cell r="T99">
            <v>13570</v>
          </cell>
          <cell r="U99">
            <v>19269</v>
          </cell>
          <cell r="V99">
            <v>22119</v>
          </cell>
          <cell r="W99"/>
          <cell r="X99"/>
          <cell r="Y99"/>
          <cell r="Z99"/>
          <cell r="AA99"/>
          <cell r="AB99"/>
          <cell r="AC99"/>
          <cell r="AD99"/>
          <cell r="AE99"/>
          <cell r="AF99"/>
          <cell r="AG99"/>
          <cell r="AH99"/>
          <cell r="AI99"/>
          <cell r="AJ99"/>
          <cell r="AK99"/>
          <cell r="AL99"/>
          <cell r="AM99"/>
          <cell r="AN99"/>
          <cell r="AO99"/>
          <cell r="AP99"/>
          <cell r="AQ99"/>
          <cell r="AR99"/>
          <cell r="AS99"/>
          <cell r="AT99"/>
          <cell r="AU99"/>
          <cell r="AV99"/>
          <cell r="AW99"/>
          <cell r="AX99"/>
          <cell r="AY99"/>
          <cell r="AZ99"/>
          <cell r="BA99"/>
          <cell r="BB99"/>
          <cell r="BC99"/>
          <cell r="BD99"/>
          <cell r="BE99"/>
          <cell r="BF99"/>
          <cell r="BG99"/>
          <cell r="BH99"/>
          <cell r="BI99"/>
          <cell r="BJ99"/>
          <cell r="BK99"/>
          <cell r="BL99"/>
          <cell r="BM99"/>
          <cell r="BN99"/>
          <cell r="BO99"/>
          <cell r="BP99"/>
          <cell r="BQ99"/>
          <cell r="BR99"/>
          <cell r="BS99"/>
          <cell r="BT99"/>
          <cell r="BU99"/>
          <cell r="BV99"/>
          <cell r="BW99"/>
          <cell r="BX99"/>
          <cell r="BY99"/>
          <cell r="BZ99"/>
          <cell r="CA99"/>
          <cell r="CB99"/>
          <cell r="CC99"/>
          <cell r="CD99"/>
        </row>
        <row r="100">
          <cell r="A100" t="str">
            <v>XI</v>
          </cell>
          <cell r="B100" t="str">
            <v>D</v>
          </cell>
          <cell r="C100">
            <v>10101</v>
          </cell>
          <cell r="D100">
            <v>18687</v>
          </cell>
          <cell r="E100">
            <v>10101</v>
          </cell>
          <cell r="F100">
            <v>14343</v>
          </cell>
          <cell r="G100">
            <v>16465</v>
          </cell>
          <cell r="H100">
            <v>18687</v>
          </cell>
          <cell r="I100">
            <v>20808</v>
          </cell>
          <cell r="J100">
            <v>10101</v>
          </cell>
          <cell r="K100">
            <v>14343</v>
          </cell>
          <cell r="L100">
            <v>16465</v>
          </cell>
          <cell r="M100">
            <v>11017</v>
          </cell>
          <cell r="N100">
            <v>20381</v>
          </cell>
          <cell r="O100">
            <v>11017</v>
          </cell>
          <cell r="P100">
            <v>15644</v>
          </cell>
          <cell r="Q100">
            <v>17958</v>
          </cell>
          <cell r="R100">
            <v>20381</v>
          </cell>
          <cell r="S100">
            <v>22695</v>
          </cell>
          <cell r="T100">
            <v>11017</v>
          </cell>
          <cell r="U100">
            <v>15644</v>
          </cell>
          <cell r="V100">
            <v>17958</v>
          </cell>
          <cell r="W100"/>
          <cell r="X100"/>
          <cell r="Y100"/>
          <cell r="Z100"/>
          <cell r="AA100"/>
          <cell r="AB100"/>
          <cell r="AC100"/>
          <cell r="AD100"/>
          <cell r="AE100"/>
          <cell r="AF100"/>
          <cell r="AG100"/>
          <cell r="AH100"/>
          <cell r="AI100"/>
          <cell r="AJ100"/>
          <cell r="AK100"/>
          <cell r="AL100"/>
          <cell r="AM100"/>
          <cell r="AN100"/>
          <cell r="AO100"/>
          <cell r="AP100"/>
          <cell r="AQ100"/>
          <cell r="AR100"/>
          <cell r="AS100"/>
          <cell r="AT100"/>
          <cell r="AU100"/>
          <cell r="AV100"/>
          <cell r="AW100"/>
          <cell r="AX100"/>
          <cell r="AY100"/>
          <cell r="AZ100"/>
          <cell r="BA100"/>
          <cell r="BB100"/>
          <cell r="BC100"/>
          <cell r="BD100"/>
          <cell r="BE100"/>
          <cell r="BF100"/>
          <cell r="BG100"/>
          <cell r="BH100"/>
          <cell r="BI100"/>
          <cell r="BJ100"/>
          <cell r="BK100"/>
          <cell r="BL100"/>
          <cell r="BM100"/>
          <cell r="BN100"/>
          <cell r="BO100"/>
          <cell r="BP100"/>
          <cell r="BQ100"/>
          <cell r="BR100"/>
          <cell r="BS100"/>
          <cell r="BT100"/>
          <cell r="BU100"/>
          <cell r="BV100"/>
          <cell r="BW100"/>
          <cell r="BX100"/>
          <cell r="BY100"/>
          <cell r="BZ100"/>
          <cell r="CA100"/>
          <cell r="CB100"/>
          <cell r="CC100"/>
          <cell r="CD100"/>
        </row>
        <row r="101">
          <cell r="A101" t="str">
            <v>XI</v>
          </cell>
          <cell r="B101" t="str">
            <v>B</v>
          </cell>
          <cell r="C101">
            <v>12323</v>
          </cell>
          <cell r="D101">
            <v>22798</v>
          </cell>
          <cell r="E101">
            <v>12323</v>
          </cell>
          <cell r="F101">
            <v>17498</v>
          </cell>
          <cell r="G101">
            <v>20087</v>
          </cell>
          <cell r="H101">
            <v>22798</v>
          </cell>
          <cell r="I101">
            <v>25386</v>
          </cell>
          <cell r="J101">
            <v>12323</v>
          </cell>
          <cell r="K101">
            <v>17498</v>
          </cell>
          <cell r="L101">
            <v>20087</v>
          </cell>
          <cell r="M101">
            <v>13441</v>
          </cell>
          <cell r="N101">
            <v>24865</v>
          </cell>
          <cell r="O101">
            <v>13441</v>
          </cell>
          <cell r="P101">
            <v>19086</v>
          </cell>
          <cell r="Q101">
            <v>21909</v>
          </cell>
          <cell r="R101">
            <v>24865</v>
          </cell>
          <cell r="S101">
            <v>27688</v>
          </cell>
          <cell r="T101">
            <v>13441</v>
          </cell>
          <cell r="U101">
            <v>19086</v>
          </cell>
          <cell r="V101">
            <v>21909</v>
          </cell>
          <cell r="W101"/>
          <cell r="X101"/>
          <cell r="Y101"/>
          <cell r="Z101"/>
          <cell r="AA101"/>
          <cell r="AB101"/>
          <cell r="AC101"/>
          <cell r="AD101"/>
          <cell r="AE101"/>
          <cell r="AF101"/>
          <cell r="AG101"/>
          <cell r="AH101"/>
          <cell r="AI101"/>
          <cell r="AJ101"/>
          <cell r="AK101"/>
          <cell r="AL101"/>
          <cell r="AM101"/>
          <cell r="AN101"/>
          <cell r="AO101"/>
          <cell r="AP101"/>
          <cell r="AQ101"/>
          <cell r="AR101"/>
          <cell r="AS101"/>
          <cell r="AT101"/>
          <cell r="AU101"/>
          <cell r="AV101"/>
          <cell r="AW101"/>
          <cell r="AX101"/>
          <cell r="AY101"/>
          <cell r="AZ101"/>
          <cell r="BA101"/>
          <cell r="BB101"/>
          <cell r="BC101"/>
          <cell r="BD101"/>
          <cell r="BE101"/>
          <cell r="BF101"/>
          <cell r="BG101"/>
          <cell r="BH101"/>
          <cell r="BI101"/>
          <cell r="BJ101"/>
          <cell r="BK101"/>
          <cell r="BL101"/>
          <cell r="BM101"/>
          <cell r="BN101"/>
          <cell r="BO101"/>
          <cell r="BP101"/>
          <cell r="BQ101"/>
          <cell r="BR101"/>
          <cell r="BS101"/>
          <cell r="BT101"/>
          <cell r="BU101"/>
          <cell r="BV101"/>
          <cell r="BW101"/>
          <cell r="BX101"/>
          <cell r="BY101"/>
          <cell r="BZ101"/>
          <cell r="CA101"/>
          <cell r="CB101"/>
          <cell r="CC101"/>
          <cell r="CD101"/>
        </row>
        <row r="102">
          <cell r="A102" t="str">
            <v>XI</v>
          </cell>
          <cell r="B102" t="str">
            <v>A-S</v>
          </cell>
          <cell r="C102">
            <v>13434</v>
          </cell>
          <cell r="D102">
            <v>24854</v>
          </cell>
          <cell r="E102">
            <v>13434</v>
          </cell>
          <cell r="F102">
            <v>19076</v>
          </cell>
          <cell r="G102">
            <v>21898</v>
          </cell>
          <cell r="H102">
            <v>24854</v>
          </cell>
          <cell r="I102">
            <v>27675</v>
          </cell>
          <cell r="J102">
            <v>13434</v>
          </cell>
          <cell r="K102">
            <v>19076</v>
          </cell>
          <cell r="L102">
            <v>21898</v>
          </cell>
          <cell r="M102">
            <v>14653</v>
          </cell>
          <cell r="N102">
            <v>27107</v>
          </cell>
          <cell r="O102">
            <v>14653</v>
          </cell>
          <cell r="P102">
            <v>20807</v>
          </cell>
          <cell r="Q102">
            <v>23884</v>
          </cell>
          <cell r="R102">
            <v>27107</v>
          </cell>
          <cell r="S102">
            <v>30184</v>
          </cell>
          <cell r="T102">
            <v>14653</v>
          </cell>
          <cell r="U102">
            <v>20807</v>
          </cell>
          <cell r="V102">
            <v>23884</v>
          </cell>
          <cell r="W102"/>
          <cell r="X102"/>
          <cell r="Y102"/>
          <cell r="Z102"/>
          <cell r="AA102"/>
          <cell r="AB102"/>
          <cell r="AC102"/>
          <cell r="AD102"/>
          <cell r="AE102"/>
          <cell r="AF102"/>
          <cell r="AG102"/>
          <cell r="AH102"/>
          <cell r="AI102"/>
          <cell r="AJ102"/>
          <cell r="AK102"/>
          <cell r="AL102"/>
          <cell r="AM102"/>
          <cell r="AN102"/>
          <cell r="AO102"/>
          <cell r="AP102"/>
          <cell r="AQ102"/>
          <cell r="AR102"/>
          <cell r="AS102"/>
          <cell r="AT102"/>
          <cell r="AU102"/>
          <cell r="AV102"/>
          <cell r="AW102"/>
          <cell r="AX102"/>
          <cell r="AY102"/>
          <cell r="AZ102"/>
          <cell r="BA102"/>
          <cell r="BB102"/>
          <cell r="BC102"/>
          <cell r="BD102"/>
          <cell r="BE102"/>
          <cell r="BF102"/>
          <cell r="BG102"/>
          <cell r="BH102"/>
          <cell r="BI102"/>
          <cell r="BJ102"/>
          <cell r="BK102"/>
          <cell r="BL102"/>
          <cell r="BM102"/>
          <cell r="BN102"/>
          <cell r="BO102"/>
          <cell r="BP102"/>
          <cell r="BQ102"/>
          <cell r="BR102"/>
          <cell r="BS102"/>
          <cell r="BT102"/>
          <cell r="BU102"/>
          <cell r="BV102"/>
          <cell r="BW102"/>
          <cell r="BX102"/>
          <cell r="BY102"/>
          <cell r="BZ102"/>
          <cell r="CA102"/>
          <cell r="CB102"/>
          <cell r="CC102"/>
          <cell r="CD102"/>
        </row>
        <row r="103">
          <cell r="A103" t="str">
            <v>XII</v>
          </cell>
          <cell r="B103" t="str">
            <v>D</v>
          </cell>
          <cell r="C103">
            <v>11119</v>
          </cell>
          <cell r="D103">
            <v>20570</v>
          </cell>
          <cell r="E103">
            <v>11119</v>
          </cell>
          <cell r="F103">
            <v>15789</v>
          </cell>
          <cell r="G103">
            <v>18124</v>
          </cell>
          <cell r="H103">
            <v>20570</v>
          </cell>
          <cell r="I103">
            <v>22905</v>
          </cell>
          <cell r="J103">
            <v>11119</v>
          </cell>
          <cell r="K103">
            <v>15789</v>
          </cell>
          <cell r="L103">
            <v>18124</v>
          </cell>
          <cell r="M103">
            <v>11899</v>
          </cell>
          <cell r="N103">
            <v>22013</v>
          </cell>
          <cell r="O103">
            <v>11899</v>
          </cell>
          <cell r="P103">
            <v>16897</v>
          </cell>
          <cell r="Q103">
            <v>19395</v>
          </cell>
          <cell r="R103">
            <v>22013</v>
          </cell>
          <cell r="S103">
            <v>24512</v>
          </cell>
          <cell r="T103">
            <v>11899</v>
          </cell>
          <cell r="U103">
            <v>16897</v>
          </cell>
          <cell r="V103">
            <v>19395</v>
          </cell>
          <cell r="W103"/>
          <cell r="X103"/>
          <cell r="Y103"/>
          <cell r="Z103"/>
          <cell r="AA103"/>
          <cell r="AB103"/>
          <cell r="AC103"/>
          <cell r="AD103"/>
          <cell r="AE103"/>
          <cell r="AF103"/>
          <cell r="AG103"/>
          <cell r="AH103"/>
          <cell r="AI103"/>
          <cell r="AJ103"/>
          <cell r="AK103"/>
          <cell r="AL103"/>
          <cell r="AM103"/>
          <cell r="AN103"/>
          <cell r="AO103"/>
          <cell r="AP103"/>
          <cell r="AQ103"/>
          <cell r="AR103"/>
          <cell r="AS103"/>
          <cell r="AT103"/>
          <cell r="AU103"/>
          <cell r="AV103"/>
          <cell r="AW103"/>
          <cell r="AX103"/>
          <cell r="AY103"/>
          <cell r="AZ103"/>
          <cell r="BA103"/>
          <cell r="BB103"/>
          <cell r="BC103"/>
          <cell r="BD103"/>
          <cell r="BE103"/>
          <cell r="BF103"/>
          <cell r="BG103"/>
          <cell r="BH103"/>
          <cell r="BI103"/>
          <cell r="BJ103"/>
          <cell r="BK103"/>
          <cell r="BL103"/>
          <cell r="BM103"/>
          <cell r="BN103"/>
          <cell r="BO103"/>
          <cell r="BP103"/>
          <cell r="BQ103"/>
          <cell r="BR103"/>
          <cell r="BS103"/>
          <cell r="BT103"/>
          <cell r="BU103"/>
          <cell r="BV103"/>
          <cell r="BW103"/>
          <cell r="BX103"/>
          <cell r="BY103"/>
          <cell r="BZ103"/>
          <cell r="CA103"/>
          <cell r="CB103"/>
          <cell r="CC103"/>
          <cell r="CD103"/>
        </row>
        <row r="104">
          <cell r="A104" t="str">
            <v>XII</v>
          </cell>
          <cell r="B104" t="str">
            <v>B</v>
          </cell>
          <cell r="C104">
            <v>13565</v>
          </cell>
          <cell r="D104">
            <v>25095</v>
          </cell>
          <cell r="E104">
            <v>13565</v>
          </cell>
          <cell r="F104">
            <v>19263</v>
          </cell>
          <cell r="G104">
            <v>22111</v>
          </cell>
          <cell r="H104">
            <v>25095</v>
          </cell>
          <cell r="I104">
            <v>27944</v>
          </cell>
          <cell r="J104">
            <v>13565</v>
          </cell>
          <cell r="K104">
            <v>19263</v>
          </cell>
          <cell r="L104">
            <v>22111</v>
          </cell>
          <cell r="M104">
            <v>14517</v>
          </cell>
          <cell r="N104">
            <v>26856</v>
          </cell>
          <cell r="O104">
            <v>14517</v>
          </cell>
          <cell r="P104">
            <v>20614</v>
          </cell>
          <cell r="Q104">
            <v>23662</v>
          </cell>
          <cell r="R104">
            <v>26856</v>
          </cell>
          <cell r="S104">
            <v>29905</v>
          </cell>
          <cell r="T104">
            <v>14517</v>
          </cell>
          <cell r="U104">
            <v>20614</v>
          </cell>
          <cell r="V104">
            <v>23662</v>
          </cell>
          <cell r="W104"/>
          <cell r="X104"/>
          <cell r="Y104"/>
          <cell r="Z104"/>
          <cell r="AA104"/>
          <cell r="AB104"/>
          <cell r="AC104"/>
          <cell r="AD104"/>
          <cell r="AE104"/>
          <cell r="AF104"/>
          <cell r="AG104"/>
          <cell r="AH104"/>
          <cell r="AI104"/>
          <cell r="AJ104"/>
          <cell r="AK104"/>
          <cell r="AL104"/>
          <cell r="AM104"/>
          <cell r="AN104"/>
          <cell r="AO104"/>
          <cell r="AP104"/>
          <cell r="AQ104"/>
          <cell r="AR104"/>
          <cell r="AS104"/>
          <cell r="AT104"/>
          <cell r="AU104"/>
          <cell r="AV104"/>
          <cell r="AW104"/>
          <cell r="AX104"/>
          <cell r="AY104"/>
          <cell r="AZ104"/>
          <cell r="BA104"/>
          <cell r="BB104"/>
          <cell r="BC104"/>
          <cell r="BD104"/>
          <cell r="BE104"/>
          <cell r="BF104"/>
          <cell r="BG104"/>
          <cell r="BH104"/>
          <cell r="BI104"/>
          <cell r="BJ104"/>
          <cell r="BK104"/>
          <cell r="BL104"/>
          <cell r="BM104"/>
          <cell r="BN104"/>
          <cell r="BO104"/>
          <cell r="BP104"/>
          <cell r="BQ104"/>
          <cell r="BR104"/>
          <cell r="BS104"/>
          <cell r="BT104"/>
          <cell r="BU104"/>
          <cell r="BV104"/>
          <cell r="BW104"/>
          <cell r="BX104"/>
          <cell r="BY104"/>
          <cell r="BZ104"/>
          <cell r="CA104"/>
          <cell r="CB104"/>
          <cell r="CC104"/>
          <cell r="CD104"/>
        </row>
        <row r="105">
          <cell r="A105" t="str">
            <v>XII</v>
          </cell>
          <cell r="B105" t="str">
            <v>A-S</v>
          </cell>
          <cell r="C105">
            <v>14788</v>
          </cell>
          <cell r="D105">
            <v>27358</v>
          </cell>
          <cell r="E105">
            <v>14788</v>
          </cell>
          <cell r="F105">
            <v>20999</v>
          </cell>
          <cell r="G105">
            <v>24105</v>
          </cell>
          <cell r="H105">
            <v>27358</v>
          </cell>
          <cell r="I105">
            <v>30464</v>
          </cell>
          <cell r="J105">
            <v>14788</v>
          </cell>
          <cell r="K105">
            <v>20999</v>
          </cell>
          <cell r="L105">
            <v>24105</v>
          </cell>
          <cell r="M105">
            <v>15826</v>
          </cell>
          <cell r="N105">
            <v>29277</v>
          </cell>
          <cell r="O105">
            <v>15826</v>
          </cell>
          <cell r="P105">
            <v>22473</v>
          </cell>
          <cell r="Q105">
            <v>25795</v>
          </cell>
          <cell r="R105">
            <v>29277</v>
          </cell>
          <cell r="S105">
            <v>32601</v>
          </cell>
          <cell r="T105">
            <v>15826</v>
          </cell>
          <cell r="U105">
            <v>22473</v>
          </cell>
          <cell r="V105">
            <v>25795</v>
          </cell>
          <cell r="W105"/>
          <cell r="X105"/>
          <cell r="Y105"/>
          <cell r="Z105"/>
          <cell r="AA105"/>
          <cell r="AB105"/>
          <cell r="AC105"/>
          <cell r="AD105"/>
          <cell r="AE105"/>
          <cell r="AF105"/>
          <cell r="AG105"/>
          <cell r="AH105"/>
          <cell r="AI105"/>
          <cell r="AJ105"/>
          <cell r="AK105"/>
          <cell r="AL105"/>
          <cell r="AM105"/>
          <cell r="AN105"/>
          <cell r="AO105"/>
          <cell r="AP105"/>
          <cell r="AQ105"/>
          <cell r="AR105"/>
          <cell r="AS105"/>
          <cell r="AT105"/>
          <cell r="AU105"/>
          <cell r="AV105"/>
          <cell r="AW105"/>
          <cell r="AX105"/>
          <cell r="AY105"/>
          <cell r="AZ105"/>
          <cell r="BA105"/>
          <cell r="BB105"/>
          <cell r="BC105"/>
          <cell r="BD105"/>
          <cell r="BE105"/>
          <cell r="BF105"/>
          <cell r="BG105"/>
          <cell r="BH105"/>
          <cell r="BI105"/>
          <cell r="BJ105"/>
          <cell r="BK105"/>
          <cell r="BL105"/>
          <cell r="BM105"/>
          <cell r="BN105"/>
          <cell r="BO105"/>
          <cell r="BP105"/>
          <cell r="BQ105"/>
          <cell r="BR105"/>
          <cell r="BS105"/>
          <cell r="BT105"/>
          <cell r="BU105"/>
          <cell r="BV105"/>
          <cell r="BW105"/>
          <cell r="BX105"/>
          <cell r="BY105"/>
          <cell r="BZ105"/>
          <cell r="CA105"/>
          <cell r="CB105"/>
          <cell r="CC105"/>
          <cell r="CD105"/>
        </row>
      </sheetData>
      <sheetData sheetId="3">
        <row r="6">
          <cell r="B6" t="str">
            <v>ASIG. VIANDA COMP. NO REM.</v>
          </cell>
          <cell r="C6" t="str">
            <v>BONO PAZ SOCIAL</v>
          </cell>
          <cell r="D6" t="str">
            <v>VIANDA AYUDA ALIMENTARIA</v>
          </cell>
          <cell r="E6" t="str">
            <v>VIANDA DESAYUNO</v>
          </cell>
          <cell r="F6" t="str">
            <v>VIANDA MERIENDA</v>
          </cell>
          <cell r="G6" t="str">
            <v>VIANDA EXPEDIENTE</v>
          </cell>
          <cell r="H6" t="str">
            <v>VIANDA ALIMENTACIÓN DIARIA</v>
          </cell>
          <cell r="I6" t="str">
            <v>Hora de Viaje</v>
          </cell>
          <cell r="J6" t="str">
            <v>ADIC. ESPERA TRANSPORTE</v>
          </cell>
          <cell r="K6" t="str">
            <v>Adic. Torre (Título II)</v>
          </cell>
          <cell r="L6" t="str">
            <v>Adic. Torre (Título III)</v>
          </cell>
          <cell r="M6" t="str">
            <v>ADIC. TRABAJO EN ALTURA</v>
          </cell>
          <cell r="N6" t="str">
            <v>Adic. Yacimiento/Prod.</v>
          </cell>
          <cell r="O6" t="str">
            <v>ADIC. DISPONIBILIDAD</v>
          </cell>
          <cell r="P6" t="str">
            <v>ADIC. ESPECIAL</v>
          </cell>
          <cell r="Q6" t="str">
            <v>ADIC. CHOFER TRANS. PERSONAL</v>
          </cell>
          <cell r="R6" t="str">
            <v>Antigüedad</v>
          </cell>
          <cell r="S6" t="str">
            <v>PP - Guardia Pasiva</v>
          </cell>
          <cell r="T6" t="str">
            <v>PJ - Guardia Pasiva Lunes a Viernes</v>
          </cell>
          <cell r="U6" t="str">
            <v>PJ - Guardia Pasiva Sábado, Domingo y Feriado</v>
          </cell>
          <cell r="V6" t="str">
            <v>Presentismo y Puntualidad</v>
          </cell>
          <cell r="W6" t="str">
            <v>COMPLEM. PRESENTISMO    (1)</v>
          </cell>
          <cell r="X6" t="str">
            <v>COMPLEM. PRESENTISMO    (2)</v>
          </cell>
          <cell r="Y6" t="str">
            <v>COMPLEM. PRESENTISMO    (3)</v>
          </cell>
          <cell r="Z6" t="str">
            <v>COMPLEM. PRESENTISMO    (4)</v>
          </cell>
          <cell r="AA6" t="str">
            <v>Suplemento Presentismo</v>
          </cell>
          <cell r="AB6" t="str">
            <v>SUBSIDIO FALLECIMIENTO</v>
          </cell>
          <cell r="AC6" t="str">
            <v>ASIG. VIANDA COMP. NO REM.</v>
          </cell>
          <cell r="AD6" t="str">
            <v>BONO PAZ SOCIAL</v>
          </cell>
          <cell r="AE6" t="str">
            <v>VIANDA AYUDA ALIMENTARIA</v>
          </cell>
          <cell r="AF6" t="str">
            <v>VIANDA DESAYUNO</v>
          </cell>
          <cell r="AG6" t="str">
            <v>VIANDA MERIENDA</v>
          </cell>
          <cell r="AH6" t="str">
            <v>VIANDA EXPEDIENTE</v>
          </cell>
          <cell r="AI6" t="str">
            <v>VIANDA ALIMENTACIÓN DIARIA</v>
          </cell>
          <cell r="AJ6" t="str">
            <v>Hora de Viaje</v>
          </cell>
          <cell r="AK6" t="str">
            <v>ADIC. ESPERA TRANSPORTE</v>
          </cell>
          <cell r="AL6" t="str">
            <v>Adic. Torre (Título II)</v>
          </cell>
          <cell r="AM6" t="str">
            <v>Adic. Torre (Título III)</v>
          </cell>
          <cell r="AN6" t="str">
            <v>Adic. Torre SPJ</v>
          </cell>
          <cell r="AO6" t="str">
            <v>ADIC. TRABAJO EN ALTURA</v>
          </cell>
          <cell r="AP6" t="str">
            <v>Adic. Yacimiento/Prod.</v>
          </cell>
          <cell r="AQ6" t="str">
            <v>ADIC. DISPONIBILIDAD</v>
          </cell>
          <cell r="AR6" t="str">
            <v>ADIC. ESPECIAL</v>
          </cell>
          <cell r="AS6" t="str">
            <v>ADIC. CHOFER TRANS. PERSONAL</v>
          </cell>
          <cell r="AT6" t="str">
            <v>Antigüedad</v>
          </cell>
          <cell r="AU6" t="str">
            <v>PP - Guardia Pasiva</v>
          </cell>
          <cell r="AV6" t="str">
            <v>PJ - Guardia Pasiva Lunes a Viernes</v>
          </cell>
          <cell r="AW6" t="str">
            <v>PJ - Guardia Pasiva Sábado, Domingo y Feriado</v>
          </cell>
          <cell r="AX6" t="str">
            <v>Presentismo y Puntualidad</v>
          </cell>
          <cell r="AY6" t="str">
            <v>COMPLEM. PRESENTISMO    (1)</v>
          </cell>
          <cell r="AZ6" t="str">
            <v>COMPLEM. PRESENTISMO    (2)</v>
          </cell>
          <cell r="BA6" t="str">
            <v>COMPLEM. PRESENTISMO    (3)</v>
          </cell>
          <cell r="BB6" t="str">
            <v>COMPLEM. PRESENTISMO    (4)</v>
          </cell>
          <cell r="BC6" t="str">
            <v>Suplemento Presentismo</v>
          </cell>
          <cell r="BD6" t="str">
            <v>SUBSIDIO FALLECIMIENTO</v>
          </cell>
        </row>
        <row r="7">
          <cell r="B7">
            <v>42917</v>
          </cell>
          <cell r="C7">
            <v>42917</v>
          </cell>
          <cell r="D7">
            <v>42917</v>
          </cell>
          <cell r="E7">
            <v>42917</v>
          </cell>
          <cell r="F7">
            <v>42917</v>
          </cell>
          <cell r="G7">
            <v>42917</v>
          </cell>
          <cell r="H7">
            <v>42917</v>
          </cell>
          <cell r="I7">
            <v>42917</v>
          </cell>
          <cell r="J7">
            <v>42917</v>
          </cell>
          <cell r="K7">
            <v>42917</v>
          </cell>
          <cell r="L7">
            <v>42917</v>
          </cell>
          <cell r="M7">
            <v>42917</v>
          </cell>
          <cell r="N7">
            <v>42917</v>
          </cell>
          <cell r="O7">
            <v>42917</v>
          </cell>
          <cell r="P7">
            <v>42917</v>
          </cell>
          <cell r="Q7">
            <v>42917</v>
          </cell>
          <cell r="R7">
            <v>42917</v>
          </cell>
          <cell r="S7">
            <v>42917</v>
          </cell>
          <cell r="T7">
            <v>42917</v>
          </cell>
          <cell r="U7">
            <v>42917</v>
          </cell>
          <cell r="V7">
            <v>42917</v>
          </cell>
          <cell r="W7">
            <v>42917</v>
          </cell>
          <cell r="X7">
            <v>42917</v>
          </cell>
          <cell r="Y7">
            <v>42917</v>
          </cell>
          <cell r="Z7">
            <v>42917</v>
          </cell>
          <cell r="AA7">
            <v>42917</v>
          </cell>
          <cell r="AB7">
            <v>42917</v>
          </cell>
          <cell r="AC7">
            <v>43009</v>
          </cell>
          <cell r="AD7">
            <v>43009</v>
          </cell>
          <cell r="AE7">
            <v>43009</v>
          </cell>
          <cell r="AF7">
            <v>43009</v>
          </cell>
          <cell r="AG7">
            <v>43009</v>
          </cell>
          <cell r="AH7">
            <v>43009</v>
          </cell>
          <cell r="AI7">
            <v>43009</v>
          </cell>
          <cell r="AJ7">
            <v>43009</v>
          </cell>
          <cell r="AK7">
            <v>43009</v>
          </cell>
          <cell r="AL7">
            <v>43009</v>
          </cell>
          <cell r="AM7">
            <v>43009</v>
          </cell>
          <cell r="AN7">
            <v>43009</v>
          </cell>
          <cell r="AO7">
            <v>43009</v>
          </cell>
          <cell r="AP7">
            <v>43009</v>
          </cell>
          <cell r="AQ7">
            <v>43009</v>
          </cell>
          <cell r="AR7">
            <v>43009</v>
          </cell>
          <cell r="AS7">
            <v>43009</v>
          </cell>
          <cell r="AT7">
            <v>43009</v>
          </cell>
          <cell r="AU7">
            <v>43009</v>
          </cell>
          <cell r="AV7">
            <v>43009</v>
          </cell>
          <cell r="AW7">
            <v>43009</v>
          </cell>
          <cell r="AX7">
            <v>43009</v>
          </cell>
          <cell r="AY7">
            <v>43009</v>
          </cell>
          <cell r="AZ7">
            <v>43009</v>
          </cell>
          <cell r="BA7">
            <v>43009</v>
          </cell>
          <cell r="BB7">
            <v>43009</v>
          </cell>
          <cell r="BC7">
            <v>43009</v>
          </cell>
          <cell r="BD7">
            <v>43009</v>
          </cell>
        </row>
        <row r="8">
          <cell r="A8" t="str">
            <v>PETROLERO RN, NQN Y LP (644/12)</v>
          </cell>
          <cell r="B8">
            <v>1846</v>
          </cell>
          <cell r="C8">
            <v>3523</v>
          </cell>
          <cell r="D8">
            <v>262</v>
          </cell>
          <cell r="E8">
            <v>74</v>
          </cell>
          <cell r="F8">
            <v>74</v>
          </cell>
          <cell r="G8">
            <v>262</v>
          </cell>
          <cell r="H8">
            <v>524</v>
          </cell>
          <cell r="I8">
            <v>85</v>
          </cell>
          <cell r="J8" t="str">
            <v>1 hr. Extra + 100%</v>
          </cell>
          <cell r="K8">
            <v>5635</v>
          </cell>
          <cell r="L8">
            <v>5635</v>
          </cell>
          <cell r="M8">
            <v>0</v>
          </cell>
          <cell r="N8">
            <v>1973</v>
          </cell>
          <cell r="O8">
            <v>1973</v>
          </cell>
          <cell r="P8">
            <v>0</v>
          </cell>
          <cell r="Q8">
            <v>1973</v>
          </cell>
          <cell r="R8">
            <v>85</v>
          </cell>
          <cell r="S8">
            <v>308</v>
          </cell>
          <cell r="T8">
            <v>0</v>
          </cell>
          <cell r="U8"/>
          <cell r="V8">
            <v>0.06</v>
          </cell>
          <cell r="W8">
            <v>1202</v>
          </cell>
          <cell r="X8">
            <v>1803</v>
          </cell>
          <cell r="Y8">
            <v>3605</v>
          </cell>
          <cell r="Z8">
            <v>4208</v>
          </cell>
          <cell r="AA8">
            <v>10818</v>
          </cell>
          <cell r="AB8">
            <v>14606</v>
          </cell>
          <cell r="AC8">
            <v>1846</v>
          </cell>
          <cell r="AD8">
            <v>3844</v>
          </cell>
          <cell r="AE8">
            <v>286</v>
          </cell>
          <cell r="AF8">
            <v>80</v>
          </cell>
          <cell r="AG8">
            <v>80</v>
          </cell>
          <cell r="AH8">
            <v>286</v>
          </cell>
          <cell r="AI8">
            <v>572</v>
          </cell>
          <cell r="AJ8">
            <v>92</v>
          </cell>
          <cell r="AK8" t="str">
            <v>1 hr. Extra + 100%</v>
          </cell>
          <cell r="AL8">
            <v>6148</v>
          </cell>
          <cell r="AM8">
            <v>6148</v>
          </cell>
          <cell r="AN8">
            <v>0</v>
          </cell>
          <cell r="AO8">
            <v>0</v>
          </cell>
          <cell r="AP8">
            <v>2153</v>
          </cell>
          <cell r="AQ8">
            <v>2153</v>
          </cell>
          <cell r="AR8">
            <v>0</v>
          </cell>
          <cell r="AS8">
            <v>2153</v>
          </cell>
          <cell r="AT8">
            <v>92</v>
          </cell>
          <cell r="AU8">
            <v>336</v>
          </cell>
          <cell r="AV8">
            <v>0</v>
          </cell>
          <cell r="AW8">
            <v>0</v>
          </cell>
          <cell r="AX8">
            <v>0.06</v>
          </cell>
          <cell r="AY8">
            <v>1312</v>
          </cell>
          <cell r="AZ8">
            <v>1967</v>
          </cell>
          <cell r="BA8">
            <v>3932</v>
          </cell>
          <cell r="BB8">
            <v>4590</v>
          </cell>
          <cell r="BC8">
            <v>11801</v>
          </cell>
          <cell r="BD8">
            <v>15934</v>
          </cell>
        </row>
        <row r="9">
          <cell r="A9" t="str">
            <v>PETROLERO FASP (643/12)</v>
          </cell>
          <cell r="B9">
            <v>1846</v>
          </cell>
          <cell r="C9">
            <v>3523</v>
          </cell>
          <cell r="D9">
            <v>262</v>
          </cell>
          <cell r="E9">
            <v>74</v>
          </cell>
          <cell r="F9">
            <v>74</v>
          </cell>
          <cell r="G9">
            <v>262</v>
          </cell>
          <cell r="H9">
            <v>524</v>
          </cell>
          <cell r="I9">
            <v>85</v>
          </cell>
          <cell r="J9" t="str">
            <v>1 hr. Extra + 100%</v>
          </cell>
          <cell r="K9">
            <v>5635</v>
          </cell>
          <cell r="L9">
            <v>5635</v>
          </cell>
          <cell r="M9">
            <v>1973</v>
          </cell>
          <cell r="N9">
            <v>1973</v>
          </cell>
          <cell r="O9">
            <v>1973</v>
          </cell>
          <cell r="P9">
            <v>0</v>
          </cell>
          <cell r="Q9">
            <v>1973</v>
          </cell>
          <cell r="R9">
            <v>85</v>
          </cell>
          <cell r="S9">
            <v>308</v>
          </cell>
          <cell r="T9"/>
          <cell r="U9"/>
          <cell r="V9">
            <v>0.06</v>
          </cell>
          <cell r="W9">
            <v>1202</v>
          </cell>
          <cell r="X9">
            <v>1803</v>
          </cell>
          <cell r="Y9">
            <v>3605</v>
          </cell>
          <cell r="Z9">
            <v>4208</v>
          </cell>
          <cell r="AA9">
            <v>10818</v>
          </cell>
          <cell r="AB9">
            <v>0</v>
          </cell>
          <cell r="AC9">
            <v>1846</v>
          </cell>
          <cell r="AD9">
            <v>3844</v>
          </cell>
          <cell r="AE9">
            <v>286</v>
          </cell>
          <cell r="AF9">
            <v>80</v>
          </cell>
          <cell r="AG9">
            <v>80</v>
          </cell>
          <cell r="AH9">
            <v>286</v>
          </cell>
          <cell r="AI9">
            <v>572</v>
          </cell>
          <cell r="AJ9">
            <v>92</v>
          </cell>
          <cell r="AK9" t="str">
            <v>1 hr. Extra + 100%</v>
          </cell>
          <cell r="AL9">
            <v>6148</v>
          </cell>
          <cell r="AM9">
            <v>6148</v>
          </cell>
          <cell r="AN9">
            <v>0</v>
          </cell>
          <cell r="AO9">
            <v>2153</v>
          </cell>
          <cell r="AP9">
            <v>2153</v>
          </cell>
          <cell r="AQ9">
            <v>2153</v>
          </cell>
          <cell r="AR9">
            <v>0</v>
          </cell>
          <cell r="AS9">
            <v>2153</v>
          </cell>
          <cell r="AT9">
            <v>92</v>
          </cell>
          <cell r="AU9">
            <v>336</v>
          </cell>
          <cell r="AV9">
            <v>0</v>
          </cell>
          <cell r="AW9">
            <v>0</v>
          </cell>
          <cell r="AX9">
            <v>0.06</v>
          </cell>
          <cell r="AY9">
            <v>1312</v>
          </cell>
          <cell r="AZ9">
            <v>1967</v>
          </cell>
          <cell r="BA9">
            <v>3932</v>
          </cell>
          <cell r="BB9">
            <v>4590</v>
          </cell>
          <cell r="BC9">
            <v>11801</v>
          </cell>
          <cell r="BD9">
            <v>0</v>
          </cell>
        </row>
        <row r="10">
          <cell r="A10" t="str">
            <v>PETROLERO CHUBUT (605/10)</v>
          </cell>
          <cell r="B10">
            <v>1846</v>
          </cell>
          <cell r="C10">
            <v>3523</v>
          </cell>
          <cell r="D10">
            <v>262</v>
          </cell>
          <cell r="E10">
            <v>74</v>
          </cell>
          <cell r="F10">
            <v>74</v>
          </cell>
          <cell r="G10">
            <v>262</v>
          </cell>
          <cell r="H10">
            <v>524</v>
          </cell>
          <cell r="I10">
            <v>85</v>
          </cell>
          <cell r="J10" t="str">
            <v>1 hr. Extra + 100%</v>
          </cell>
          <cell r="K10">
            <v>5635</v>
          </cell>
          <cell r="L10">
            <v>5635</v>
          </cell>
          <cell r="M10">
            <v>1973</v>
          </cell>
          <cell r="N10">
            <v>1973</v>
          </cell>
          <cell r="O10">
            <v>1973</v>
          </cell>
          <cell r="P10">
            <v>0</v>
          </cell>
          <cell r="Q10">
            <v>1973</v>
          </cell>
          <cell r="R10">
            <v>85</v>
          </cell>
          <cell r="S10">
            <v>3280</v>
          </cell>
          <cell r="T10">
            <v>0</v>
          </cell>
          <cell r="U10"/>
          <cell r="V10">
            <v>0.06</v>
          </cell>
          <cell r="W10">
            <v>1202</v>
          </cell>
          <cell r="X10">
            <v>1803</v>
          </cell>
          <cell r="Y10">
            <v>3605</v>
          </cell>
          <cell r="Z10">
            <v>4208</v>
          </cell>
          <cell r="AA10">
            <v>10818</v>
          </cell>
          <cell r="AB10">
            <v>5869</v>
          </cell>
          <cell r="AC10">
            <v>1846</v>
          </cell>
          <cell r="AD10">
            <v>3848</v>
          </cell>
          <cell r="AE10">
            <v>286</v>
          </cell>
          <cell r="AF10">
            <v>80</v>
          </cell>
          <cell r="AG10">
            <v>80</v>
          </cell>
          <cell r="AH10">
            <v>286</v>
          </cell>
          <cell r="AI10">
            <v>572</v>
          </cell>
          <cell r="AJ10">
            <v>92</v>
          </cell>
          <cell r="AK10" t="str">
            <v>1 hr. Extra + 100%</v>
          </cell>
          <cell r="AL10">
            <v>6148</v>
          </cell>
          <cell r="AM10">
            <v>6148</v>
          </cell>
          <cell r="AN10">
            <v>0</v>
          </cell>
          <cell r="AO10">
            <v>2153</v>
          </cell>
          <cell r="AP10">
            <v>2153</v>
          </cell>
          <cell r="AQ10">
            <v>2153</v>
          </cell>
          <cell r="AR10">
            <v>0</v>
          </cell>
          <cell r="AS10">
            <v>2153</v>
          </cell>
          <cell r="AT10">
            <v>92</v>
          </cell>
          <cell r="AU10">
            <v>3578</v>
          </cell>
          <cell r="AV10">
            <v>0</v>
          </cell>
          <cell r="AW10">
            <v>0</v>
          </cell>
          <cell r="AX10">
            <v>0.06</v>
          </cell>
          <cell r="AY10">
            <v>1312</v>
          </cell>
          <cell r="AZ10">
            <v>1967</v>
          </cell>
          <cell r="BA10">
            <v>3932</v>
          </cell>
          <cell r="BB10">
            <v>4590</v>
          </cell>
          <cell r="BC10">
            <v>11801</v>
          </cell>
          <cell r="BD10">
            <v>6402</v>
          </cell>
        </row>
        <row r="11">
          <cell r="A11" t="str">
            <v>JERARQUICO NQN (637/11)</v>
          </cell>
          <cell r="B11">
            <v>1846</v>
          </cell>
          <cell r="C11">
            <v>3528</v>
          </cell>
          <cell r="D11">
            <v>262</v>
          </cell>
          <cell r="E11">
            <v>74</v>
          </cell>
          <cell r="F11">
            <v>74</v>
          </cell>
          <cell r="G11">
            <v>262</v>
          </cell>
          <cell r="H11">
            <v>524</v>
          </cell>
          <cell r="I11">
            <v>85</v>
          </cell>
          <cell r="J11">
            <v>226</v>
          </cell>
          <cell r="K11">
            <v>5635</v>
          </cell>
          <cell r="L11">
            <v>5635</v>
          </cell>
          <cell r="M11">
            <v>0</v>
          </cell>
          <cell r="N11">
            <v>1973</v>
          </cell>
          <cell r="O11">
            <v>1973</v>
          </cell>
          <cell r="P11">
            <v>1973</v>
          </cell>
          <cell r="Q11">
            <v>0</v>
          </cell>
          <cell r="R11">
            <v>85</v>
          </cell>
          <cell r="S11">
            <v>0</v>
          </cell>
          <cell r="T11">
            <v>271</v>
          </cell>
          <cell r="U11">
            <v>420</v>
          </cell>
          <cell r="V11">
            <v>1654</v>
          </cell>
          <cell r="W11">
            <v>1654</v>
          </cell>
          <cell r="X11">
            <v>1654</v>
          </cell>
          <cell r="Y11">
            <v>1654</v>
          </cell>
          <cell r="Z11">
            <v>1654</v>
          </cell>
          <cell r="AA11">
            <v>6616</v>
          </cell>
          <cell r="AB11">
            <v>0</v>
          </cell>
          <cell r="AC11">
            <v>1846</v>
          </cell>
          <cell r="AD11">
            <v>3848</v>
          </cell>
          <cell r="AE11">
            <v>286</v>
          </cell>
          <cell r="AF11">
            <v>80</v>
          </cell>
          <cell r="AG11">
            <v>80</v>
          </cell>
          <cell r="AH11">
            <v>286</v>
          </cell>
          <cell r="AI11">
            <v>572</v>
          </cell>
          <cell r="AJ11">
            <v>92</v>
          </cell>
          <cell r="AK11">
            <v>246</v>
          </cell>
          <cell r="AL11">
            <v>0</v>
          </cell>
          <cell r="AM11">
            <v>0</v>
          </cell>
          <cell r="AN11">
            <v>6148</v>
          </cell>
          <cell r="AO11">
            <v>0</v>
          </cell>
          <cell r="AP11">
            <v>2153</v>
          </cell>
          <cell r="AQ11">
            <v>2153</v>
          </cell>
          <cell r="AR11">
            <v>2153</v>
          </cell>
          <cell r="AS11">
            <v>0</v>
          </cell>
          <cell r="AT11">
            <v>92</v>
          </cell>
          <cell r="AU11">
            <v>0</v>
          </cell>
          <cell r="AV11">
            <v>295</v>
          </cell>
          <cell r="AW11">
            <v>458</v>
          </cell>
          <cell r="AX11">
            <v>1805</v>
          </cell>
          <cell r="AY11">
            <v>1805</v>
          </cell>
          <cell r="AZ11">
            <v>1805</v>
          </cell>
          <cell r="BA11">
            <v>1805</v>
          </cell>
          <cell r="BB11">
            <v>1805</v>
          </cell>
          <cell r="BC11">
            <v>7220</v>
          </cell>
          <cell r="BD11">
            <v>0</v>
          </cell>
        </row>
        <row r="12">
          <cell r="A12" t="str">
            <v>JERARQUICO CUYO (641/11)</v>
          </cell>
          <cell r="B12">
            <v>1846</v>
          </cell>
          <cell r="C12">
            <v>3528</v>
          </cell>
          <cell r="D12">
            <v>262</v>
          </cell>
          <cell r="E12">
            <v>74</v>
          </cell>
          <cell r="F12">
            <v>74</v>
          </cell>
          <cell r="G12">
            <v>262</v>
          </cell>
          <cell r="H12">
            <v>524</v>
          </cell>
          <cell r="I12">
            <v>85</v>
          </cell>
          <cell r="J12">
            <v>0</v>
          </cell>
          <cell r="K12">
            <v>5635</v>
          </cell>
          <cell r="L12">
            <v>5635</v>
          </cell>
          <cell r="M12">
            <v>0</v>
          </cell>
          <cell r="N12">
            <v>1973</v>
          </cell>
          <cell r="O12">
            <v>1973</v>
          </cell>
          <cell r="P12">
            <v>0</v>
          </cell>
          <cell r="Q12">
            <v>0</v>
          </cell>
          <cell r="R12">
            <v>85</v>
          </cell>
          <cell r="S12">
            <v>0</v>
          </cell>
          <cell r="T12">
            <v>271</v>
          </cell>
          <cell r="U12">
            <v>420</v>
          </cell>
          <cell r="V12">
            <v>1202</v>
          </cell>
          <cell r="W12">
            <v>1505</v>
          </cell>
          <cell r="X12">
            <v>1505</v>
          </cell>
          <cell r="Y12">
            <v>1505</v>
          </cell>
          <cell r="Z12">
            <v>1505</v>
          </cell>
          <cell r="AA12">
            <v>6020</v>
          </cell>
          <cell r="AB12">
            <v>0</v>
          </cell>
          <cell r="AC12">
            <v>1846</v>
          </cell>
          <cell r="AD12">
            <v>3848</v>
          </cell>
          <cell r="AE12">
            <v>286</v>
          </cell>
          <cell r="AF12">
            <v>80</v>
          </cell>
          <cell r="AG12">
            <v>80</v>
          </cell>
          <cell r="AH12">
            <v>286</v>
          </cell>
          <cell r="AI12">
            <v>572</v>
          </cell>
          <cell r="AJ12">
            <v>92</v>
          </cell>
          <cell r="AK12">
            <v>0</v>
          </cell>
          <cell r="AL12">
            <v>0</v>
          </cell>
          <cell r="AM12">
            <v>0</v>
          </cell>
          <cell r="AN12">
            <v>6148</v>
          </cell>
          <cell r="AO12">
            <v>0</v>
          </cell>
          <cell r="AP12">
            <v>2153</v>
          </cell>
          <cell r="AQ12">
            <v>2153</v>
          </cell>
          <cell r="AR12">
            <v>0</v>
          </cell>
          <cell r="AS12">
            <v>0</v>
          </cell>
          <cell r="AT12">
            <v>92</v>
          </cell>
          <cell r="AU12">
            <v>0</v>
          </cell>
          <cell r="AV12">
            <v>295</v>
          </cell>
          <cell r="AW12">
            <v>458</v>
          </cell>
          <cell r="AX12">
            <v>1312</v>
          </cell>
          <cell r="AY12">
            <v>1642</v>
          </cell>
          <cell r="AZ12">
            <v>1642</v>
          </cell>
          <cell r="BA12">
            <v>1642</v>
          </cell>
          <cell r="BB12">
            <v>1642</v>
          </cell>
          <cell r="BC12">
            <v>6568</v>
          </cell>
          <cell r="BD12">
            <v>0</v>
          </cell>
        </row>
        <row r="13">
          <cell r="A13" t="str">
            <v>JERARQUICO PAT. AUSTRAL (611/10)</v>
          </cell>
          <cell r="B13">
            <v>1846</v>
          </cell>
          <cell r="C13">
            <v>0.05</v>
          </cell>
          <cell r="D13">
            <v>262</v>
          </cell>
          <cell r="E13">
            <v>131</v>
          </cell>
          <cell r="F13">
            <v>131</v>
          </cell>
          <cell r="G13">
            <v>262</v>
          </cell>
          <cell r="H13">
            <v>524</v>
          </cell>
          <cell r="I13">
            <v>85</v>
          </cell>
          <cell r="J13">
            <v>0</v>
          </cell>
          <cell r="K13">
            <v>5635</v>
          </cell>
          <cell r="L13">
            <v>5635</v>
          </cell>
          <cell r="M13">
            <v>0</v>
          </cell>
          <cell r="N13">
            <v>1973</v>
          </cell>
          <cell r="O13">
            <v>1973</v>
          </cell>
          <cell r="P13">
            <v>0</v>
          </cell>
          <cell r="Q13">
            <v>0</v>
          </cell>
          <cell r="R13">
            <v>85</v>
          </cell>
          <cell r="S13">
            <v>0</v>
          </cell>
          <cell r="T13">
            <v>271</v>
          </cell>
          <cell r="U13">
            <v>420</v>
          </cell>
          <cell r="V13">
            <v>1202</v>
          </cell>
          <cell r="W13">
            <v>1202</v>
          </cell>
          <cell r="X13">
            <v>2406</v>
          </cell>
          <cell r="Y13">
            <v>4208</v>
          </cell>
          <cell r="Z13">
            <v>5110</v>
          </cell>
          <cell r="AA13">
            <v>12926</v>
          </cell>
          <cell r="AB13">
            <v>0</v>
          </cell>
          <cell r="AC13">
            <v>1846</v>
          </cell>
          <cell r="AD13">
            <v>0.05</v>
          </cell>
          <cell r="AE13">
            <v>286</v>
          </cell>
          <cell r="AF13">
            <v>143</v>
          </cell>
          <cell r="AG13">
            <v>71.5</v>
          </cell>
          <cell r="AH13">
            <v>286</v>
          </cell>
          <cell r="AI13">
            <v>572</v>
          </cell>
          <cell r="AJ13">
            <v>92</v>
          </cell>
          <cell r="AK13">
            <v>0</v>
          </cell>
          <cell r="AL13">
            <v>0</v>
          </cell>
          <cell r="AM13">
            <v>0</v>
          </cell>
          <cell r="AN13">
            <v>6148</v>
          </cell>
          <cell r="AO13">
            <v>0</v>
          </cell>
          <cell r="AP13">
            <v>2153</v>
          </cell>
          <cell r="AQ13">
            <v>2153</v>
          </cell>
          <cell r="AR13">
            <v>0</v>
          </cell>
          <cell r="AS13">
            <v>0</v>
          </cell>
          <cell r="AT13">
            <v>92</v>
          </cell>
          <cell r="AU13">
            <v>0</v>
          </cell>
          <cell r="AV13">
            <v>295</v>
          </cell>
          <cell r="AW13">
            <v>458</v>
          </cell>
          <cell r="AX13">
            <v>1312</v>
          </cell>
          <cell r="AY13">
            <v>1312</v>
          </cell>
          <cell r="AZ13">
            <v>2624</v>
          </cell>
          <cell r="BA13">
            <v>4590</v>
          </cell>
          <cell r="BB13">
            <v>5574</v>
          </cell>
          <cell r="BC13">
            <v>14100</v>
          </cell>
          <cell r="BD13">
            <v>0</v>
          </cell>
        </row>
        <row r="14">
          <cell r="A14" t="str">
            <v>JERARQUICO STA Y JUJUY</v>
          </cell>
          <cell r="B14">
            <v>1846</v>
          </cell>
          <cell r="C14">
            <v>3523</v>
          </cell>
          <cell r="D14">
            <v>262</v>
          </cell>
          <cell r="E14">
            <v>74</v>
          </cell>
          <cell r="F14">
            <v>74</v>
          </cell>
          <cell r="G14">
            <v>262</v>
          </cell>
          <cell r="H14">
            <v>524</v>
          </cell>
          <cell r="I14"/>
          <cell r="J14">
            <v>0</v>
          </cell>
          <cell r="K14">
            <v>5635</v>
          </cell>
          <cell r="L14"/>
          <cell r="M14">
            <v>0</v>
          </cell>
          <cell r="N14">
            <v>1973</v>
          </cell>
          <cell r="O14"/>
          <cell r="P14">
            <v>0</v>
          </cell>
          <cell r="Q14">
            <v>0</v>
          </cell>
          <cell r="R14">
            <v>85</v>
          </cell>
          <cell r="S14">
            <v>0</v>
          </cell>
          <cell r="T14">
            <v>0</v>
          </cell>
          <cell r="U14">
            <v>0</v>
          </cell>
          <cell r="V14">
            <v>1654</v>
          </cell>
          <cell r="W14">
            <v>1654</v>
          </cell>
          <cell r="X14">
            <v>1654</v>
          </cell>
          <cell r="Y14">
            <v>1654</v>
          </cell>
          <cell r="Z14">
            <v>1654</v>
          </cell>
          <cell r="AA14">
            <v>6616</v>
          </cell>
          <cell r="AB14">
            <v>0</v>
          </cell>
          <cell r="AC14">
            <v>1846</v>
          </cell>
          <cell r="AD14">
            <v>3844</v>
          </cell>
          <cell r="AE14">
            <v>286</v>
          </cell>
          <cell r="AF14">
            <v>80</v>
          </cell>
          <cell r="AG14">
            <v>80</v>
          </cell>
          <cell r="AH14">
            <v>286</v>
          </cell>
          <cell r="AI14">
            <v>572</v>
          </cell>
          <cell r="AJ14">
            <v>92</v>
          </cell>
          <cell r="AK14">
            <v>0</v>
          </cell>
          <cell r="AL14">
            <v>0</v>
          </cell>
          <cell r="AM14">
            <v>0</v>
          </cell>
          <cell r="AN14">
            <v>6148</v>
          </cell>
          <cell r="AO14">
            <v>0</v>
          </cell>
          <cell r="AP14">
            <v>2153</v>
          </cell>
          <cell r="AQ14"/>
          <cell r="AR14">
            <v>0</v>
          </cell>
          <cell r="AS14">
            <v>0</v>
          </cell>
          <cell r="AT14">
            <v>92</v>
          </cell>
          <cell r="AU14">
            <v>0</v>
          </cell>
          <cell r="AV14">
            <v>0</v>
          </cell>
          <cell r="AW14">
            <v>0</v>
          </cell>
          <cell r="AX14">
            <v>1805</v>
          </cell>
          <cell r="AY14">
            <v>1805</v>
          </cell>
          <cell r="AZ14">
            <v>1805</v>
          </cell>
          <cell r="BA14">
            <v>1805</v>
          </cell>
          <cell r="BB14">
            <v>1805</v>
          </cell>
          <cell r="BC14">
            <v>7220</v>
          </cell>
          <cell r="BD14">
            <v>0</v>
          </cell>
        </row>
      </sheetData>
      <sheetData sheetId="4">
        <row r="5">
          <cell r="B5" t="str">
            <v>Seleccionar Jurisdicción</v>
          </cell>
        </row>
      </sheetData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7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C9C56E-1820-4D9B-A1CB-6399260BEDEE}">
  <sheetPr>
    <pageSetUpPr fitToPage="1"/>
  </sheetPr>
  <dimension ref="A1:H11"/>
  <sheetViews>
    <sheetView showGridLines="0" tabSelected="1" zoomScaleNormal="100" workbookViewId="0">
      <selection activeCell="G15" sqref="G15"/>
    </sheetView>
  </sheetViews>
  <sheetFormatPr baseColWidth="10" defaultRowHeight="15" x14ac:dyDescent="0.25"/>
  <cols>
    <col min="3" max="3" width="16.5703125" customWidth="1"/>
    <col min="4" max="4" width="15.7109375" customWidth="1"/>
    <col min="5" max="5" width="28.42578125" customWidth="1"/>
    <col min="6" max="6" width="13" customWidth="1"/>
    <col min="8" max="8" width="19" bestFit="1" customWidth="1"/>
  </cols>
  <sheetData>
    <row r="1" spans="1:8" ht="27.75" customHeight="1" x14ac:dyDescent="0.25">
      <c r="A1" s="133" t="s">
        <v>93</v>
      </c>
      <c r="B1" s="43"/>
      <c r="C1" s="43"/>
      <c r="D1" s="134"/>
      <c r="H1" s="43"/>
    </row>
    <row r="2" spans="1:8" x14ac:dyDescent="0.25">
      <c r="A2" s="135"/>
      <c r="B2" s="136"/>
      <c r="C2" s="136"/>
      <c r="D2" s="135"/>
      <c r="E2" s="135"/>
      <c r="F2" s="245" t="s">
        <v>94</v>
      </c>
      <c r="G2" s="245"/>
      <c r="H2" s="245"/>
    </row>
    <row r="3" spans="1:8" x14ac:dyDescent="0.25">
      <c r="A3" s="137" t="s">
        <v>95</v>
      </c>
      <c r="B3" s="138" t="s">
        <v>106</v>
      </c>
      <c r="C3" s="138" t="s">
        <v>96</v>
      </c>
      <c r="D3" s="138" t="s">
        <v>97</v>
      </c>
      <c r="E3" s="138" t="s">
        <v>4</v>
      </c>
      <c r="F3" s="139" t="s">
        <v>98</v>
      </c>
      <c r="G3" s="139" t="s">
        <v>99</v>
      </c>
      <c r="H3" s="139" t="s">
        <v>100</v>
      </c>
    </row>
    <row r="4" spans="1:8" x14ac:dyDescent="0.25">
      <c r="A4" s="140"/>
      <c r="B4" s="144">
        <v>2</v>
      </c>
      <c r="C4" s="144" t="str">
        <f>+'EERR-BXs'!B5</f>
        <v>BX867</v>
      </c>
      <c r="D4" s="142" t="s">
        <v>102</v>
      </c>
      <c r="E4" s="143" t="s">
        <v>104</v>
      </c>
      <c r="F4" s="145">
        <f>+'EERR-BXs'!G5</f>
        <v>7.5853115516062886</v>
      </c>
      <c r="G4" s="138" t="s">
        <v>103</v>
      </c>
      <c r="H4" s="138"/>
    </row>
    <row r="5" spans="1:8" x14ac:dyDescent="0.25">
      <c r="A5" s="140"/>
      <c r="B5" s="141">
        <v>3</v>
      </c>
      <c r="C5" s="144" t="str">
        <f>+'EERR-BXs'!B6</f>
        <v>BX942</v>
      </c>
      <c r="D5" s="142" t="s">
        <v>101</v>
      </c>
      <c r="E5" s="143" t="s">
        <v>104</v>
      </c>
      <c r="F5" s="145">
        <f>+'EERR-BXs'!G6</f>
        <v>5.557311551606289</v>
      </c>
      <c r="G5" s="138" t="s">
        <v>103</v>
      </c>
      <c r="H5" s="138"/>
    </row>
    <row r="9" spans="1:8" s="269" customFormat="1" ht="31.5" customHeight="1" x14ac:dyDescent="0.25">
      <c r="C9" s="270" t="s">
        <v>116</v>
      </c>
      <c r="D9" s="270" t="s">
        <v>69</v>
      </c>
      <c r="E9" s="270" t="s">
        <v>117</v>
      </c>
      <c r="F9" s="270" t="s">
        <v>118</v>
      </c>
      <c r="G9" s="270" t="s">
        <v>119</v>
      </c>
    </row>
    <row r="10" spans="1:8" x14ac:dyDescent="0.25">
      <c r="C10" s="219">
        <v>1</v>
      </c>
      <c r="D10" s="219" t="str">
        <f>+'EERR-BXs'!B5</f>
        <v>BX867</v>
      </c>
      <c r="E10" s="219" t="str">
        <f>+D4</f>
        <v>Bactericida - Glutaraldehido</v>
      </c>
      <c r="F10" s="219" t="s">
        <v>104</v>
      </c>
      <c r="G10" s="220">
        <f>+'EERR-BXs'!G5</f>
        <v>7.5853115516062886</v>
      </c>
    </row>
    <row r="11" spans="1:8" x14ac:dyDescent="0.25">
      <c r="C11" s="219">
        <v>2</v>
      </c>
      <c r="D11" s="219" t="str">
        <f>+'EERR-BXs'!B6</f>
        <v>BX942</v>
      </c>
      <c r="E11" s="219" t="str">
        <f>+D5</f>
        <v>Bactericida - THPC</v>
      </c>
      <c r="F11" s="219" t="s">
        <v>104</v>
      </c>
      <c r="G11" s="220">
        <f>+'EERR-BXs'!G6</f>
        <v>5.557311551606289</v>
      </c>
    </row>
  </sheetData>
  <mergeCells count="1">
    <mergeCell ref="F2:H2"/>
  </mergeCells>
  <printOptions horizontalCentered="1"/>
  <pageMargins left="0.98425196850393704" right="0.78740157480314965" top="1.1811023622047245" bottom="0.78740157480314965" header="0.6692913385826772" footer="0.62992125984251968"/>
  <pageSetup paperSize="9" scale="85" orientation="landscape" r:id="rId1"/>
  <headerFooter>
    <oddHeader>&amp;L&amp;G&amp;C"Productos químicos - Yac. Mendoza"&amp;RCliente Compañía General de Combustibles S.A.
PDC 13325</oddHeader>
    <oddFooter>&amp;LMendoza, 20 de octubre de 2023&amp;RPágina &amp;P de &amp;N</oddFooter>
  </headerFooter>
  <legacyDrawingHF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S15"/>
  <sheetViews>
    <sheetView showGridLines="0" zoomScale="90" zoomScaleNormal="90" workbookViewId="0">
      <selection activeCell="P17" sqref="P17:P19"/>
    </sheetView>
  </sheetViews>
  <sheetFormatPr baseColWidth="10" defaultRowHeight="16.5" x14ac:dyDescent="0.35"/>
  <cols>
    <col min="1" max="1" width="19.7109375" style="156" customWidth="1"/>
    <col min="2" max="2" width="14.140625" style="156" customWidth="1"/>
    <col min="3" max="3" width="15.42578125" style="156" customWidth="1"/>
    <col min="4" max="4" width="10.85546875" style="156" customWidth="1"/>
    <col min="5" max="5" width="12.5703125" style="156" customWidth="1"/>
    <col min="6" max="6" width="13.28515625" style="156" customWidth="1"/>
    <col min="7" max="7" width="11.42578125" style="156" customWidth="1"/>
    <col min="8" max="8" width="12.5703125" style="156" customWidth="1"/>
    <col min="9" max="9" width="11.42578125" style="156" customWidth="1"/>
    <col min="10" max="10" width="8.28515625" style="156" customWidth="1"/>
    <col min="11" max="11" width="12.5703125" style="156" customWidth="1"/>
    <col min="12" max="12" width="11.42578125" style="156"/>
    <col min="13" max="14" width="10.85546875" style="156" customWidth="1"/>
    <col min="15" max="16384" width="11.42578125" style="156"/>
  </cols>
  <sheetData>
    <row r="1" spans="1:19" ht="18" customHeight="1" x14ac:dyDescent="0.35">
      <c r="A1" s="154" t="s">
        <v>72</v>
      </c>
      <c r="B1" s="154">
        <v>864.5</v>
      </c>
      <c r="C1" s="155">
        <v>45392</v>
      </c>
      <c r="D1" s="154" t="s">
        <v>73</v>
      </c>
      <c r="E1" s="154"/>
      <c r="M1" s="249" t="s">
        <v>78</v>
      </c>
      <c r="N1" s="250"/>
    </row>
    <row r="2" spans="1:19" ht="22.5" customHeight="1" thickBot="1" x14ac:dyDescent="0.4">
      <c r="M2" s="251">
        <f>4.75%+1%</f>
        <v>5.7500000000000002E-2</v>
      </c>
      <c r="N2" s="252"/>
    </row>
    <row r="3" spans="1:19" ht="27" customHeight="1" x14ac:dyDescent="0.35">
      <c r="A3" s="246" t="s">
        <v>81</v>
      </c>
      <c r="B3" s="247"/>
      <c r="C3" s="247"/>
      <c r="D3" s="247"/>
      <c r="E3" s="247"/>
      <c r="F3" s="247"/>
      <c r="G3" s="247"/>
      <c r="H3" s="247"/>
      <c r="I3" s="247"/>
      <c r="J3" s="247"/>
      <c r="K3" s="247"/>
      <c r="L3" s="247"/>
      <c r="M3" s="247"/>
      <c r="N3" s="248"/>
    </row>
    <row r="4" spans="1:19" ht="59.25" customHeight="1" x14ac:dyDescent="0.35">
      <c r="A4" s="146" t="s">
        <v>71</v>
      </c>
      <c r="B4" s="147" t="s">
        <v>69</v>
      </c>
      <c r="C4" s="148" t="s">
        <v>128</v>
      </c>
      <c r="D4" s="148" t="s">
        <v>74</v>
      </c>
      <c r="E4" s="148" t="s">
        <v>105</v>
      </c>
      <c r="F4" s="148" t="s">
        <v>75</v>
      </c>
      <c r="G4" s="148" t="s">
        <v>67</v>
      </c>
      <c r="H4" s="148" t="s">
        <v>126</v>
      </c>
      <c r="I4" s="148" t="s">
        <v>130</v>
      </c>
      <c r="J4" s="148" t="s">
        <v>0</v>
      </c>
      <c r="K4" s="148" t="s">
        <v>79</v>
      </c>
      <c r="L4" s="148" t="s">
        <v>68</v>
      </c>
      <c r="M4" s="148" t="s">
        <v>70</v>
      </c>
      <c r="N4" s="149" t="s">
        <v>70</v>
      </c>
    </row>
    <row r="5" spans="1:19" ht="27" customHeight="1" x14ac:dyDescent="0.35">
      <c r="A5" s="162" t="s">
        <v>127</v>
      </c>
      <c r="B5" s="151" t="s">
        <v>115</v>
      </c>
      <c r="C5" s="163">
        <v>4.6100000000000003</v>
      </c>
      <c r="D5" s="164">
        <v>2000</v>
      </c>
      <c r="E5" s="165">
        <f>4800/22/B1</f>
        <v>0.2523791997476208</v>
      </c>
      <c r="F5" s="166">
        <f>+C5+E5</f>
        <v>4.8623791997476209</v>
      </c>
      <c r="G5" s="167">
        <f>+J5*F5</f>
        <v>7.5853115516062886</v>
      </c>
      <c r="H5" s="166">
        <v>8.1</v>
      </c>
      <c r="I5" s="229">
        <f>+G5/H5-1</f>
        <v>-6.354178375231001E-2</v>
      </c>
      <c r="J5" s="166">
        <v>1.56</v>
      </c>
      <c r="K5" s="164">
        <f>+D5*F5</f>
        <v>9724.758399495242</v>
      </c>
      <c r="L5" s="164">
        <f>+G5*D5</f>
        <v>15170.623103212578</v>
      </c>
      <c r="M5" s="164">
        <f>+L5-K5-$M$2*L5</f>
        <v>4573.5538752826124</v>
      </c>
      <c r="N5" s="236">
        <f>+M5/L5</f>
        <v>0.30147435897435898</v>
      </c>
      <c r="Q5" s="217"/>
      <c r="S5" s="156">
        <f>R5*G5</f>
        <v>0</v>
      </c>
    </row>
    <row r="6" spans="1:19" ht="27" customHeight="1" thickBot="1" x14ac:dyDescent="0.4">
      <c r="A6" s="237" t="s">
        <v>127</v>
      </c>
      <c r="B6" s="238" t="s">
        <v>107</v>
      </c>
      <c r="C6" s="239">
        <v>3.31</v>
      </c>
      <c r="D6" s="240">
        <v>3000</v>
      </c>
      <c r="E6" s="241">
        <f>+E5</f>
        <v>0.2523791997476208</v>
      </c>
      <c r="F6" s="242">
        <f>+C6+E6</f>
        <v>3.5623791997476211</v>
      </c>
      <c r="G6" s="168">
        <f>+J6*F6</f>
        <v>5.557311551606289</v>
      </c>
      <c r="H6" s="242">
        <v>6.27</v>
      </c>
      <c r="I6" s="243">
        <f>+G6/H6-1</f>
        <v>-0.11366641920154874</v>
      </c>
      <c r="J6" s="242">
        <v>1.56</v>
      </c>
      <c r="K6" s="240">
        <f>+D6*F6</f>
        <v>10687.137599242864</v>
      </c>
      <c r="L6" s="240">
        <f>+G6*D6</f>
        <v>16671.934654818866</v>
      </c>
      <c r="M6" s="240">
        <f>ROUND(L6-K6-$M$2*L6,0)</f>
        <v>5026</v>
      </c>
      <c r="N6" s="244">
        <f>+M6/L6</f>
        <v>0.30146471324773827</v>
      </c>
      <c r="Q6" s="217"/>
      <c r="S6" s="227">
        <f>G6*R6</f>
        <v>0</v>
      </c>
    </row>
    <row r="7" spans="1:19" ht="27" customHeight="1" thickBot="1" x14ac:dyDescent="0.4">
      <c r="A7" s="218"/>
      <c r="B7" s="192"/>
      <c r="C7" s="192"/>
      <c r="D7" s="192"/>
      <c r="E7" s="192"/>
      <c r="F7" s="192"/>
      <c r="G7" s="192"/>
      <c r="H7" s="192"/>
      <c r="I7" s="192"/>
      <c r="J7" s="192"/>
      <c r="K7" s="192"/>
      <c r="L7" s="234">
        <f>+SUM(L5:L6)</f>
        <v>31842.557758031442</v>
      </c>
      <c r="M7" s="169">
        <f>+SUM(M5:M6)</f>
        <v>9599.5538752826124</v>
      </c>
      <c r="N7" s="235">
        <f>+M7/SUM(L5:L6)</f>
        <v>0.30146930872289551</v>
      </c>
      <c r="P7" s="170"/>
      <c r="S7" s="156">
        <f>SUM(S5:S6)</f>
        <v>0</v>
      </c>
    </row>
    <row r="8" spans="1:19" s="171" customFormat="1" ht="27" customHeight="1" x14ac:dyDescent="0.35">
      <c r="A8" s="246" t="s">
        <v>82</v>
      </c>
      <c r="B8" s="247"/>
      <c r="C8" s="247"/>
      <c r="D8" s="247"/>
      <c r="E8" s="247"/>
      <c r="F8" s="247"/>
      <c r="G8" s="247"/>
      <c r="H8" s="247"/>
      <c r="I8" s="247"/>
      <c r="J8" s="247"/>
      <c r="K8" s="247"/>
      <c r="L8" s="247"/>
      <c r="M8" s="247"/>
      <c r="N8" s="248"/>
      <c r="P8" s="172"/>
    </row>
    <row r="9" spans="1:19" s="171" customFormat="1" ht="39" customHeight="1" x14ac:dyDescent="0.35">
      <c r="A9" s="146"/>
      <c r="B9" s="147" t="s">
        <v>69</v>
      </c>
      <c r="C9" s="148"/>
      <c r="D9" s="148"/>
      <c r="E9" s="148"/>
      <c r="F9" s="148"/>
      <c r="G9" s="148" t="s">
        <v>80</v>
      </c>
      <c r="H9" s="148"/>
      <c r="I9" s="148"/>
      <c r="J9" s="148"/>
      <c r="K9" s="148"/>
      <c r="L9" s="148"/>
      <c r="M9" s="148"/>
      <c r="N9" s="149"/>
    </row>
    <row r="10" spans="1:19" ht="27" customHeight="1" x14ac:dyDescent="0.35">
      <c r="A10" s="175" t="s">
        <v>86</v>
      </c>
      <c r="B10" s="152" t="s">
        <v>84</v>
      </c>
      <c r="C10" s="176"/>
      <c r="D10" s="177"/>
      <c r="E10" s="178"/>
      <c r="F10" s="179"/>
      <c r="G10" s="167">
        <f>6.2+0.7</f>
        <v>6.9</v>
      </c>
      <c r="H10" s="179"/>
      <c r="I10" s="179"/>
      <c r="J10" s="179"/>
      <c r="K10" s="180"/>
      <c r="L10" s="180"/>
      <c r="M10" s="180"/>
      <c r="N10" s="181"/>
    </row>
    <row r="11" spans="1:19" ht="27" customHeight="1" thickBot="1" x14ac:dyDescent="0.4">
      <c r="A11" s="182" t="s">
        <v>86</v>
      </c>
      <c r="B11" s="153" t="s">
        <v>85</v>
      </c>
      <c r="C11" s="183"/>
      <c r="D11" s="184"/>
      <c r="E11" s="185"/>
      <c r="F11" s="186"/>
      <c r="G11" s="168">
        <v>4.71</v>
      </c>
      <c r="H11" s="186"/>
      <c r="I11" s="186"/>
      <c r="J11" s="186"/>
      <c r="K11" s="187"/>
      <c r="L11" s="187"/>
      <c r="M11" s="187"/>
      <c r="N11" s="188"/>
    </row>
    <row r="12" spans="1:19" ht="27" customHeight="1" x14ac:dyDescent="0.35">
      <c r="A12" s="157" t="s">
        <v>90</v>
      </c>
      <c r="B12" s="150" t="s">
        <v>91</v>
      </c>
      <c r="C12" s="158"/>
      <c r="D12" s="173"/>
      <c r="E12" s="160"/>
      <c r="F12" s="161"/>
      <c r="G12" s="230">
        <v>12.23</v>
      </c>
      <c r="H12" s="161"/>
      <c r="I12" s="231">
        <f>+G5/G12-1</f>
        <v>-0.37977828686784232</v>
      </c>
      <c r="J12" s="232" t="s">
        <v>129</v>
      </c>
      <c r="K12" s="159"/>
      <c r="L12" s="159"/>
      <c r="M12" s="159"/>
      <c r="N12" s="174"/>
    </row>
    <row r="13" spans="1:19" ht="27" customHeight="1" thickBot="1" x14ac:dyDescent="0.4">
      <c r="A13" s="182" t="s">
        <v>89</v>
      </c>
      <c r="B13" s="153" t="s">
        <v>88</v>
      </c>
      <c r="C13" s="183"/>
      <c r="D13" s="184"/>
      <c r="E13" s="185"/>
      <c r="F13" s="186"/>
      <c r="G13" s="168">
        <v>8.08</v>
      </c>
      <c r="H13" s="186"/>
      <c r="I13" s="228">
        <f>+G6/G13-1</f>
        <v>-0.31221391688040978</v>
      </c>
      <c r="J13" s="233" t="s">
        <v>129</v>
      </c>
      <c r="K13" s="187"/>
      <c r="L13" s="187"/>
      <c r="M13" s="187"/>
      <c r="N13" s="188"/>
    </row>
    <row r="14" spans="1:19" x14ac:dyDescent="0.35">
      <c r="G14" s="189"/>
      <c r="H14" s="189"/>
      <c r="I14" s="189"/>
      <c r="J14" s="190"/>
    </row>
    <row r="15" spans="1:19" x14ac:dyDescent="0.35">
      <c r="G15" s="189"/>
      <c r="H15" s="189"/>
      <c r="I15" s="189"/>
      <c r="J15" s="190"/>
    </row>
  </sheetData>
  <mergeCells count="4">
    <mergeCell ref="A8:N8"/>
    <mergeCell ref="M1:N1"/>
    <mergeCell ref="M2:N2"/>
    <mergeCell ref="A3:N3"/>
  </mergeCells>
  <phoneticPr fontId="10" type="noConversion"/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DF92E6-ED5B-4DAA-81E3-8454C394C39D}">
  <dimension ref="A1:R20"/>
  <sheetViews>
    <sheetView showGridLines="0" zoomScale="90" zoomScaleNormal="90" workbookViewId="0">
      <selection activeCell="H9" sqref="H9"/>
    </sheetView>
  </sheetViews>
  <sheetFormatPr baseColWidth="10" defaultRowHeight="16.5" x14ac:dyDescent="0.35"/>
  <cols>
    <col min="1" max="1" width="15.85546875" style="156" bestFit="1" customWidth="1"/>
    <col min="2" max="2" width="33.28515625" style="156" customWidth="1"/>
    <col min="3" max="3" width="15.42578125" style="156" customWidth="1"/>
    <col min="4" max="4" width="12.85546875" style="156" customWidth="1"/>
    <col min="5" max="5" width="8.28515625" style="156" bestFit="1" customWidth="1"/>
    <col min="6" max="6" width="12.5703125" style="156" customWidth="1"/>
    <col min="7" max="7" width="13.28515625" style="156" customWidth="1"/>
    <col min="8" max="8" width="11.5703125" style="156" customWidth="1"/>
    <col min="9" max="9" width="6" style="156" customWidth="1"/>
    <col min="10" max="10" width="12.5703125" style="156" customWidth="1"/>
    <col min="11" max="11" width="11.42578125" style="156"/>
    <col min="12" max="12" width="8" style="156" customWidth="1"/>
    <col min="13" max="13" width="10.85546875" style="156" customWidth="1"/>
    <col min="14" max="14" width="2" style="156" customWidth="1"/>
    <col min="15" max="15" width="7.7109375" style="156" customWidth="1"/>
    <col min="16" max="16" width="10.85546875" style="156" customWidth="1"/>
    <col min="17" max="17" width="8.7109375" style="156" customWidth="1"/>
    <col min="18" max="16384" width="11.42578125" style="156"/>
  </cols>
  <sheetData>
    <row r="1" spans="1:18" ht="4.5" customHeight="1" thickBot="1" x14ac:dyDescent="0.4"/>
    <row r="2" spans="1:18" ht="30" customHeight="1" thickBot="1" x14ac:dyDescent="0.4">
      <c r="A2" s="212" t="s">
        <v>72</v>
      </c>
      <c r="B2" s="213">
        <v>350</v>
      </c>
      <c r="C2" s="214">
        <v>45223</v>
      </c>
      <c r="D2" s="215" t="s">
        <v>73</v>
      </c>
      <c r="E2" s="215"/>
      <c r="F2" s="216"/>
      <c r="J2" s="257" t="s">
        <v>78</v>
      </c>
      <c r="K2" s="258"/>
      <c r="L2" s="259">
        <f>4.75%+1%</f>
        <v>5.7500000000000002E-2</v>
      </c>
      <c r="M2" s="260"/>
    </row>
    <row r="3" spans="1:18" ht="30" customHeight="1" thickBot="1" x14ac:dyDescent="0.4">
      <c r="A3" s="261" t="s">
        <v>81</v>
      </c>
      <c r="B3" s="262"/>
      <c r="C3" s="262"/>
      <c r="D3" s="262"/>
      <c r="E3" s="262"/>
      <c r="F3" s="262"/>
      <c r="G3" s="262"/>
      <c r="H3" s="262"/>
      <c r="I3" s="262"/>
      <c r="J3" s="262"/>
      <c r="K3" s="262"/>
      <c r="L3" s="262"/>
      <c r="M3" s="263"/>
    </row>
    <row r="4" spans="1:18" ht="30" customHeight="1" thickBot="1" x14ac:dyDescent="0.4">
      <c r="A4" s="208" t="s">
        <v>71</v>
      </c>
      <c r="B4" s="209" t="s">
        <v>69</v>
      </c>
      <c r="C4" s="210" t="s">
        <v>76</v>
      </c>
      <c r="D4" s="210" t="s">
        <v>74</v>
      </c>
      <c r="E4" s="210" t="s">
        <v>77</v>
      </c>
      <c r="F4" s="210" t="s">
        <v>105</v>
      </c>
      <c r="G4" s="210" t="s">
        <v>75</v>
      </c>
      <c r="H4" s="210" t="s">
        <v>67</v>
      </c>
      <c r="I4" s="210" t="s">
        <v>0</v>
      </c>
      <c r="J4" s="210" t="s">
        <v>79</v>
      </c>
      <c r="K4" s="210" t="s">
        <v>68</v>
      </c>
      <c r="L4" s="210" t="s">
        <v>70</v>
      </c>
      <c r="M4" s="211" t="s">
        <v>70</v>
      </c>
      <c r="O4" s="253" t="s">
        <v>112</v>
      </c>
      <c r="P4" s="254"/>
      <c r="Q4" s="254"/>
      <c r="R4" s="196" t="e">
        <f>+K10/K17-1</f>
        <v>#DIV/0!</v>
      </c>
    </row>
    <row r="5" spans="1:18" ht="30" customHeight="1" thickBot="1" x14ac:dyDescent="0.4">
      <c r="A5" s="162" t="s">
        <v>92</v>
      </c>
      <c r="B5" s="151" t="s">
        <v>109</v>
      </c>
      <c r="C5" s="163">
        <v>1.56</v>
      </c>
      <c r="D5" s="164">
        <v>0</v>
      </c>
      <c r="E5" s="163">
        <f t="shared" ref="E5:E9" si="0">7.5%*C5</f>
        <v>0.11699999999999999</v>
      </c>
      <c r="F5" s="165">
        <f>2500/B2/24</f>
        <v>0.29761904761904762</v>
      </c>
      <c r="G5" s="166">
        <f>+C5+F5+E5</f>
        <v>1.9746190476190477</v>
      </c>
      <c r="H5" s="166">
        <f>+I5*G5</f>
        <v>3.3326903757283501</v>
      </c>
      <c r="I5" s="166">
        <f t="shared" ref="I5:I6" si="1">1/(1-$L$2-M5)</f>
        <v>1.6877637130801686</v>
      </c>
      <c r="J5" s="164">
        <f t="shared" ref="J5:J9" si="2">+D5*G5</f>
        <v>0</v>
      </c>
      <c r="K5" s="164">
        <f t="shared" ref="K5" si="3">+H5*D5</f>
        <v>0</v>
      </c>
      <c r="L5" s="164">
        <f>+K5-J5-$L$2*K5</f>
        <v>0</v>
      </c>
      <c r="M5" s="194">
        <v>0.35</v>
      </c>
      <c r="O5" s="255"/>
      <c r="P5" s="256"/>
      <c r="Q5" s="256"/>
      <c r="R5" s="197">
        <f>+K17-K10</f>
        <v>-1689.771787960467</v>
      </c>
    </row>
    <row r="6" spans="1:18" ht="30" customHeight="1" thickBot="1" x14ac:dyDescent="0.4">
      <c r="A6" s="162" t="s">
        <v>92</v>
      </c>
      <c r="B6" s="151" t="s">
        <v>110</v>
      </c>
      <c r="C6" s="163">
        <v>1.96</v>
      </c>
      <c r="D6" s="164">
        <v>0</v>
      </c>
      <c r="E6" s="163">
        <f>7.5%*C6</f>
        <v>0.14699999999999999</v>
      </c>
      <c r="F6" s="165">
        <f>+F5</f>
        <v>0.29761904761904762</v>
      </c>
      <c r="G6" s="166">
        <f>+C6+F6+E6</f>
        <v>2.4046190476190472</v>
      </c>
      <c r="H6" s="166">
        <f>+I6*G6</f>
        <v>4.0584287723528218</v>
      </c>
      <c r="I6" s="166">
        <f t="shared" si="1"/>
        <v>1.6877637130801686</v>
      </c>
      <c r="J6" s="164">
        <f t="shared" ref="J6:J7" si="4">+D6*G6</f>
        <v>0</v>
      </c>
      <c r="K6" s="164">
        <f t="shared" ref="K6:K7" si="5">+H6*D6</f>
        <v>0</v>
      </c>
      <c r="L6" s="164">
        <f t="shared" ref="L6:L7" si="6">+K6-J6-$L$2*K6</f>
        <v>0</v>
      </c>
      <c r="M6" s="194">
        <v>0.35</v>
      </c>
    </row>
    <row r="7" spans="1:18" ht="30" customHeight="1" thickBot="1" x14ac:dyDescent="0.4">
      <c r="A7" s="162" t="s">
        <v>92</v>
      </c>
      <c r="B7" s="222" t="s">
        <v>120</v>
      </c>
      <c r="C7" s="221">
        <v>3.47</v>
      </c>
      <c r="D7" s="164">
        <v>0</v>
      </c>
      <c r="E7" s="163">
        <f>7.5%*C7</f>
        <v>0.26024999999999998</v>
      </c>
      <c r="F7" s="165">
        <f>+F6</f>
        <v>0.29761904761904762</v>
      </c>
      <c r="G7" s="166">
        <f>+C7+F7+E7</f>
        <v>4.0278690476190473</v>
      </c>
      <c r="H7" s="166">
        <f>+I7*G7</f>
        <v>6.7980912196102059</v>
      </c>
      <c r="I7" s="166">
        <f t="shared" ref="I7:I8" si="7">1/(1-$L$2-M7)</f>
        <v>1.6877637130801686</v>
      </c>
      <c r="J7" s="164">
        <f t="shared" si="4"/>
        <v>0</v>
      </c>
      <c r="K7" s="164">
        <f t="shared" si="5"/>
        <v>0</v>
      </c>
      <c r="L7" s="164">
        <f t="shared" si="6"/>
        <v>0</v>
      </c>
      <c r="M7" s="194">
        <v>0.35</v>
      </c>
      <c r="O7" s="200" t="s">
        <v>114</v>
      </c>
      <c r="P7" s="201"/>
      <c r="Q7" s="201"/>
      <c r="R7" s="202">
        <f>+F9+E9</f>
        <v>0.66736904761904758</v>
      </c>
    </row>
    <row r="8" spans="1:18" ht="30" customHeight="1" x14ac:dyDescent="0.35">
      <c r="A8" s="162" t="s">
        <v>92</v>
      </c>
      <c r="B8" s="222" t="s">
        <v>121</v>
      </c>
      <c r="C8" s="221">
        <v>3</v>
      </c>
      <c r="D8" s="164"/>
      <c r="E8" s="163">
        <f>7.5%*C8</f>
        <v>0.22499999999999998</v>
      </c>
      <c r="F8" s="165">
        <f>+F7</f>
        <v>0.29761904761904762</v>
      </c>
      <c r="G8" s="166">
        <f>+F8+E8+C8</f>
        <v>3.5226190476190475</v>
      </c>
      <c r="H8" s="166">
        <f>+I8*G8</f>
        <v>5.4826755604965713</v>
      </c>
      <c r="I8" s="166">
        <f t="shared" si="7"/>
        <v>1.5564202334630348</v>
      </c>
      <c r="J8" s="164"/>
      <c r="K8" s="164"/>
      <c r="L8" s="164"/>
      <c r="M8" s="194">
        <v>0.3</v>
      </c>
      <c r="O8" s="223"/>
      <c r="P8" s="224"/>
      <c r="Q8" s="224"/>
      <c r="R8" s="226"/>
    </row>
    <row r="9" spans="1:18" ht="30" customHeight="1" thickBot="1" x14ac:dyDescent="0.4">
      <c r="A9" s="162" t="s">
        <v>92</v>
      </c>
      <c r="B9" s="151" t="s">
        <v>111</v>
      </c>
      <c r="C9" s="163">
        <v>4.93</v>
      </c>
      <c r="D9" s="164">
        <v>200</v>
      </c>
      <c r="E9" s="163">
        <f t="shared" si="0"/>
        <v>0.36974999999999997</v>
      </c>
      <c r="F9" s="165">
        <f>+F7</f>
        <v>0.29761904761904762</v>
      </c>
      <c r="G9" s="166">
        <f>+C9+F9+E9</f>
        <v>5.597369047619047</v>
      </c>
      <c r="H9" s="167">
        <f>I9*G9</f>
        <v>8.448858939802335</v>
      </c>
      <c r="I9" s="166">
        <f>1/(1-$L$2-M9)</f>
        <v>1.5094339622641511</v>
      </c>
      <c r="J9" s="164">
        <f t="shared" si="2"/>
        <v>1119.4738095238095</v>
      </c>
      <c r="K9" s="164">
        <f>+H9*D9</f>
        <v>1689.771787960467</v>
      </c>
      <c r="L9" s="164">
        <f>ROUND(K9-J9-$L$2*K9,0)</f>
        <v>473</v>
      </c>
      <c r="M9" s="194">
        <v>0.28000000000000003</v>
      </c>
    </row>
    <row r="10" spans="1:18" ht="30" customHeight="1" thickBot="1" x14ac:dyDescent="0.4">
      <c r="A10" s="191"/>
      <c r="B10" s="192"/>
      <c r="C10" s="192"/>
      <c r="D10" s="192"/>
      <c r="E10" s="192"/>
      <c r="F10" s="192"/>
      <c r="G10" s="192"/>
      <c r="H10" s="192"/>
      <c r="I10" s="192"/>
      <c r="J10" s="192"/>
      <c r="K10" s="198">
        <f>+SUM(K5:K9)</f>
        <v>1689.771787960467</v>
      </c>
      <c r="L10" s="193">
        <f>+SUM(L5:L9)</f>
        <v>473</v>
      </c>
      <c r="M10" s="195">
        <f>+L10/SUM(K5:K9)</f>
        <v>0.27991945620710412</v>
      </c>
    </row>
    <row r="11" spans="1:18" s="171" customFormat="1" ht="30" customHeight="1" x14ac:dyDescent="0.35">
      <c r="A11" s="246" t="s">
        <v>82</v>
      </c>
      <c r="B11" s="247"/>
      <c r="C11" s="247"/>
      <c r="D11" s="247"/>
      <c r="E11" s="247"/>
      <c r="F11" s="247"/>
      <c r="G11" s="247"/>
      <c r="H11" s="247"/>
      <c r="I11" s="247"/>
      <c r="J11" s="247"/>
      <c r="K11" s="247"/>
      <c r="L11" s="247"/>
      <c r="M11" s="248"/>
    </row>
    <row r="12" spans="1:18" s="171" customFormat="1" ht="30" customHeight="1" thickBot="1" x14ac:dyDescent="0.4">
      <c r="A12" s="204"/>
      <c r="B12" s="205" t="s">
        <v>69</v>
      </c>
      <c r="C12" s="206"/>
      <c r="D12" s="206"/>
      <c r="E12" s="206"/>
      <c r="F12" s="206"/>
      <c r="G12" s="206"/>
      <c r="H12" s="206" t="s">
        <v>80</v>
      </c>
      <c r="I12" s="206"/>
      <c r="J12" s="206"/>
      <c r="K12" s="206"/>
      <c r="L12" s="206"/>
      <c r="M12" s="207"/>
    </row>
    <row r="13" spans="1:18" ht="30" customHeight="1" thickBot="1" x14ac:dyDescent="0.4">
      <c r="A13" s="175" t="s">
        <v>86</v>
      </c>
      <c r="B13" s="151" t="s">
        <v>83</v>
      </c>
      <c r="C13" s="176"/>
      <c r="D13" s="177"/>
      <c r="E13" s="176"/>
      <c r="F13" s="178"/>
      <c r="G13" s="179"/>
      <c r="H13" s="167">
        <v>6.38</v>
      </c>
      <c r="I13" s="179"/>
      <c r="J13" s="180"/>
      <c r="K13" s="180"/>
      <c r="L13" s="180"/>
      <c r="M13" s="181"/>
      <c r="O13" s="200" t="s">
        <v>113</v>
      </c>
      <c r="P13" s="199"/>
      <c r="Q13" s="201"/>
      <c r="R13" s="203">
        <f>+H13+F9+E9</f>
        <v>7.0473690476190471</v>
      </c>
    </row>
    <row r="14" spans="1:18" ht="30" customHeight="1" x14ac:dyDescent="0.35">
      <c r="A14" s="175" t="s">
        <v>124</v>
      </c>
      <c r="B14" s="151"/>
      <c r="C14" s="176"/>
      <c r="D14" s="177"/>
      <c r="E14" s="176"/>
      <c r="F14" s="178"/>
      <c r="G14" s="179"/>
      <c r="H14" s="167"/>
      <c r="I14" s="179"/>
      <c r="J14" s="180"/>
      <c r="K14" s="180"/>
      <c r="L14" s="180"/>
      <c r="M14" s="181"/>
      <c r="O14" s="223"/>
      <c r="Q14" s="224"/>
      <c r="R14" s="225"/>
    </row>
    <row r="15" spans="1:18" ht="30" customHeight="1" x14ac:dyDescent="0.35">
      <c r="A15" s="175" t="s">
        <v>123</v>
      </c>
      <c r="B15" s="151"/>
      <c r="C15" s="176"/>
      <c r="D15" s="177"/>
      <c r="E15" s="176"/>
      <c r="F15" s="178"/>
      <c r="G15" s="179"/>
      <c r="H15" s="167"/>
      <c r="I15" s="179"/>
      <c r="J15" s="180"/>
      <c r="K15" s="180"/>
      <c r="L15" s="180"/>
      <c r="M15" s="181"/>
      <c r="O15" s="223"/>
      <c r="Q15" s="224"/>
      <c r="R15" s="225"/>
    </row>
    <row r="16" spans="1:18" ht="30" customHeight="1" x14ac:dyDescent="0.35">
      <c r="A16" s="175" t="s">
        <v>125</v>
      </c>
      <c r="B16" s="151"/>
      <c r="C16" s="176"/>
      <c r="D16" s="177"/>
      <c r="E16" s="176"/>
      <c r="F16" s="178"/>
      <c r="G16" s="179"/>
      <c r="H16" s="167"/>
      <c r="I16" s="179"/>
      <c r="J16" s="180"/>
      <c r="K16" s="180"/>
      <c r="L16" s="180"/>
      <c r="M16" s="181"/>
      <c r="O16" s="223"/>
      <c r="Q16" s="224"/>
      <c r="R16" s="225"/>
    </row>
    <row r="17" spans="1:13" ht="30" customHeight="1" x14ac:dyDescent="0.35">
      <c r="A17" s="175" t="s">
        <v>87</v>
      </c>
      <c r="B17" s="151" t="s">
        <v>108</v>
      </c>
      <c r="C17" s="176"/>
      <c r="D17" s="177"/>
      <c r="E17" s="176"/>
      <c r="F17" s="178"/>
      <c r="G17" s="179"/>
      <c r="H17" s="167">
        <v>8.6199999999999992</v>
      </c>
      <c r="I17" s="179"/>
      <c r="J17" s="180"/>
      <c r="K17" s="180">
        <f>+H17*D17</f>
        <v>0</v>
      </c>
      <c r="L17" s="180"/>
      <c r="M17" s="181"/>
    </row>
    <row r="18" spans="1:13" ht="7.5" customHeight="1" x14ac:dyDescent="0.35">
      <c r="H18" s="189"/>
      <c r="I18" s="190"/>
    </row>
    <row r="20" spans="1:13" x14ac:dyDescent="0.35">
      <c r="B20" s="156" t="s">
        <v>121</v>
      </c>
      <c r="C20" s="156" t="s">
        <v>122</v>
      </c>
    </row>
  </sheetData>
  <mergeCells count="5">
    <mergeCell ref="O4:Q5"/>
    <mergeCell ref="J2:K2"/>
    <mergeCell ref="L2:M2"/>
    <mergeCell ref="A3:M3"/>
    <mergeCell ref="A11:M11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9E95A7-87AD-4494-8A31-AB51B105AB2B}">
  <dimension ref="A1"/>
  <sheetViews>
    <sheetView workbookViewId="0">
      <selection activeCell="D24" sqref="D24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40CF31-BCFB-4FA9-939D-E49D1D54448F}">
  <dimension ref="A1"/>
  <sheetViews>
    <sheetView workbookViewId="0">
      <selection activeCell="F20" sqref="F20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089102-FC50-419B-82C8-6A79562D92D1}">
  <dimension ref="A1"/>
  <sheetViews>
    <sheetView workbookViewId="0">
      <selection activeCell="G20" sqref="G20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A97A3-54ED-4DA3-885A-589339FAD326}">
  <dimension ref="A1"/>
  <sheetViews>
    <sheetView workbookViewId="0">
      <selection activeCell="G19" sqref="G19"/>
    </sheetView>
  </sheetViews>
  <sheetFormatPr baseColWidth="10" defaultRowHeight="15" x14ac:dyDescent="0.25"/>
  <sheetData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  <pageSetUpPr autoPageBreaks="0" fitToPage="1"/>
  </sheetPr>
  <dimension ref="A1:J20"/>
  <sheetViews>
    <sheetView showGridLines="0" zoomScale="80" zoomScaleNormal="80" workbookViewId="0">
      <pane ySplit="1" topLeftCell="A2" activePane="bottomLeft" state="frozen"/>
      <selection pane="bottomLeft" activeCell="H5" sqref="H5"/>
    </sheetView>
  </sheetViews>
  <sheetFormatPr baseColWidth="10" defaultColWidth="9.140625" defaultRowHeight="12.75" x14ac:dyDescent="0.25"/>
  <cols>
    <col min="1" max="1" width="15.28515625" style="41" bestFit="1" customWidth="1"/>
    <col min="2" max="6" width="13.85546875" style="41" customWidth="1"/>
    <col min="7" max="7" width="1" style="41" customWidth="1"/>
    <col min="8" max="8" width="14.140625" style="41" customWidth="1"/>
    <col min="9" max="9" width="15" style="41" customWidth="1"/>
    <col min="10" max="10" width="11.85546875" style="41" customWidth="1"/>
    <col min="11" max="14" width="9.140625" style="41" customWidth="1"/>
    <col min="15" max="15" width="11.85546875" style="41" customWidth="1"/>
    <col min="16" max="16" width="9.140625" style="41" customWidth="1"/>
    <col min="17" max="17" width="10.85546875" style="41" customWidth="1"/>
    <col min="18" max="18" width="1.42578125" style="41" customWidth="1"/>
    <col min="19" max="19" width="2.42578125" style="41" customWidth="1"/>
    <col min="20" max="21" width="10.7109375" style="41" customWidth="1"/>
    <col min="22" max="22" width="3" style="41" customWidth="1"/>
    <col min="23" max="24" width="12.7109375" style="41" customWidth="1"/>
    <col min="25" max="25" width="3" style="41" customWidth="1"/>
    <col min="26" max="27" width="10.85546875" style="41" customWidth="1"/>
    <col min="28" max="28" width="3" style="41" customWidth="1"/>
    <col min="29" max="29" width="11.85546875" style="41" customWidth="1"/>
    <col min="30" max="30" width="3" style="41" customWidth="1"/>
    <col min="31" max="34" width="9.28515625" style="41" customWidth="1"/>
    <col min="35" max="35" width="2.42578125" style="41" customWidth="1"/>
    <col min="36" max="39" width="9.140625" style="41"/>
    <col min="40" max="40" width="4.28515625" style="41" customWidth="1"/>
    <col min="41" max="16384" width="9.140625" style="41"/>
  </cols>
  <sheetData>
    <row r="1" spans="1:10" x14ac:dyDescent="0.25">
      <c r="B1" s="42"/>
    </row>
    <row r="3" spans="1:10" ht="81.75" customHeight="1" x14ac:dyDescent="0.25">
      <c r="A3" s="128" t="s">
        <v>21</v>
      </c>
      <c r="B3" s="128" t="s">
        <v>1</v>
      </c>
      <c r="C3" s="128" t="s">
        <v>22</v>
      </c>
      <c r="D3" s="128" t="s">
        <v>23</v>
      </c>
      <c r="E3" s="128" t="s">
        <v>0</v>
      </c>
      <c r="F3" s="128" t="s">
        <v>24</v>
      </c>
      <c r="H3" s="128" t="s">
        <v>60</v>
      </c>
      <c r="I3" s="128" t="s">
        <v>25</v>
      </c>
      <c r="J3" s="128" t="s">
        <v>61</v>
      </c>
    </row>
    <row r="4" spans="1:10" ht="21" customHeight="1" x14ac:dyDescent="0.25">
      <c r="A4" s="125" t="s">
        <v>63</v>
      </c>
      <c r="B4" s="50">
        <v>3.45</v>
      </c>
      <c r="C4" s="49">
        <v>0.14000000000000001</v>
      </c>
      <c r="D4" s="130">
        <f>C4+B4</f>
        <v>3.5900000000000003</v>
      </c>
      <c r="E4" s="51">
        <f>F4/D4</f>
        <v>1.8774373259052923</v>
      </c>
      <c r="F4" s="52">
        <v>6.74</v>
      </c>
      <c r="G4" s="126"/>
      <c r="H4" s="53">
        <v>250</v>
      </c>
      <c r="I4" s="53">
        <f>H4*D4</f>
        <v>897.50000000000011</v>
      </c>
      <c r="J4" s="53">
        <f>H4*F4</f>
        <v>1685</v>
      </c>
    </row>
    <row r="5" spans="1:10" ht="21" customHeight="1" x14ac:dyDescent="0.25">
      <c r="A5" s="125" t="s">
        <v>64</v>
      </c>
      <c r="B5" s="50">
        <v>3.3</v>
      </c>
      <c r="C5" s="49">
        <f>C4</f>
        <v>0.14000000000000001</v>
      </c>
      <c r="D5" s="130">
        <f>C5+B5</f>
        <v>3.44</v>
      </c>
      <c r="E5" s="51">
        <f>F5/D5</f>
        <v>2.0156976744186048</v>
      </c>
      <c r="F5" s="52">
        <v>6.9340000000000002</v>
      </c>
      <c r="G5" s="126"/>
      <c r="H5" s="53">
        <v>70</v>
      </c>
      <c r="I5" s="53">
        <f>H5*D5</f>
        <v>240.79999999999998</v>
      </c>
      <c r="J5" s="53">
        <f>H5*F5</f>
        <v>485.38</v>
      </c>
    </row>
    <row r="6" spans="1:10" ht="19.5" customHeight="1" x14ac:dyDescent="0.25">
      <c r="A6" s="126" t="s">
        <v>65</v>
      </c>
      <c r="B6" s="126">
        <v>3.02</v>
      </c>
      <c r="C6" s="127">
        <f>C4</f>
        <v>0.14000000000000001</v>
      </c>
      <c r="D6" s="130">
        <f>C6+B6</f>
        <v>3.16</v>
      </c>
      <c r="E6" s="51">
        <f>F6/D6</f>
        <v>2.1518987341772151</v>
      </c>
      <c r="F6" s="52">
        <v>6.8</v>
      </c>
      <c r="G6" s="126"/>
      <c r="H6" s="53">
        <v>70</v>
      </c>
      <c r="I6" s="53">
        <f>H6*D6</f>
        <v>221.20000000000002</v>
      </c>
      <c r="J6" s="53">
        <f>H6*F6</f>
        <v>476</v>
      </c>
    </row>
    <row r="7" spans="1:10" ht="25.5" x14ac:dyDescent="0.25">
      <c r="A7" s="41" t="s">
        <v>66</v>
      </c>
      <c r="F7" s="54"/>
    </row>
    <row r="16" spans="1:10" x14ac:dyDescent="0.25">
      <c r="E16" s="264"/>
      <c r="F16" s="265"/>
    </row>
    <row r="17" spans="5:6" x14ac:dyDescent="0.25">
      <c r="E17" s="264"/>
      <c r="F17" s="265"/>
    </row>
    <row r="18" spans="5:6" ht="15" x14ac:dyDescent="0.25">
      <c r="E18" s="131"/>
      <c r="F18" s="132"/>
    </row>
    <row r="19" spans="5:6" ht="15" x14ac:dyDescent="0.25">
      <c r="E19" s="131"/>
      <c r="F19" s="132"/>
    </row>
    <row r="20" spans="5:6" ht="15" x14ac:dyDescent="0.25">
      <c r="E20" s="131"/>
      <c r="F20" s="132"/>
    </row>
  </sheetData>
  <mergeCells count="2">
    <mergeCell ref="E16:E17"/>
    <mergeCell ref="F16:F17"/>
  </mergeCells>
  <conditionalFormatting sqref="E4:E6">
    <cfRule type="colorScale" priority="4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5" right="0.75" top="1" bottom="1" header="0.5" footer="0.5"/>
  <pageSetup orientation="portrait" horizontalDpi="300" verticalDpi="300" r:id="rId1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85"/>
  <sheetViews>
    <sheetView topLeftCell="B1" workbookViewId="0">
      <selection activeCell="M18" sqref="M18"/>
    </sheetView>
  </sheetViews>
  <sheetFormatPr baseColWidth="10" defaultRowHeight="15" x14ac:dyDescent="0.25"/>
  <cols>
    <col min="1" max="1" width="11.42578125" hidden="1" customWidth="1"/>
    <col min="2" max="2" width="5.140625" style="43" bestFit="1" customWidth="1"/>
    <col min="6" max="6" width="11.42578125" style="43"/>
    <col min="7" max="7" width="13.7109375" bestFit="1" customWidth="1"/>
    <col min="8" max="8" width="13.28515625" customWidth="1"/>
    <col min="9" max="9" width="14.85546875" style="124" bestFit="1" customWidth="1"/>
    <col min="10" max="10" width="12.7109375" bestFit="1" customWidth="1"/>
    <col min="257" max="257" width="0" hidden="1" customWidth="1"/>
    <col min="258" max="258" width="5.140625" bestFit="1" customWidth="1"/>
    <col min="263" max="263" width="13.7109375" bestFit="1" customWidth="1"/>
    <col min="264" max="264" width="13.28515625" customWidth="1"/>
    <col min="265" max="265" width="14.85546875" bestFit="1" customWidth="1"/>
    <col min="266" max="266" width="12.7109375" bestFit="1" customWidth="1"/>
    <col min="513" max="513" width="0" hidden="1" customWidth="1"/>
    <col min="514" max="514" width="5.140625" bestFit="1" customWidth="1"/>
    <col min="519" max="519" width="13.7109375" bestFit="1" customWidth="1"/>
    <col min="520" max="520" width="13.28515625" customWidth="1"/>
    <col min="521" max="521" width="14.85546875" bestFit="1" customWidth="1"/>
    <col min="522" max="522" width="12.7109375" bestFit="1" customWidth="1"/>
    <col min="769" max="769" width="0" hidden="1" customWidth="1"/>
    <col min="770" max="770" width="5.140625" bestFit="1" customWidth="1"/>
    <col min="775" max="775" width="13.7109375" bestFit="1" customWidth="1"/>
    <col min="776" max="776" width="13.28515625" customWidth="1"/>
    <col min="777" max="777" width="14.85546875" bestFit="1" customWidth="1"/>
    <col min="778" max="778" width="12.7109375" bestFit="1" customWidth="1"/>
    <col min="1025" max="1025" width="0" hidden="1" customWidth="1"/>
    <col min="1026" max="1026" width="5.140625" bestFit="1" customWidth="1"/>
    <col min="1031" max="1031" width="13.7109375" bestFit="1" customWidth="1"/>
    <col min="1032" max="1032" width="13.28515625" customWidth="1"/>
    <col min="1033" max="1033" width="14.85546875" bestFit="1" customWidth="1"/>
    <col min="1034" max="1034" width="12.7109375" bestFit="1" customWidth="1"/>
    <col min="1281" max="1281" width="0" hidden="1" customWidth="1"/>
    <col min="1282" max="1282" width="5.140625" bestFit="1" customWidth="1"/>
    <col min="1287" max="1287" width="13.7109375" bestFit="1" customWidth="1"/>
    <col min="1288" max="1288" width="13.28515625" customWidth="1"/>
    <col min="1289" max="1289" width="14.85546875" bestFit="1" customWidth="1"/>
    <col min="1290" max="1290" width="12.7109375" bestFit="1" customWidth="1"/>
    <col min="1537" max="1537" width="0" hidden="1" customWidth="1"/>
    <col min="1538" max="1538" width="5.140625" bestFit="1" customWidth="1"/>
    <col min="1543" max="1543" width="13.7109375" bestFit="1" customWidth="1"/>
    <col min="1544" max="1544" width="13.28515625" customWidth="1"/>
    <col min="1545" max="1545" width="14.85546875" bestFit="1" customWidth="1"/>
    <col min="1546" max="1546" width="12.7109375" bestFit="1" customWidth="1"/>
    <col min="1793" max="1793" width="0" hidden="1" customWidth="1"/>
    <col min="1794" max="1794" width="5.140625" bestFit="1" customWidth="1"/>
    <col min="1799" max="1799" width="13.7109375" bestFit="1" customWidth="1"/>
    <col min="1800" max="1800" width="13.28515625" customWidth="1"/>
    <col min="1801" max="1801" width="14.85546875" bestFit="1" customWidth="1"/>
    <col min="1802" max="1802" width="12.7109375" bestFit="1" customWidth="1"/>
    <col min="2049" max="2049" width="0" hidden="1" customWidth="1"/>
    <col min="2050" max="2050" width="5.140625" bestFit="1" customWidth="1"/>
    <col min="2055" max="2055" width="13.7109375" bestFit="1" customWidth="1"/>
    <col min="2056" max="2056" width="13.28515625" customWidth="1"/>
    <col min="2057" max="2057" width="14.85546875" bestFit="1" customWidth="1"/>
    <col min="2058" max="2058" width="12.7109375" bestFit="1" customWidth="1"/>
    <col min="2305" max="2305" width="0" hidden="1" customWidth="1"/>
    <col min="2306" max="2306" width="5.140625" bestFit="1" customWidth="1"/>
    <col min="2311" max="2311" width="13.7109375" bestFit="1" customWidth="1"/>
    <col min="2312" max="2312" width="13.28515625" customWidth="1"/>
    <col min="2313" max="2313" width="14.85546875" bestFit="1" customWidth="1"/>
    <col min="2314" max="2314" width="12.7109375" bestFit="1" customWidth="1"/>
    <col min="2561" max="2561" width="0" hidden="1" customWidth="1"/>
    <col min="2562" max="2562" width="5.140625" bestFit="1" customWidth="1"/>
    <col min="2567" max="2567" width="13.7109375" bestFit="1" customWidth="1"/>
    <col min="2568" max="2568" width="13.28515625" customWidth="1"/>
    <col min="2569" max="2569" width="14.85546875" bestFit="1" customWidth="1"/>
    <col min="2570" max="2570" width="12.7109375" bestFit="1" customWidth="1"/>
    <col min="2817" max="2817" width="0" hidden="1" customWidth="1"/>
    <col min="2818" max="2818" width="5.140625" bestFit="1" customWidth="1"/>
    <col min="2823" max="2823" width="13.7109375" bestFit="1" customWidth="1"/>
    <col min="2824" max="2824" width="13.28515625" customWidth="1"/>
    <col min="2825" max="2825" width="14.85546875" bestFit="1" customWidth="1"/>
    <col min="2826" max="2826" width="12.7109375" bestFit="1" customWidth="1"/>
    <col min="3073" max="3073" width="0" hidden="1" customWidth="1"/>
    <col min="3074" max="3074" width="5.140625" bestFit="1" customWidth="1"/>
    <col min="3079" max="3079" width="13.7109375" bestFit="1" customWidth="1"/>
    <col min="3080" max="3080" width="13.28515625" customWidth="1"/>
    <col min="3081" max="3081" width="14.85546875" bestFit="1" customWidth="1"/>
    <col min="3082" max="3082" width="12.7109375" bestFit="1" customWidth="1"/>
    <col min="3329" max="3329" width="0" hidden="1" customWidth="1"/>
    <col min="3330" max="3330" width="5.140625" bestFit="1" customWidth="1"/>
    <col min="3335" max="3335" width="13.7109375" bestFit="1" customWidth="1"/>
    <col min="3336" max="3336" width="13.28515625" customWidth="1"/>
    <col min="3337" max="3337" width="14.85546875" bestFit="1" customWidth="1"/>
    <col min="3338" max="3338" width="12.7109375" bestFit="1" customWidth="1"/>
    <col min="3585" max="3585" width="0" hidden="1" customWidth="1"/>
    <col min="3586" max="3586" width="5.140625" bestFit="1" customWidth="1"/>
    <col min="3591" max="3591" width="13.7109375" bestFit="1" customWidth="1"/>
    <col min="3592" max="3592" width="13.28515625" customWidth="1"/>
    <col min="3593" max="3593" width="14.85546875" bestFit="1" customWidth="1"/>
    <col min="3594" max="3594" width="12.7109375" bestFit="1" customWidth="1"/>
    <col min="3841" max="3841" width="0" hidden="1" customWidth="1"/>
    <col min="3842" max="3842" width="5.140625" bestFit="1" customWidth="1"/>
    <col min="3847" max="3847" width="13.7109375" bestFit="1" customWidth="1"/>
    <col min="3848" max="3848" width="13.28515625" customWidth="1"/>
    <col min="3849" max="3849" width="14.85546875" bestFit="1" customWidth="1"/>
    <col min="3850" max="3850" width="12.7109375" bestFit="1" customWidth="1"/>
    <col min="4097" max="4097" width="0" hidden="1" customWidth="1"/>
    <col min="4098" max="4098" width="5.140625" bestFit="1" customWidth="1"/>
    <col min="4103" max="4103" width="13.7109375" bestFit="1" customWidth="1"/>
    <col min="4104" max="4104" width="13.28515625" customWidth="1"/>
    <col min="4105" max="4105" width="14.85546875" bestFit="1" customWidth="1"/>
    <col min="4106" max="4106" width="12.7109375" bestFit="1" customWidth="1"/>
    <col min="4353" max="4353" width="0" hidden="1" customWidth="1"/>
    <col min="4354" max="4354" width="5.140625" bestFit="1" customWidth="1"/>
    <col min="4359" max="4359" width="13.7109375" bestFit="1" customWidth="1"/>
    <col min="4360" max="4360" width="13.28515625" customWidth="1"/>
    <col min="4361" max="4361" width="14.85546875" bestFit="1" customWidth="1"/>
    <col min="4362" max="4362" width="12.7109375" bestFit="1" customWidth="1"/>
    <col min="4609" max="4609" width="0" hidden="1" customWidth="1"/>
    <col min="4610" max="4610" width="5.140625" bestFit="1" customWidth="1"/>
    <col min="4615" max="4615" width="13.7109375" bestFit="1" customWidth="1"/>
    <col min="4616" max="4616" width="13.28515625" customWidth="1"/>
    <col min="4617" max="4617" width="14.85546875" bestFit="1" customWidth="1"/>
    <col min="4618" max="4618" width="12.7109375" bestFit="1" customWidth="1"/>
    <col min="4865" max="4865" width="0" hidden="1" customWidth="1"/>
    <col min="4866" max="4866" width="5.140625" bestFit="1" customWidth="1"/>
    <col min="4871" max="4871" width="13.7109375" bestFit="1" customWidth="1"/>
    <col min="4872" max="4872" width="13.28515625" customWidth="1"/>
    <col min="4873" max="4873" width="14.85546875" bestFit="1" customWidth="1"/>
    <col min="4874" max="4874" width="12.7109375" bestFit="1" customWidth="1"/>
    <col min="5121" max="5121" width="0" hidden="1" customWidth="1"/>
    <col min="5122" max="5122" width="5.140625" bestFit="1" customWidth="1"/>
    <col min="5127" max="5127" width="13.7109375" bestFit="1" customWidth="1"/>
    <col min="5128" max="5128" width="13.28515625" customWidth="1"/>
    <col min="5129" max="5129" width="14.85546875" bestFit="1" customWidth="1"/>
    <col min="5130" max="5130" width="12.7109375" bestFit="1" customWidth="1"/>
    <col min="5377" max="5377" width="0" hidden="1" customWidth="1"/>
    <col min="5378" max="5378" width="5.140625" bestFit="1" customWidth="1"/>
    <col min="5383" max="5383" width="13.7109375" bestFit="1" customWidth="1"/>
    <col min="5384" max="5384" width="13.28515625" customWidth="1"/>
    <col min="5385" max="5385" width="14.85546875" bestFit="1" customWidth="1"/>
    <col min="5386" max="5386" width="12.7109375" bestFit="1" customWidth="1"/>
    <col min="5633" max="5633" width="0" hidden="1" customWidth="1"/>
    <col min="5634" max="5634" width="5.140625" bestFit="1" customWidth="1"/>
    <col min="5639" max="5639" width="13.7109375" bestFit="1" customWidth="1"/>
    <col min="5640" max="5640" width="13.28515625" customWidth="1"/>
    <col min="5641" max="5641" width="14.85546875" bestFit="1" customWidth="1"/>
    <col min="5642" max="5642" width="12.7109375" bestFit="1" customWidth="1"/>
    <col min="5889" max="5889" width="0" hidden="1" customWidth="1"/>
    <col min="5890" max="5890" width="5.140625" bestFit="1" customWidth="1"/>
    <col min="5895" max="5895" width="13.7109375" bestFit="1" customWidth="1"/>
    <col min="5896" max="5896" width="13.28515625" customWidth="1"/>
    <col min="5897" max="5897" width="14.85546875" bestFit="1" customWidth="1"/>
    <col min="5898" max="5898" width="12.7109375" bestFit="1" customWidth="1"/>
    <col min="6145" max="6145" width="0" hidden="1" customWidth="1"/>
    <col min="6146" max="6146" width="5.140625" bestFit="1" customWidth="1"/>
    <col min="6151" max="6151" width="13.7109375" bestFit="1" customWidth="1"/>
    <col min="6152" max="6152" width="13.28515625" customWidth="1"/>
    <col min="6153" max="6153" width="14.85546875" bestFit="1" customWidth="1"/>
    <col min="6154" max="6154" width="12.7109375" bestFit="1" customWidth="1"/>
    <col min="6401" max="6401" width="0" hidden="1" customWidth="1"/>
    <col min="6402" max="6402" width="5.140625" bestFit="1" customWidth="1"/>
    <col min="6407" max="6407" width="13.7109375" bestFit="1" customWidth="1"/>
    <col min="6408" max="6408" width="13.28515625" customWidth="1"/>
    <col min="6409" max="6409" width="14.85546875" bestFit="1" customWidth="1"/>
    <col min="6410" max="6410" width="12.7109375" bestFit="1" customWidth="1"/>
    <col min="6657" max="6657" width="0" hidden="1" customWidth="1"/>
    <col min="6658" max="6658" width="5.140625" bestFit="1" customWidth="1"/>
    <col min="6663" max="6663" width="13.7109375" bestFit="1" customWidth="1"/>
    <col min="6664" max="6664" width="13.28515625" customWidth="1"/>
    <col min="6665" max="6665" width="14.85546875" bestFit="1" customWidth="1"/>
    <col min="6666" max="6666" width="12.7109375" bestFit="1" customWidth="1"/>
    <col min="6913" max="6913" width="0" hidden="1" customWidth="1"/>
    <col min="6914" max="6914" width="5.140625" bestFit="1" customWidth="1"/>
    <col min="6919" max="6919" width="13.7109375" bestFit="1" customWidth="1"/>
    <col min="6920" max="6920" width="13.28515625" customWidth="1"/>
    <col min="6921" max="6921" width="14.85546875" bestFit="1" customWidth="1"/>
    <col min="6922" max="6922" width="12.7109375" bestFit="1" customWidth="1"/>
    <col min="7169" max="7169" width="0" hidden="1" customWidth="1"/>
    <col min="7170" max="7170" width="5.140625" bestFit="1" customWidth="1"/>
    <col min="7175" max="7175" width="13.7109375" bestFit="1" customWidth="1"/>
    <col min="7176" max="7176" width="13.28515625" customWidth="1"/>
    <col min="7177" max="7177" width="14.85546875" bestFit="1" customWidth="1"/>
    <col min="7178" max="7178" width="12.7109375" bestFit="1" customWidth="1"/>
    <col min="7425" max="7425" width="0" hidden="1" customWidth="1"/>
    <col min="7426" max="7426" width="5.140625" bestFit="1" customWidth="1"/>
    <col min="7431" max="7431" width="13.7109375" bestFit="1" customWidth="1"/>
    <col min="7432" max="7432" width="13.28515625" customWidth="1"/>
    <col min="7433" max="7433" width="14.85546875" bestFit="1" customWidth="1"/>
    <col min="7434" max="7434" width="12.7109375" bestFit="1" customWidth="1"/>
    <col min="7681" max="7681" width="0" hidden="1" customWidth="1"/>
    <col min="7682" max="7682" width="5.140625" bestFit="1" customWidth="1"/>
    <col min="7687" max="7687" width="13.7109375" bestFit="1" customWidth="1"/>
    <col min="7688" max="7688" width="13.28515625" customWidth="1"/>
    <col min="7689" max="7689" width="14.85546875" bestFit="1" customWidth="1"/>
    <col min="7690" max="7690" width="12.7109375" bestFit="1" customWidth="1"/>
    <col min="7937" max="7937" width="0" hidden="1" customWidth="1"/>
    <col min="7938" max="7938" width="5.140625" bestFit="1" customWidth="1"/>
    <col min="7943" max="7943" width="13.7109375" bestFit="1" customWidth="1"/>
    <col min="7944" max="7944" width="13.28515625" customWidth="1"/>
    <col min="7945" max="7945" width="14.85546875" bestFit="1" customWidth="1"/>
    <col min="7946" max="7946" width="12.7109375" bestFit="1" customWidth="1"/>
    <col min="8193" max="8193" width="0" hidden="1" customWidth="1"/>
    <col min="8194" max="8194" width="5.140625" bestFit="1" customWidth="1"/>
    <col min="8199" max="8199" width="13.7109375" bestFit="1" customWidth="1"/>
    <col min="8200" max="8200" width="13.28515625" customWidth="1"/>
    <col min="8201" max="8201" width="14.85546875" bestFit="1" customWidth="1"/>
    <col min="8202" max="8202" width="12.7109375" bestFit="1" customWidth="1"/>
    <col min="8449" max="8449" width="0" hidden="1" customWidth="1"/>
    <col min="8450" max="8450" width="5.140625" bestFit="1" customWidth="1"/>
    <col min="8455" max="8455" width="13.7109375" bestFit="1" customWidth="1"/>
    <col min="8456" max="8456" width="13.28515625" customWidth="1"/>
    <col min="8457" max="8457" width="14.85546875" bestFit="1" customWidth="1"/>
    <col min="8458" max="8458" width="12.7109375" bestFit="1" customWidth="1"/>
    <col min="8705" max="8705" width="0" hidden="1" customWidth="1"/>
    <col min="8706" max="8706" width="5.140625" bestFit="1" customWidth="1"/>
    <col min="8711" max="8711" width="13.7109375" bestFit="1" customWidth="1"/>
    <col min="8712" max="8712" width="13.28515625" customWidth="1"/>
    <col min="8713" max="8713" width="14.85546875" bestFit="1" customWidth="1"/>
    <col min="8714" max="8714" width="12.7109375" bestFit="1" customWidth="1"/>
    <col min="8961" max="8961" width="0" hidden="1" customWidth="1"/>
    <col min="8962" max="8962" width="5.140625" bestFit="1" customWidth="1"/>
    <col min="8967" max="8967" width="13.7109375" bestFit="1" customWidth="1"/>
    <col min="8968" max="8968" width="13.28515625" customWidth="1"/>
    <col min="8969" max="8969" width="14.85546875" bestFit="1" customWidth="1"/>
    <col min="8970" max="8970" width="12.7109375" bestFit="1" customWidth="1"/>
    <col min="9217" max="9217" width="0" hidden="1" customWidth="1"/>
    <col min="9218" max="9218" width="5.140625" bestFit="1" customWidth="1"/>
    <col min="9223" max="9223" width="13.7109375" bestFit="1" customWidth="1"/>
    <col min="9224" max="9224" width="13.28515625" customWidth="1"/>
    <col min="9225" max="9225" width="14.85546875" bestFit="1" customWidth="1"/>
    <col min="9226" max="9226" width="12.7109375" bestFit="1" customWidth="1"/>
    <col min="9473" max="9473" width="0" hidden="1" customWidth="1"/>
    <col min="9474" max="9474" width="5.140625" bestFit="1" customWidth="1"/>
    <col min="9479" max="9479" width="13.7109375" bestFit="1" customWidth="1"/>
    <col min="9480" max="9480" width="13.28515625" customWidth="1"/>
    <col min="9481" max="9481" width="14.85546875" bestFit="1" customWidth="1"/>
    <col min="9482" max="9482" width="12.7109375" bestFit="1" customWidth="1"/>
    <col min="9729" max="9729" width="0" hidden="1" customWidth="1"/>
    <col min="9730" max="9730" width="5.140625" bestFit="1" customWidth="1"/>
    <col min="9735" max="9735" width="13.7109375" bestFit="1" customWidth="1"/>
    <col min="9736" max="9736" width="13.28515625" customWidth="1"/>
    <col min="9737" max="9737" width="14.85546875" bestFit="1" customWidth="1"/>
    <col min="9738" max="9738" width="12.7109375" bestFit="1" customWidth="1"/>
    <col min="9985" max="9985" width="0" hidden="1" customWidth="1"/>
    <col min="9986" max="9986" width="5.140625" bestFit="1" customWidth="1"/>
    <col min="9991" max="9991" width="13.7109375" bestFit="1" customWidth="1"/>
    <col min="9992" max="9992" width="13.28515625" customWidth="1"/>
    <col min="9993" max="9993" width="14.85546875" bestFit="1" customWidth="1"/>
    <col min="9994" max="9994" width="12.7109375" bestFit="1" customWidth="1"/>
    <col min="10241" max="10241" width="0" hidden="1" customWidth="1"/>
    <col min="10242" max="10242" width="5.140625" bestFit="1" customWidth="1"/>
    <col min="10247" max="10247" width="13.7109375" bestFit="1" customWidth="1"/>
    <col min="10248" max="10248" width="13.28515625" customWidth="1"/>
    <col min="10249" max="10249" width="14.85546875" bestFit="1" customWidth="1"/>
    <col min="10250" max="10250" width="12.7109375" bestFit="1" customWidth="1"/>
    <col min="10497" max="10497" width="0" hidden="1" customWidth="1"/>
    <col min="10498" max="10498" width="5.140625" bestFit="1" customWidth="1"/>
    <col min="10503" max="10503" width="13.7109375" bestFit="1" customWidth="1"/>
    <col min="10504" max="10504" width="13.28515625" customWidth="1"/>
    <col min="10505" max="10505" width="14.85546875" bestFit="1" customWidth="1"/>
    <col min="10506" max="10506" width="12.7109375" bestFit="1" customWidth="1"/>
    <col min="10753" max="10753" width="0" hidden="1" customWidth="1"/>
    <col min="10754" max="10754" width="5.140625" bestFit="1" customWidth="1"/>
    <col min="10759" max="10759" width="13.7109375" bestFit="1" customWidth="1"/>
    <col min="10760" max="10760" width="13.28515625" customWidth="1"/>
    <col min="10761" max="10761" width="14.85546875" bestFit="1" customWidth="1"/>
    <col min="10762" max="10762" width="12.7109375" bestFit="1" customWidth="1"/>
    <col min="11009" max="11009" width="0" hidden="1" customWidth="1"/>
    <col min="11010" max="11010" width="5.140625" bestFit="1" customWidth="1"/>
    <col min="11015" max="11015" width="13.7109375" bestFit="1" customWidth="1"/>
    <col min="11016" max="11016" width="13.28515625" customWidth="1"/>
    <col min="11017" max="11017" width="14.85546875" bestFit="1" customWidth="1"/>
    <col min="11018" max="11018" width="12.7109375" bestFit="1" customWidth="1"/>
    <col min="11265" max="11265" width="0" hidden="1" customWidth="1"/>
    <col min="11266" max="11266" width="5.140625" bestFit="1" customWidth="1"/>
    <col min="11271" max="11271" width="13.7109375" bestFit="1" customWidth="1"/>
    <col min="11272" max="11272" width="13.28515625" customWidth="1"/>
    <col min="11273" max="11273" width="14.85546875" bestFit="1" customWidth="1"/>
    <col min="11274" max="11274" width="12.7109375" bestFit="1" customWidth="1"/>
    <col min="11521" max="11521" width="0" hidden="1" customWidth="1"/>
    <col min="11522" max="11522" width="5.140625" bestFit="1" customWidth="1"/>
    <col min="11527" max="11527" width="13.7109375" bestFit="1" customWidth="1"/>
    <col min="11528" max="11528" width="13.28515625" customWidth="1"/>
    <col min="11529" max="11529" width="14.85546875" bestFit="1" customWidth="1"/>
    <col min="11530" max="11530" width="12.7109375" bestFit="1" customWidth="1"/>
    <col min="11777" max="11777" width="0" hidden="1" customWidth="1"/>
    <col min="11778" max="11778" width="5.140625" bestFit="1" customWidth="1"/>
    <col min="11783" max="11783" width="13.7109375" bestFit="1" customWidth="1"/>
    <col min="11784" max="11784" width="13.28515625" customWidth="1"/>
    <col min="11785" max="11785" width="14.85546875" bestFit="1" customWidth="1"/>
    <col min="11786" max="11786" width="12.7109375" bestFit="1" customWidth="1"/>
    <col min="12033" max="12033" width="0" hidden="1" customWidth="1"/>
    <col min="12034" max="12034" width="5.140625" bestFit="1" customWidth="1"/>
    <col min="12039" max="12039" width="13.7109375" bestFit="1" customWidth="1"/>
    <col min="12040" max="12040" width="13.28515625" customWidth="1"/>
    <col min="12041" max="12041" width="14.85546875" bestFit="1" customWidth="1"/>
    <col min="12042" max="12042" width="12.7109375" bestFit="1" customWidth="1"/>
    <col min="12289" max="12289" width="0" hidden="1" customWidth="1"/>
    <col min="12290" max="12290" width="5.140625" bestFit="1" customWidth="1"/>
    <col min="12295" max="12295" width="13.7109375" bestFit="1" customWidth="1"/>
    <col min="12296" max="12296" width="13.28515625" customWidth="1"/>
    <col min="12297" max="12297" width="14.85546875" bestFit="1" customWidth="1"/>
    <col min="12298" max="12298" width="12.7109375" bestFit="1" customWidth="1"/>
    <col min="12545" max="12545" width="0" hidden="1" customWidth="1"/>
    <col min="12546" max="12546" width="5.140625" bestFit="1" customWidth="1"/>
    <col min="12551" max="12551" width="13.7109375" bestFit="1" customWidth="1"/>
    <col min="12552" max="12552" width="13.28515625" customWidth="1"/>
    <col min="12553" max="12553" width="14.85546875" bestFit="1" customWidth="1"/>
    <col min="12554" max="12554" width="12.7109375" bestFit="1" customWidth="1"/>
    <col min="12801" max="12801" width="0" hidden="1" customWidth="1"/>
    <col min="12802" max="12802" width="5.140625" bestFit="1" customWidth="1"/>
    <col min="12807" max="12807" width="13.7109375" bestFit="1" customWidth="1"/>
    <col min="12808" max="12808" width="13.28515625" customWidth="1"/>
    <col min="12809" max="12809" width="14.85546875" bestFit="1" customWidth="1"/>
    <col min="12810" max="12810" width="12.7109375" bestFit="1" customWidth="1"/>
    <col min="13057" max="13057" width="0" hidden="1" customWidth="1"/>
    <col min="13058" max="13058" width="5.140625" bestFit="1" customWidth="1"/>
    <col min="13063" max="13063" width="13.7109375" bestFit="1" customWidth="1"/>
    <col min="13064" max="13064" width="13.28515625" customWidth="1"/>
    <col min="13065" max="13065" width="14.85546875" bestFit="1" customWidth="1"/>
    <col min="13066" max="13066" width="12.7109375" bestFit="1" customWidth="1"/>
    <col min="13313" max="13313" width="0" hidden="1" customWidth="1"/>
    <col min="13314" max="13314" width="5.140625" bestFit="1" customWidth="1"/>
    <col min="13319" max="13319" width="13.7109375" bestFit="1" customWidth="1"/>
    <col min="13320" max="13320" width="13.28515625" customWidth="1"/>
    <col min="13321" max="13321" width="14.85546875" bestFit="1" customWidth="1"/>
    <col min="13322" max="13322" width="12.7109375" bestFit="1" customWidth="1"/>
    <col min="13569" max="13569" width="0" hidden="1" customWidth="1"/>
    <col min="13570" max="13570" width="5.140625" bestFit="1" customWidth="1"/>
    <col min="13575" max="13575" width="13.7109375" bestFit="1" customWidth="1"/>
    <col min="13576" max="13576" width="13.28515625" customWidth="1"/>
    <col min="13577" max="13577" width="14.85546875" bestFit="1" customWidth="1"/>
    <col min="13578" max="13578" width="12.7109375" bestFit="1" customWidth="1"/>
    <col min="13825" max="13825" width="0" hidden="1" customWidth="1"/>
    <col min="13826" max="13826" width="5.140625" bestFit="1" customWidth="1"/>
    <col min="13831" max="13831" width="13.7109375" bestFit="1" customWidth="1"/>
    <col min="13832" max="13832" width="13.28515625" customWidth="1"/>
    <col min="13833" max="13833" width="14.85546875" bestFit="1" customWidth="1"/>
    <col min="13834" max="13834" width="12.7109375" bestFit="1" customWidth="1"/>
    <col min="14081" max="14081" width="0" hidden="1" customWidth="1"/>
    <col min="14082" max="14082" width="5.140625" bestFit="1" customWidth="1"/>
    <col min="14087" max="14087" width="13.7109375" bestFit="1" customWidth="1"/>
    <col min="14088" max="14088" width="13.28515625" customWidth="1"/>
    <col min="14089" max="14089" width="14.85546875" bestFit="1" customWidth="1"/>
    <col min="14090" max="14090" width="12.7109375" bestFit="1" customWidth="1"/>
    <col min="14337" max="14337" width="0" hidden="1" customWidth="1"/>
    <col min="14338" max="14338" width="5.140625" bestFit="1" customWidth="1"/>
    <col min="14343" max="14343" width="13.7109375" bestFit="1" customWidth="1"/>
    <col min="14344" max="14344" width="13.28515625" customWidth="1"/>
    <col min="14345" max="14345" width="14.85546875" bestFit="1" customWidth="1"/>
    <col min="14346" max="14346" width="12.7109375" bestFit="1" customWidth="1"/>
    <col min="14593" max="14593" width="0" hidden="1" customWidth="1"/>
    <col min="14594" max="14594" width="5.140625" bestFit="1" customWidth="1"/>
    <col min="14599" max="14599" width="13.7109375" bestFit="1" customWidth="1"/>
    <col min="14600" max="14600" width="13.28515625" customWidth="1"/>
    <col min="14601" max="14601" width="14.85546875" bestFit="1" customWidth="1"/>
    <col min="14602" max="14602" width="12.7109375" bestFit="1" customWidth="1"/>
    <col min="14849" max="14849" width="0" hidden="1" customWidth="1"/>
    <col min="14850" max="14850" width="5.140625" bestFit="1" customWidth="1"/>
    <col min="14855" max="14855" width="13.7109375" bestFit="1" customWidth="1"/>
    <col min="14856" max="14856" width="13.28515625" customWidth="1"/>
    <col min="14857" max="14857" width="14.85546875" bestFit="1" customWidth="1"/>
    <col min="14858" max="14858" width="12.7109375" bestFit="1" customWidth="1"/>
    <col min="15105" max="15105" width="0" hidden="1" customWidth="1"/>
    <col min="15106" max="15106" width="5.140625" bestFit="1" customWidth="1"/>
    <col min="15111" max="15111" width="13.7109375" bestFit="1" customWidth="1"/>
    <col min="15112" max="15112" width="13.28515625" customWidth="1"/>
    <col min="15113" max="15113" width="14.85546875" bestFit="1" customWidth="1"/>
    <col min="15114" max="15114" width="12.7109375" bestFit="1" customWidth="1"/>
    <col min="15361" max="15361" width="0" hidden="1" customWidth="1"/>
    <col min="15362" max="15362" width="5.140625" bestFit="1" customWidth="1"/>
    <col min="15367" max="15367" width="13.7109375" bestFit="1" customWidth="1"/>
    <col min="15368" max="15368" width="13.28515625" customWidth="1"/>
    <col min="15369" max="15369" width="14.85546875" bestFit="1" customWidth="1"/>
    <col min="15370" max="15370" width="12.7109375" bestFit="1" customWidth="1"/>
    <col min="15617" max="15617" width="0" hidden="1" customWidth="1"/>
    <col min="15618" max="15618" width="5.140625" bestFit="1" customWidth="1"/>
    <col min="15623" max="15623" width="13.7109375" bestFit="1" customWidth="1"/>
    <col min="15624" max="15624" width="13.28515625" customWidth="1"/>
    <col min="15625" max="15625" width="14.85546875" bestFit="1" customWidth="1"/>
    <col min="15626" max="15626" width="12.7109375" bestFit="1" customWidth="1"/>
    <col min="15873" max="15873" width="0" hidden="1" customWidth="1"/>
    <col min="15874" max="15874" width="5.140625" bestFit="1" customWidth="1"/>
    <col min="15879" max="15879" width="13.7109375" bestFit="1" customWidth="1"/>
    <col min="15880" max="15880" width="13.28515625" customWidth="1"/>
    <col min="15881" max="15881" width="14.85546875" bestFit="1" customWidth="1"/>
    <col min="15882" max="15882" width="12.7109375" bestFit="1" customWidth="1"/>
    <col min="16129" max="16129" width="0" hidden="1" customWidth="1"/>
    <col min="16130" max="16130" width="5.140625" bestFit="1" customWidth="1"/>
    <col min="16135" max="16135" width="13.7109375" bestFit="1" customWidth="1"/>
    <col min="16136" max="16136" width="13.28515625" customWidth="1"/>
    <col min="16137" max="16137" width="14.85546875" bestFit="1" customWidth="1"/>
    <col min="16138" max="16138" width="12.7109375" bestFit="1" customWidth="1"/>
  </cols>
  <sheetData>
    <row r="1" spans="2:13" ht="15.75" thickBot="1" x14ac:dyDescent="0.3">
      <c r="B1" s="266" t="s">
        <v>26</v>
      </c>
      <c r="C1" s="267"/>
      <c r="D1" s="267"/>
      <c r="E1" s="267"/>
      <c r="F1" s="267"/>
      <c r="G1" s="267"/>
      <c r="H1" s="267"/>
      <c r="I1" s="267"/>
      <c r="J1" s="268"/>
    </row>
    <row r="2" spans="2:13" ht="15.75" thickBot="1" x14ac:dyDescent="0.3">
      <c r="B2" s="1" t="s">
        <v>2</v>
      </c>
      <c r="C2" s="2" t="s">
        <v>3</v>
      </c>
      <c r="D2" s="2" t="s">
        <v>4</v>
      </c>
      <c r="E2" s="3" t="s">
        <v>5</v>
      </c>
      <c r="F2" s="4" t="s">
        <v>6</v>
      </c>
      <c r="G2" s="5" t="s">
        <v>7</v>
      </c>
      <c r="H2" s="6" t="s">
        <v>8</v>
      </c>
      <c r="I2" s="7" t="s">
        <v>9</v>
      </c>
      <c r="J2" s="8" t="s">
        <v>10</v>
      </c>
    </row>
    <row r="3" spans="2:13" x14ac:dyDescent="0.25">
      <c r="B3" s="9">
        <v>1</v>
      </c>
      <c r="C3" s="10">
        <v>44211</v>
      </c>
      <c r="D3" s="9" t="s">
        <v>15</v>
      </c>
      <c r="E3" s="11" t="s">
        <v>19</v>
      </c>
      <c r="F3" s="9">
        <v>7044</v>
      </c>
      <c r="G3" s="11" t="s">
        <v>13</v>
      </c>
      <c r="H3" s="11" t="s">
        <v>16</v>
      </c>
      <c r="I3" s="55">
        <v>367575.29</v>
      </c>
      <c r="J3" s="56" t="s">
        <v>27</v>
      </c>
    </row>
    <row r="4" spans="2:13" x14ac:dyDescent="0.25">
      <c r="B4" s="25">
        <v>2</v>
      </c>
      <c r="C4" s="57">
        <v>44211</v>
      </c>
      <c r="D4" s="25" t="s">
        <v>15</v>
      </c>
      <c r="E4" s="27" t="s">
        <v>19</v>
      </c>
      <c r="F4" s="25">
        <v>7044</v>
      </c>
      <c r="G4" s="27" t="s">
        <v>16</v>
      </c>
      <c r="H4" s="27" t="s">
        <v>14</v>
      </c>
      <c r="I4" s="58">
        <v>6603.94</v>
      </c>
      <c r="J4" s="59" t="s">
        <v>28</v>
      </c>
    </row>
    <row r="5" spans="2:13" ht="15.75" thickBot="1" x14ac:dyDescent="0.3">
      <c r="B5" s="40">
        <v>3</v>
      </c>
      <c r="C5" s="37">
        <v>44211</v>
      </c>
      <c r="D5" s="33" t="s">
        <v>15</v>
      </c>
      <c r="E5" s="39" t="s">
        <v>19</v>
      </c>
      <c r="F5" s="33">
        <v>7044</v>
      </c>
      <c r="G5" s="39" t="s">
        <v>14</v>
      </c>
      <c r="H5" s="34" t="s">
        <v>13</v>
      </c>
      <c r="I5" s="60">
        <v>6603.94</v>
      </c>
      <c r="J5" s="61" t="s">
        <v>29</v>
      </c>
    </row>
    <row r="6" spans="2:13" x14ac:dyDescent="0.25">
      <c r="B6" s="12">
        <v>4</v>
      </c>
      <c r="C6" s="13">
        <v>44193</v>
      </c>
      <c r="D6" s="12" t="s">
        <v>11</v>
      </c>
      <c r="E6" s="14" t="s">
        <v>12</v>
      </c>
      <c r="F6" s="12">
        <v>6493</v>
      </c>
      <c r="G6" s="14" t="s">
        <v>13</v>
      </c>
      <c r="H6" s="14" t="s">
        <v>14</v>
      </c>
      <c r="I6" s="62">
        <v>102199.2</v>
      </c>
      <c r="J6" s="63" t="s">
        <v>30</v>
      </c>
      <c r="L6" t="s">
        <v>62</v>
      </c>
    </row>
    <row r="7" spans="2:13" x14ac:dyDescent="0.25">
      <c r="B7" s="12">
        <v>5</v>
      </c>
      <c r="C7" s="13">
        <v>44194</v>
      </c>
      <c r="D7" s="12" t="s">
        <v>11</v>
      </c>
      <c r="E7" s="14" t="s">
        <v>12</v>
      </c>
      <c r="F7" s="12">
        <v>6495</v>
      </c>
      <c r="G7" s="64" t="s">
        <v>14</v>
      </c>
      <c r="H7" s="14" t="s">
        <v>31</v>
      </c>
      <c r="I7" s="65">
        <v>18320.04</v>
      </c>
      <c r="J7" s="66" t="s">
        <v>32</v>
      </c>
      <c r="L7" s="129">
        <f>I7/100</f>
        <v>183.2004</v>
      </c>
    </row>
    <row r="8" spans="2:13" x14ac:dyDescent="0.25">
      <c r="B8" s="12">
        <v>6</v>
      </c>
      <c r="C8" s="13">
        <v>44194</v>
      </c>
      <c r="D8" s="12" t="s">
        <v>11</v>
      </c>
      <c r="E8" s="64" t="s">
        <v>12</v>
      </c>
      <c r="F8" s="12">
        <v>6496</v>
      </c>
      <c r="G8" s="64" t="s">
        <v>14</v>
      </c>
      <c r="H8" s="14" t="s">
        <v>33</v>
      </c>
      <c r="I8" s="65">
        <v>30534</v>
      </c>
      <c r="J8" s="66" t="s">
        <v>34</v>
      </c>
    </row>
    <row r="9" spans="2:13" x14ac:dyDescent="0.25">
      <c r="B9" s="12">
        <v>7</v>
      </c>
      <c r="C9" s="13">
        <v>44194</v>
      </c>
      <c r="D9" s="12" t="s">
        <v>11</v>
      </c>
      <c r="E9" s="64" t="s">
        <v>12</v>
      </c>
      <c r="F9" s="12">
        <v>6496</v>
      </c>
      <c r="G9" s="64" t="s">
        <v>14</v>
      </c>
      <c r="H9" s="14" t="s">
        <v>18</v>
      </c>
      <c r="I9" s="65">
        <v>5500</v>
      </c>
      <c r="J9" s="66" t="s">
        <v>34</v>
      </c>
    </row>
    <row r="10" spans="2:13" x14ac:dyDescent="0.25">
      <c r="B10" s="12">
        <v>8</v>
      </c>
      <c r="C10" s="13">
        <v>44194</v>
      </c>
      <c r="D10" s="12" t="s">
        <v>11</v>
      </c>
      <c r="E10" s="64" t="s">
        <v>12</v>
      </c>
      <c r="F10" s="12">
        <v>6496</v>
      </c>
      <c r="G10" s="64" t="s">
        <v>14</v>
      </c>
      <c r="H10" s="14" t="s">
        <v>13</v>
      </c>
      <c r="I10" s="65">
        <v>6603.94</v>
      </c>
      <c r="J10" s="66" t="s">
        <v>35</v>
      </c>
    </row>
    <row r="11" spans="2:13" ht="15.75" thickBot="1" x14ac:dyDescent="0.3">
      <c r="B11" s="35">
        <v>9</v>
      </c>
      <c r="C11" s="47"/>
      <c r="D11" s="35"/>
      <c r="E11" s="67"/>
      <c r="F11" s="35"/>
      <c r="G11" s="36"/>
      <c r="H11" s="36"/>
      <c r="I11" s="68"/>
      <c r="J11" s="69"/>
    </row>
    <row r="12" spans="2:13" x14ac:dyDescent="0.25">
      <c r="B12" s="70">
        <v>10</v>
      </c>
      <c r="C12" s="10">
        <v>44191</v>
      </c>
      <c r="D12" s="9" t="s">
        <v>15</v>
      </c>
      <c r="E12" s="11" t="s">
        <v>19</v>
      </c>
      <c r="F12" s="9">
        <v>7040</v>
      </c>
      <c r="G12" s="71" t="s">
        <v>13</v>
      </c>
      <c r="H12" s="71" t="s">
        <v>14</v>
      </c>
      <c r="I12" s="58">
        <v>102199.2</v>
      </c>
      <c r="J12" s="59" t="s">
        <v>36</v>
      </c>
    </row>
    <row r="13" spans="2:13" x14ac:dyDescent="0.25">
      <c r="B13" s="70">
        <v>11</v>
      </c>
      <c r="C13" s="72">
        <v>44191</v>
      </c>
      <c r="D13" s="70" t="s">
        <v>15</v>
      </c>
      <c r="E13" s="73" t="s">
        <v>19</v>
      </c>
      <c r="F13" s="70">
        <v>7040</v>
      </c>
      <c r="G13" s="73" t="s">
        <v>14</v>
      </c>
      <c r="H13" s="73" t="s">
        <v>17</v>
      </c>
      <c r="I13" s="58">
        <v>18320.04</v>
      </c>
      <c r="J13" s="59" t="s">
        <v>37</v>
      </c>
    </row>
    <row r="14" spans="2:13" x14ac:dyDescent="0.25">
      <c r="B14" s="70">
        <v>12</v>
      </c>
      <c r="C14" s="72">
        <v>44191</v>
      </c>
      <c r="D14" s="70" t="s">
        <v>15</v>
      </c>
      <c r="E14" s="73" t="s">
        <v>19</v>
      </c>
      <c r="F14" s="70">
        <v>7040</v>
      </c>
      <c r="G14" s="73" t="s">
        <v>14</v>
      </c>
      <c r="H14" s="73" t="s">
        <v>18</v>
      </c>
      <c r="I14" s="58">
        <v>5500</v>
      </c>
      <c r="J14" s="59" t="s">
        <v>38</v>
      </c>
    </row>
    <row r="15" spans="2:13" ht="15.75" thickBot="1" x14ac:dyDescent="0.3">
      <c r="B15" s="33">
        <v>13</v>
      </c>
      <c r="C15" s="37">
        <v>44191</v>
      </c>
      <c r="D15" s="74" t="s">
        <v>15</v>
      </c>
      <c r="E15" s="34" t="s">
        <v>19</v>
      </c>
      <c r="F15" s="33">
        <v>7040</v>
      </c>
      <c r="G15" s="34" t="s">
        <v>14</v>
      </c>
      <c r="H15" s="34" t="s">
        <v>13</v>
      </c>
      <c r="I15" s="75">
        <v>6603.94</v>
      </c>
      <c r="J15" s="61" t="s">
        <v>39</v>
      </c>
      <c r="L15" s="76"/>
      <c r="M15">
        <v>347</v>
      </c>
    </row>
    <row r="16" spans="2:13" x14ac:dyDescent="0.25">
      <c r="B16" s="22">
        <v>14</v>
      </c>
      <c r="C16" s="23">
        <v>44205</v>
      </c>
      <c r="D16" s="22" t="s">
        <v>11</v>
      </c>
      <c r="E16" s="24" t="s">
        <v>12</v>
      </c>
      <c r="F16" s="22">
        <v>6499</v>
      </c>
      <c r="G16" s="24" t="s">
        <v>13</v>
      </c>
      <c r="H16" s="24" t="s">
        <v>14</v>
      </c>
      <c r="I16" s="62">
        <v>102199.2</v>
      </c>
      <c r="J16" s="77" t="s">
        <v>40</v>
      </c>
      <c r="M16">
        <v>160</v>
      </c>
    </row>
    <row r="17" spans="2:13" x14ac:dyDescent="0.25">
      <c r="B17" s="28">
        <v>15</v>
      </c>
      <c r="C17" s="13">
        <v>44205</v>
      </c>
      <c r="D17" s="28" t="s">
        <v>11</v>
      </c>
      <c r="E17" s="14" t="s">
        <v>12</v>
      </c>
      <c r="F17" s="12">
        <v>6499</v>
      </c>
      <c r="G17" s="64" t="s">
        <v>14</v>
      </c>
      <c r="H17" s="14" t="s">
        <v>17</v>
      </c>
      <c r="I17" s="65">
        <v>18320.04</v>
      </c>
      <c r="J17" s="66" t="s">
        <v>41</v>
      </c>
      <c r="M17">
        <f>M15*M16</f>
        <v>55520</v>
      </c>
    </row>
    <row r="18" spans="2:13" x14ac:dyDescent="0.25">
      <c r="B18" s="28">
        <v>16</v>
      </c>
      <c r="C18" s="13">
        <v>44205</v>
      </c>
      <c r="D18" s="28" t="s">
        <v>11</v>
      </c>
      <c r="E18" s="14" t="s">
        <v>12</v>
      </c>
      <c r="F18" s="12">
        <v>6499</v>
      </c>
      <c r="G18" s="64" t="s">
        <v>14</v>
      </c>
      <c r="H18" s="14" t="s">
        <v>18</v>
      </c>
      <c r="I18" s="65">
        <v>5500</v>
      </c>
      <c r="J18" s="66" t="s">
        <v>42</v>
      </c>
    </row>
    <row r="19" spans="2:13" ht="15.75" thickBot="1" x14ac:dyDescent="0.3">
      <c r="B19" s="16">
        <v>17</v>
      </c>
      <c r="C19" s="78">
        <v>44205</v>
      </c>
      <c r="D19" s="16" t="s">
        <v>11</v>
      </c>
      <c r="E19" s="20" t="s">
        <v>12</v>
      </c>
      <c r="F19" s="18">
        <v>6499</v>
      </c>
      <c r="G19" s="19" t="s">
        <v>14</v>
      </c>
      <c r="H19" s="20" t="s">
        <v>13</v>
      </c>
      <c r="I19" s="79">
        <v>6603.94</v>
      </c>
      <c r="J19" s="80" t="s">
        <v>43</v>
      </c>
    </row>
    <row r="20" spans="2:13" x14ac:dyDescent="0.25">
      <c r="B20" s="44">
        <v>18</v>
      </c>
      <c r="C20" s="10">
        <v>44210</v>
      </c>
      <c r="D20" s="44" t="s">
        <v>11</v>
      </c>
      <c r="E20" s="11" t="s">
        <v>12</v>
      </c>
      <c r="F20" s="9">
        <v>7651</v>
      </c>
      <c r="G20" s="21" t="s">
        <v>13</v>
      </c>
      <c r="H20" s="11" t="s">
        <v>14</v>
      </c>
      <c r="I20" s="81">
        <v>102199.2</v>
      </c>
      <c r="J20" s="56" t="s">
        <v>44</v>
      </c>
    </row>
    <row r="21" spans="2:13" x14ac:dyDescent="0.25">
      <c r="B21" s="32"/>
      <c r="C21" s="26">
        <v>44210</v>
      </c>
      <c r="D21" s="32" t="s">
        <v>11</v>
      </c>
      <c r="E21" s="27" t="s">
        <v>12</v>
      </c>
      <c r="F21" s="25">
        <v>7651</v>
      </c>
      <c r="G21" s="82" t="s">
        <v>14</v>
      </c>
      <c r="H21" s="27" t="s">
        <v>17</v>
      </c>
      <c r="I21" s="83">
        <v>18320.04</v>
      </c>
      <c r="J21" s="84" t="s">
        <v>45</v>
      </c>
    </row>
    <row r="22" spans="2:13" x14ac:dyDescent="0.25">
      <c r="B22" s="32">
        <v>19</v>
      </c>
      <c r="C22" s="26">
        <v>44210</v>
      </c>
      <c r="D22" s="32" t="s">
        <v>11</v>
      </c>
      <c r="E22" s="27" t="s">
        <v>12</v>
      </c>
      <c r="F22" s="25">
        <v>7651</v>
      </c>
      <c r="G22" s="82" t="s">
        <v>14</v>
      </c>
      <c r="H22" s="27" t="s">
        <v>18</v>
      </c>
      <c r="I22" s="83">
        <v>5500</v>
      </c>
      <c r="J22" s="84" t="s">
        <v>44</v>
      </c>
    </row>
    <row r="23" spans="2:13" ht="15.75" thickBot="1" x14ac:dyDescent="0.3">
      <c r="B23" s="85">
        <v>20</v>
      </c>
      <c r="C23" s="37">
        <v>44210</v>
      </c>
      <c r="D23" s="85" t="s">
        <v>11</v>
      </c>
      <c r="E23" s="34" t="s">
        <v>12</v>
      </c>
      <c r="F23" s="33">
        <v>7651</v>
      </c>
      <c r="G23" s="39" t="s">
        <v>14</v>
      </c>
      <c r="H23" s="34" t="s">
        <v>13</v>
      </c>
      <c r="I23" s="60">
        <v>6603.94</v>
      </c>
      <c r="J23" s="86" t="s">
        <v>46</v>
      </c>
    </row>
    <row r="24" spans="2:13" x14ac:dyDescent="0.25">
      <c r="B24" s="31">
        <v>21</v>
      </c>
      <c r="C24" s="23">
        <v>44210</v>
      </c>
      <c r="D24" s="31" t="s">
        <v>47</v>
      </c>
      <c r="E24" s="24" t="s">
        <v>48</v>
      </c>
      <c r="F24" s="22">
        <v>6189</v>
      </c>
      <c r="G24" s="30" t="s">
        <v>13</v>
      </c>
      <c r="H24" s="24" t="s">
        <v>14</v>
      </c>
      <c r="I24" s="87">
        <v>102199.2</v>
      </c>
      <c r="J24" s="88" t="s">
        <v>49</v>
      </c>
    </row>
    <row r="25" spans="2:13" x14ac:dyDescent="0.25">
      <c r="B25" s="28">
        <v>22</v>
      </c>
      <c r="C25" s="15">
        <v>44210</v>
      </c>
      <c r="D25" s="28" t="s">
        <v>47</v>
      </c>
      <c r="E25" s="14" t="s">
        <v>48</v>
      </c>
      <c r="F25" s="12">
        <v>6190</v>
      </c>
      <c r="G25" s="64" t="s">
        <v>14</v>
      </c>
      <c r="H25" s="14" t="s">
        <v>31</v>
      </c>
      <c r="I25" s="65">
        <v>18320.04</v>
      </c>
      <c r="J25" s="66" t="s">
        <v>50</v>
      </c>
    </row>
    <row r="26" spans="2:13" x14ac:dyDescent="0.25">
      <c r="B26" s="28">
        <v>23</v>
      </c>
      <c r="C26" s="15">
        <v>44210</v>
      </c>
      <c r="D26" s="28" t="s">
        <v>47</v>
      </c>
      <c r="E26" s="14" t="s">
        <v>48</v>
      </c>
      <c r="F26" s="12">
        <v>6190</v>
      </c>
      <c r="G26" s="64" t="s">
        <v>14</v>
      </c>
      <c r="H26" s="14" t="s">
        <v>18</v>
      </c>
      <c r="I26" s="65">
        <v>5500</v>
      </c>
      <c r="J26" s="66" t="s">
        <v>51</v>
      </c>
    </row>
    <row r="27" spans="2:13" x14ac:dyDescent="0.25">
      <c r="B27" s="28">
        <v>24</v>
      </c>
      <c r="C27" s="15">
        <v>44214</v>
      </c>
      <c r="D27" s="12" t="s">
        <v>47</v>
      </c>
      <c r="E27" s="14" t="s">
        <v>48</v>
      </c>
      <c r="F27" s="12">
        <v>7178</v>
      </c>
      <c r="G27" s="14" t="s">
        <v>14</v>
      </c>
      <c r="H27" s="14" t="s">
        <v>13</v>
      </c>
      <c r="I27" s="89">
        <v>102199.2</v>
      </c>
      <c r="J27" s="66" t="s">
        <v>52</v>
      </c>
    </row>
    <row r="28" spans="2:13" ht="15.75" thickBot="1" x14ac:dyDescent="0.3">
      <c r="B28" s="28">
        <v>25</v>
      </c>
      <c r="C28" s="15"/>
      <c r="D28" s="12"/>
      <c r="E28" s="14"/>
      <c r="F28" s="12"/>
      <c r="G28" s="14"/>
      <c r="H28" s="14"/>
      <c r="I28" s="89"/>
      <c r="J28" s="66"/>
    </row>
    <row r="29" spans="2:13" x14ac:dyDescent="0.25">
      <c r="B29" s="9">
        <v>26</v>
      </c>
      <c r="C29" s="10">
        <v>44215</v>
      </c>
      <c r="D29" s="9" t="s">
        <v>20</v>
      </c>
      <c r="E29" s="11" t="s">
        <v>53</v>
      </c>
      <c r="F29" s="9">
        <v>7144</v>
      </c>
      <c r="G29" s="11" t="s">
        <v>13</v>
      </c>
      <c r="H29" s="11" t="s">
        <v>14</v>
      </c>
      <c r="I29" s="55">
        <v>102199.2</v>
      </c>
      <c r="J29" s="56" t="s">
        <v>54</v>
      </c>
    </row>
    <row r="30" spans="2:13" x14ac:dyDescent="0.25">
      <c r="B30" s="25">
        <v>27</v>
      </c>
      <c r="C30" s="26">
        <v>44215</v>
      </c>
      <c r="D30" s="25" t="s">
        <v>20</v>
      </c>
      <c r="E30" s="27" t="s">
        <v>53</v>
      </c>
      <c r="F30" s="25">
        <v>7144</v>
      </c>
      <c r="G30" s="27" t="s">
        <v>14</v>
      </c>
      <c r="H30" s="27" t="s">
        <v>18</v>
      </c>
      <c r="I30" s="83">
        <v>5500</v>
      </c>
      <c r="J30" s="84" t="s">
        <v>55</v>
      </c>
    </row>
    <row r="31" spans="2:13" ht="15.75" thickBot="1" x14ac:dyDescent="0.3">
      <c r="B31" s="25">
        <v>28</v>
      </c>
      <c r="C31" s="26">
        <v>44215</v>
      </c>
      <c r="D31" s="25" t="s">
        <v>20</v>
      </c>
      <c r="E31" s="27" t="s">
        <v>53</v>
      </c>
      <c r="F31" s="38" t="s">
        <v>56</v>
      </c>
      <c r="G31" s="27" t="s">
        <v>14</v>
      </c>
      <c r="H31" s="27" t="s">
        <v>13</v>
      </c>
      <c r="I31" s="83">
        <v>6603.94</v>
      </c>
      <c r="J31" s="59" t="s">
        <v>57</v>
      </c>
    </row>
    <row r="32" spans="2:13" x14ac:dyDescent="0.25">
      <c r="B32" s="90">
        <v>29</v>
      </c>
      <c r="C32" s="23">
        <v>44217</v>
      </c>
      <c r="D32" s="22" t="s">
        <v>47</v>
      </c>
      <c r="E32" s="24" t="s">
        <v>48</v>
      </c>
      <c r="F32" s="22">
        <v>6192</v>
      </c>
      <c r="G32" s="24" t="s">
        <v>13</v>
      </c>
      <c r="H32" s="24" t="s">
        <v>14</v>
      </c>
      <c r="I32" s="62">
        <v>102199.2</v>
      </c>
      <c r="J32" s="77" t="s">
        <v>58</v>
      </c>
    </row>
    <row r="33" spans="2:10" x14ac:dyDescent="0.25">
      <c r="B33" s="12">
        <v>30</v>
      </c>
      <c r="C33" s="15">
        <v>44217</v>
      </c>
      <c r="D33" s="12" t="s">
        <v>47</v>
      </c>
      <c r="E33" s="14" t="s">
        <v>48</v>
      </c>
      <c r="F33" s="12">
        <v>6192</v>
      </c>
      <c r="G33" s="64" t="s">
        <v>14</v>
      </c>
      <c r="H33" s="14" t="s">
        <v>33</v>
      </c>
      <c r="I33" s="65">
        <v>30534</v>
      </c>
      <c r="J33" s="66" t="s">
        <v>58</v>
      </c>
    </row>
    <row r="34" spans="2:10" x14ac:dyDescent="0.25">
      <c r="B34" s="91">
        <v>31</v>
      </c>
      <c r="C34" s="15">
        <v>44217</v>
      </c>
      <c r="D34" s="12" t="s">
        <v>47</v>
      </c>
      <c r="E34" s="64" t="s">
        <v>48</v>
      </c>
      <c r="F34" s="12">
        <v>6192</v>
      </c>
      <c r="G34" s="14" t="s">
        <v>33</v>
      </c>
      <c r="H34" s="14" t="s">
        <v>59</v>
      </c>
      <c r="I34" s="89">
        <v>7328.16</v>
      </c>
      <c r="J34" s="63" t="s">
        <v>58</v>
      </c>
    </row>
    <row r="35" spans="2:10" x14ac:dyDescent="0.25">
      <c r="B35" s="28">
        <v>32</v>
      </c>
      <c r="C35" s="15">
        <v>44217</v>
      </c>
      <c r="D35" s="12" t="s">
        <v>47</v>
      </c>
      <c r="E35" s="64" t="s">
        <v>48</v>
      </c>
      <c r="F35" s="12">
        <v>6192</v>
      </c>
      <c r="G35" s="14" t="s">
        <v>14</v>
      </c>
      <c r="H35" s="14" t="s">
        <v>18</v>
      </c>
      <c r="I35" s="89">
        <v>5500</v>
      </c>
      <c r="J35" s="66" t="s">
        <v>58</v>
      </c>
    </row>
    <row r="36" spans="2:10" ht="15.75" thickBot="1" x14ac:dyDescent="0.3">
      <c r="B36" s="16">
        <v>33</v>
      </c>
      <c r="C36" s="17"/>
      <c r="D36" s="18"/>
      <c r="E36" s="20"/>
      <c r="F36" s="18"/>
      <c r="G36" s="20"/>
      <c r="H36" s="20"/>
      <c r="I36" s="79"/>
      <c r="J36" s="69"/>
    </row>
    <row r="37" spans="2:10" x14ac:dyDescent="0.25">
      <c r="B37" s="32">
        <v>34</v>
      </c>
      <c r="C37" s="92"/>
      <c r="D37" s="25"/>
      <c r="E37" s="82"/>
      <c r="F37" s="25"/>
      <c r="G37" s="82"/>
      <c r="H37" s="27"/>
      <c r="I37" s="58"/>
      <c r="J37" s="93"/>
    </row>
    <row r="38" spans="2:10" x14ac:dyDescent="0.25">
      <c r="B38" s="32">
        <v>35</v>
      </c>
      <c r="C38" s="92"/>
      <c r="D38" s="25"/>
      <c r="E38" s="27"/>
      <c r="F38" s="25"/>
      <c r="G38" s="27"/>
      <c r="H38" s="27"/>
      <c r="I38" s="58"/>
      <c r="J38" s="94"/>
    </row>
    <row r="39" spans="2:10" x14ac:dyDescent="0.25">
      <c r="B39" s="32">
        <v>36</v>
      </c>
      <c r="C39" s="92"/>
      <c r="D39" s="25"/>
      <c r="E39" s="27"/>
      <c r="F39" s="25"/>
      <c r="G39" s="27"/>
      <c r="H39" s="27"/>
      <c r="I39" s="58"/>
      <c r="J39" s="95"/>
    </row>
    <row r="40" spans="2:10" ht="15.75" thickBot="1" x14ac:dyDescent="0.3">
      <c r="B40" s="33">
        <v>37</v>
      </c>
      <c r="C40" s="96"/>
      <c r="D40" s="97"/>
      <c r="E40" s="39"/>
      <c r="F40" s="33"/>
      <c r="G40" s="39"/>
      <c r="H40" s="34"/>
      <c r="I40" s="60"/>
      <c r="J40" s="98"/>
    </row>
    <row r="41" spans="2:10" x14ac:dyDescent="0.25">
      <c r="B41" s="90">
        <v>38</v>
      </c>
      <c r="C41" s="23"/>
      <c r="D41" s="22"/>
      <c r="E41" s="30"/>
      <c r="F41" s="22"/>
      <c r="G41" s="30"/>
      <c r="H41" s="24"/>
      <c r="I41" s="87"/>
      <c r="J41" s="99"/>
    </row>
    <row r="42" spans="2:10" x14ac:dyDescent="0.25">
      <c r="B42" s="91">
        <v>39</v>
      </c>
      <c r="C42" s="15"/>
      <c r="D42" s="12"/>
      <c r="E42" s="64"/>
      <c r="F42" s="12"/>
      <c r="G42" s="64"/>
      <c r="H42" s="14"/>
      <c r="I42" s="65"/>
      <c r="J42" s="100"/>
    </row>
    <row r="43" spans="2:10" x14ac:dyDescent="0.25">
      <c r="B43" s="91">
        <v>40</v>
      </c>
      <c r="C43" s="15"/>
      <c r="D43" s="12"/>
      <c r="E43" s="64"/>
      <c r="F43" s="12"/>
      <c r="G43" s="64"/>
      <c r="H43" s="14"/>
      <c r="I43" s="89"/>
      <c r="J43" s="101"/>
    </row>
    <row r="44" spans="2:10" x14ac:dyDescent="0.25">
      <c r="B44" s="102">
        <v>41</v>
      </c>
      <c r="C44" s="15"/>
      <c r="D44" s="12"/>
      <c r="E44" s="14"/>
      <c r="F44" s="12"/>
      <c r="G44" s="14"/>
      <c r="H44" s="14"/>
      <c r="I44" s="89"/>
      <c r="J44" s="101"/>
    </row>
    <row r="45" spans="2:10" ht="15.75" thickBot="1" x14ac:dyDescent="0.3">
      <c r="B45" s="16">
        <v>42</v>
      </c>
      <c r="C45" s="17"/>
      <c r="D45" s="18"/>
      <c r="E45" s="20"/>
      <c r="F45" s="18"/>
      <c r="G45" s="19"/>
      <c r="H45" s="20"/>
      <c r="I45" s="79"/>
      <c r="J45" s="69"/>
    </row>
    <row r="46" spans="2:10" x14ac:dyDescent="0.25">
      <c r="B46" s="32">
        <v>43</v>
      </c>
      <c r="C46" s="26"/>
      <c r="D46" s="25"/>
      <c r="E46" s="11"/>
      <c r="F46" s="32"/>
      <c r="G46" s="82"/>
      <c r="H46" s="27"/>
      <c r="I46" s="83"/>
      <c r="J46" s="59"/>
    </row>
    <row r="47" spans="2:10" x14ac:dyDescent="0.25">
      <c r="B47" s="103">
        <v>44</v>
      </c>
      <c r="C47" s="26"/>
      <c r="D47" s="25"/>
      <c r="E47" s="27"/>
      <c r="F47" s="32"/>
      <c r="G47" s="82"/>
      <c r="H47" s="27"/>
      <c r="I47" s="83"/>
      <c r="J47" s="84"/>
    </row>
    <row r="48" spans="2:10" x14ac:dyDescent="0.25">
      <c r="B48" s="103">
        <v>45</v>
      </c>
      <c r="C48" s="26"/>
      <c r="D48" s="25"/>
      <c r="E48" s="27"/>
      <c r="F48" s="32"/>
      <c r="G48" s="27"/>
      <c r="H48" s="27"/>
      <c r="I48" s="58"/>
      <c r="J48" s="104"/>
    </row>
    <row r="49" spans="2:10" ht="15.75" thickBot="1" x14ac:dyDescent="0.3">
      <c r="B49" s="33">
        <v>46</v>
      </c>
      <c r="C49" s="37"/>
      <c r="D49" s="33"/>
      <c r="E49" s="34"/>
      <c r="F49" s="33"/>
      <c r="G49" s="105"/>
      <c r="H49" s="34"/>
      <c r="I49" s="106"/>
      <c r="J49" s="61"/>
    </row>
    <row r="50" spans="2:10" x14ac:dyDescent="0.25">
      <c r="B50" s="12">
        <v>47</v>
      </c>
      <c r="C50" s="15"/>
      <c r="D50" s="12"/>
      <c r="E50" s="14"/>
      <c r="F50" s="28"/>
      <c r="G50" s="14"/>
      <c r="H50" s="14"/>
      <c r="I50" s="89"/>
      <c r="J50" s="101"/>
    </row>
    <row r="51" spans="2:10" x14ac:dyDescent="0.25">
      <c r="B51" s="12">
        <v>48</v>
      </c>
      <c r="C51" s="15"/>
      <c r="D51" s="12"/>
      <c r="E51" s="64"/>
      <c r="F51" s="12"/>
      <c r="G51" s="64"/>
      <c r="H51" s="14"/>
      <c r="I51" s="65"/>
      <c r="J51" s="66"/>
    </row>
    <row r="52" spans="2:10" x14ac:dyDescent="0.25">
      <c r="B52" s="12">
        <v>49</v>
      </c>
      <c r="C52" s="15"/>
      <c r="D52" s="12"/>
      <c r="E52" s="64"/>
      <c r="F52" s="12"/>
      <c r="G52" s="64"/>
      <c r="H52" s="14"/>
      <c r="I52" s="65"/>
      <c r="J52" s="66"/>
    </row>
    <row r="53" spans="2:10" x14ac:dyDescent="0.25">
      <c r="B53" s="12">
        <v>50</v>
      </c>
      <c r="C53" s="15"/>
      <c r="D53" s="12"/>
      <c r="E53" s="64"/>
      <c r="F53" s="12"/>
      <c r="G53" s="64"/>
      <c r="H53" s="14"/>
      <c r="I53" s="65"/>
      <c r="J53" s="66"/>
    </row>
    <row r="54" spans="2:10" ht="15.75" thickBot="1" x14ac:dyDescent="0.3">
      <c r="B54" s="18">
        <v>51</v>
      </c>
      <c r="C54" s="17"/>
      <c r="D54" s="18"/>
      <c r="E54" s="19"/>
      <c r="F54" s="18"/>
      <c r="G54" s="19"/>
      <c r="H54" s="20"/>
      <c r="I54" s="79"/>
      <c r="J54" s="80"/>
    </row>
    <row r="55" spans="2:10" x14ac:dyDescent="0.25">
      <c r="B55" s="25">
        <v>52</v>
      </c>
      <c r="C55" s="26"/>
      <c r="D55" s="25"/>
      <c r="E55" s="27"/>
      <c r="F55" s="25"/>
      <c r="G55" s="27"/>
      <c r="H55" s="27"/>
      <c r="I55" s="58"/>
      <c r="J55" s="93"/>
    </row>
    <row r="56" spans="2:10" x14ac:dyDescent="0.25">
      <c r="B56" s="32">
        <v>53</v>
      </c>
      <c r="C56" s="26"/>
      <c r="D56" s="25"/>
      <c r="E56" s="27"/>
      <c r="F56" s="25"/>
      <c r="G56" s="27"/>
      <c r="H56" s="27"/>
      <c r="I56" s="58"/>
      <c r="J56" s="93"/>
    </row>
    <row r="57" spans="2:10" x14ac:dyDescent="0.25">
      <c r="B57" s="32">
        <v>54</v>
      </c>
      <c r="C57" s="26"/>
      <c r="D57" s="25"/>
      <c r="E57" s="82"/>
      <c r="F57" s="25"/>
      <c r="G57" s="82"/>
      <c r="H57" s="27"/>
      <c r="I57" s="83"/>
      <c r="J57" s="104"/>
    </row>
    <row r="58" spans="2:10" x14ac:dyDescent="0.25">
      <c r="B58" s="32">
        <v>55</v>
      </c>
      <c r="C58" s="26"/>
      <c r="D58" s="25"/>
      <c r="E58" s="82"/>
      <c r="F58" s="25"/>
      <c r="G58" s="82"/>
      <c r="H58" s="27"/>
      <c r="I58" s="83"/>
      <c r="J58" s="104"/>
    </row>
    <row r="59" spans="2:10" x14ac:dyDescent="0.25">
      <c r="B59" s="103">
        <v>56</v>
      </c>
      <c r="C59" s="26"/>
      <c r="D59" s="107"/>
      <c r="E59" s="82"/>
      <c r="F59" s="25"/>
      <c r="G59" s="82"/>
      <c r="H59" s="27"/>
      <c r="I59" s="83"/>
      <c r="J59" s="104"/>
    </row>
    <row r="60" spans="2:10" ht="15.75" thickBot="1" x14ac:dyDescent="0.3">
      <c r="B60" s="33">
        <v>57</v>
      </c>
      <c r="C60" s="37"/>
      <c r="D60" s="108"/>
      <c r="E60" s="34"/>
      <c r="F60" s="33"/>
      <c r="G60" s="34"/>
      <c r="H60" s="34"/>
      <c r="I60" s="109"/>
      <c r="J60" s="34"/>
    </row>
    <row r="61" spans="2:10" x14ac:dyDescent="0.25">
      <c r="B61" s="32">
        <v>40</v>
      </c>
      <c r="C61" s="26"/>
      <c r="D61" s="25"/>
      <c r="E61" s="27"/>
      <c r="F61" s="25"/>
      <c r="G61" s="27"/>
      <c r="H61" s="27"/>
      <c r="I61" s="110"/>
      <c r="J61" s="27"/>
    </row>
    <row r="62" spans="2:10" ht="15.75" thickBot="1" x14ac:dyDescent="0.3">
      <c r="B62" s="85">
        <v>41</v>
      </c>
      <c r="C62" s="37"/>
      <c r="D62" s="33"/>
      <c r="E62" s="34"/>
      <c r="F62" s="33"/>
      <c r="G62" s="34"/>
      <c r="H62" s="34"/>
      <c r="I62" s="109"/>
      <c r="J62" s="45"/>
    </row>
    <row r="63" spans="2:10" x14ac:dyDescent="0.25">
      <c r="B63" s="28">
        <v>42</v>
      </c>
      <c r="C63" s="15"/>
      <c r="D63" s="12"/>
      <c r="E63" s="14"/>
      <c r="F63" s="12"/>
      <c r="G63" s="14"/>
      <c r="H63" s="14"/>
      <c r="I63" s="111"/>
      <c r="J63" s="46"/>
    </row>
    <row r="64" spans="2:10" x14ac:dyDescent="0.25">
      <c r="B64" s="28">
        <v>43</v>
      </c>
      <c r="C64" s="15"/>
      <c r="D64" s="12"/>
      <c r="E64" s="14"/>
      <c r="F64" s="12"/>
      <c r="G64" s="14"/>
      <c r="H64" s="14"/>
      <c r="I64" s="111"/>
      <c r="J64" s="46"/>
    </row>
    <row r="65" spans="2:10" x14ac:dyDescent="0.25">
      <c r="B65" s="28">
        <v>44</v>
      </c>
      <c r="C65" s="15"/>
      <c r="D65" s="12"/>
      <c r="E65" s="14"/>
      <c r="F65" s="12"/>
      <c r="G65" s="14"/>
      <c r="H65" s="14"/>
      <c r="I65" s="111"/>
      <c r="J65" s="14"/>
    </row>
    <row r="66" spans="2:10" x14ac:dyDescent="0.25">
      <c r="B66" s="28">
        <v>45</v>
      </c>
      <c r="C66" s="15"/>
      <c r="D66" s="12"/>
      <c r="E66" s="14"/>
      <c r="F66" s="12"/>
      <c r="G66" s="14"/>
      <c r="H66" s="14"/>
      <c r="I66" s="111"/>
      <c r="J66" s="14"/>
    </row>
    <row r="67" spans="2:10" x14ac:dyDescent="0.25">
      <c r="B67" s="28">
        <v>46</v>
      </c>
      <c r="C67" s="15"/>
      <c r="D67" s="12"/>
      <c r="E67" s="14"/>
      <c r="F67" s="12"/>
      <c r="G67" s="14"/>
      <c r="H67" s="14"/>
      <c r="I67" s="111"/>
      <c r="J67" s="14"/>
    </row>
    <row r="68" spans="2:10" x14ac:dyDescent="0.25">
      <c r="B68" s="28">
        <v>47</v>
      </c>
      <c r="C68" s="15"/>
      <c r="D68" s="12"/>
      <c r="E68" s="14"/>
      <c r="F68" s="12"/>
      <c r="G68" s="14"/>
      <c r="H68" s="14"/>
      <c r="I68" s="111"/>
      <c r="J68" s="14"/>
    </row>
    <row r="69" spans="2:10" x14ac:dyDescent="0.25">
      <c r="B69" s="28">
        <v>48</v>
      </c>
      <c r="C69" s="15"/>
      <c r="D69" s="12"/>
      <c r="E69" s="14"/>
      <c r="F69" s="12"/>
      <c r="G69" s="14"/>
      <c r="H69" s="14"/>
      <c r="I69" s="111"/>
      <c r="J69" s="112"/>
    </row>
    <row r="70" spans="2:10" x14ac:dyDescent="0.25">
      <c r="B70" s="28">
        <v>49</v>
      </c>
      <c r="C70" s="15"/>
      <c r="D70" s="12"/>
      <c r="E70" s="14"/>
      <c r="F70" s="12"/>
      <c r="G70" s="14"/>
      <c r="H70" s="14"/>
      <c r="I70" s="111"/>
      <c r="J70" s="14"/>
    </row>
    <row r="71" spans="2:10" x14ac:dyDescent="0.25">
      <c r="B71" s="28">
        <v>50</v>
      </c>
      <c r="C71" s="15"/>
      <c r="D71" s="12"/>
      <c r="E71" s="14"/>
      <c r="F71" s="12"/>
      <c r="G71" s="14"/>
      <c r="H71" s="14"/>
      <c r="I71" s="111"/>
      <c r="J71" s="14"/>
    </row>
    <row r="72" spans="2:10" x14ac:dyDescent="0.25">
      <c r="B72" s="29">
        <v>51</v>
      </c>
      <c r="C72" s="113"/>
      <c r="D72" s="12"/>
      <c r="E72" s="114"/>
      <c r="F72" s="29"/>
      <c r="G72" s="14"/>
      <c r="H72" s="114"/>
      <c r="I72" s="115"/>
      <c r="J72" s="114"/>
    </row>
    <row r="73" spans="2:10" ht="15.75" thickBot="1" x14ac:dyDescent="0.3">
      <c r="B73" s="48">
        <v>52</v>
      </c>
      <c r="C73" s="116"/>
      <c r="D73" s="18"/>
      <c r="E73" s="117"/>
      <c r="F73" s="48"/>
      <c r="G73" s="20"/>
      <c r="H73" s="117"/>
      <c r="I73" s="118"/>
      <c r="J73" s="117"/>
    </row>
    <row r="74" spans="2:10" x14ac:dyDescent="0.25">
      <c r="B74" s="119"/>
      <c r="C74" s="120"/>
      <c r="D74" s="119"/>
      <c r="E74" s="76"/>
      <c r="F74" s="119"/>
      <c r="G74" s="76"/>
      <c r="H74" s="76"/>
      <c r="I74" s="121"/>
      <c r="J74" s="76"/>
    </row>
    <row r="75" spans="2:10" x14ac:dyDescent="0.25">
      <c r="B75" s="119"/>
      <c r="C75" s="120"/>
      <c r="D75" s="119"/>
      <c r="E75" s="76"/>
      <c r="F75" s="119"/>
      <c r="G75" s="76"/>
      <c r="H75" s="76"/>
      <c r="I75" s="121"/>
      <c r="J75" s="76"/>
    </row>
    <row r="76" spans="2:10" x14ac:dyDescent="0.25">
      <c r="B76" s="119"/>
      <c r="C76" s="120"/>
      <c r="D76" s="119"/>
      <c r="E76" s="76"/>
      <c r="F76" s="119"/>
      <c r="G76" s="76"/>
      <c r="H76" s="76"/>
      <c r="I76" s="121"/>
      <c r="J76" s="76"/>
    </row>
    <row r="77" spans="2:10" x14ac:dyDescent="0.25">
      <c r="C77" s="122"/>
      <c r="D77" s="43"/>
      <c r="I77" s="123"/>
    </row>
    <row r="78" spans="2:10" x14ac:dyDescent="0.25">
      <c r="C78" s="122"/>
      <c r="D78" s="43"/>
      <c r="I78" s="123"/>
    </row>
    <row r="79" spans="2:10" x14ac:dyDescent="0.25">
      <c r="C79" s="122"/>
      <c r="D79" s="43"/>
      <c r="I79" s="123"/>
    </row>
    <row r="80" spans="2:10" x14ac:dyDescent="0.25">
      <c r="I80" s="123"/>
    </row>
    <row r="81" spans="9:9" x14ac:dyDescent="0.25">
      <c r="I81" s="123"/>
    </row>
    <row r="82" spans="9:9" x14ac:dyDescent="0.25">
      <c r="I82" s="123"/>
    </row>
    <row r="83" spans="9:9" x14ac:dyDescent="0.25">
      <c r="I83" s="123"/>
    </row>
    <row r="84" spans="9:9" x14ac:dyDescent="0.25">
      <c r="I84" s="123"/>
    </row>
    <row r="85" spans="9:9" x14ac:dyDescent="0.25">
      <c r="I85" s="123"/>
    </row>
  </sheetData>
  <mergeCells count="1">
    <mergeCell ref="B1:J1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730269a7-69c5-483f-a552-e74dab880ae2">
      <Terms xmlns="http://schemas.microsoft.com/office/infopath/2007/PartnerControls"/>
    </lcf76f155ced4ddcb4097134ff3c332f>
    <TaxCatchAll xmlns="40de77e2-37bb-4c7a-ab4d-547915d99553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CFAFEA61DE254B44B363149992BD50B3" ma:contentTypeVersion="15" ma:contentTypeDescription="Crear nuevo documento." ma:contentTypeScope="" ma:versionID="a7687b2abb2e5b2b7cbfea3f4e3fb7e1">
  <xsd:schema xmlns:xsd="http://www.w3.org/2001/XMLSchema" xmlns:xs="http://www.w3.org/2001/XMLSchema" xmlns:p="http://schemas.microsoft.com/office/2006/metadata/properties" xmlns:ns2="730269a7-69c5-483f-a552-e74dab880ae2" xmlns:ns3="40de77e2-37bb-4c7a-ab4d-547915d99553" targetNamespace="http://schemas.microsoft.com/office/2006/metadata/properties" ma:root="true" ma:fieldsID="a66b2b815a291b54a697ebfda97dfbb7" ns2:_="" ns3:_="">
    <xsd:import namespace="730269a7-69c5-483f-a552-e74dab880ae2"/>
    <xsd:import namespace="40de77e2-37bb-4c7a-ab4d-547915d99553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lcf76f155ced4ddcb4097134ff3c332f" minOccurs="0"/>
                <xsd:element ref="ns3:TaxCatchAll" minOccurs="0"/>
                <xsd:element ref="ns2:MediaServiceDateTaken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AutoKeyPoints" minOccurs="0"/>
                <xsd:element ref="ns2:MediaServiceKeyPoints" minOccurs="0"/>
                <xsd:element ref="ns3:SharedWithUsers" minOccurs="0"/>
                <xsd:element ref="ns3:SharedWithDetails" minOccurs="0"/>
                <xsd:element ref="ns2:MediaServiceObjectDetectorVersions" minOccurs="0"/>
                <xsd:element ref="ns2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30269a7-69c5-483f-a552-e74dab880ae2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lcf76f155ced4ddcb4097134ff3c332f" ma:index="11" nillable="true" ma:taxonomy="true" ma:internalName="lcf76f155ced4ddcb4097134ff3c332f" ma:taxonomyFieldName="MediaServiceImageTags" ma:displayName="Etiquetas de imagen" ma:readOnly="false" ma:fieldId="{5cf76f15-5ced-4ddc-b409-7134ff3c332f}" ma:taxonomyMulti="true" ma:sspId="dbf393ec-c584-4b8d-8e77-20dadb2446e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ObjectDetectorVersions" ma:index="21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earchProperties" ma:index="22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0de77e2-37bb-4c7a-ab4d-547915d99553" elementFormDefault="qualified">
    <xsd:import namespace="http://schemas.microsoft.com/office/2006/documentManagement/types"/>
    <xsd:import namespace="http://schemas.microsoft.com/office/infopath/2007/PartnerControls"/>
    <xsd:element name="TaxCatchAll" ma:index="12" nillable="true" ma:displayName="Taxonomy Catch All Column" ma:hidden="true" ma:list="{24e01dc6-12f5-4119-ba22-46abcd2e9c3e}" ma:internalName="TaxCatchAll" ma:showField="CatchAllData" ma:web="40de77e2-37bb-4c7a-ab4d-547915d99553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  <xsd:element name="SharedWithUsers" ma:index="19" nillable="true" ma:displayName="Compartido con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20" nillable="true" ma:displayName="Detalles de uso compartido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ni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EAFB5771-E153-4FDD-8DD3-BA35B235E0A4}">
  <ds:schemaRefs>
    <ds:schemaRef ds:uri="http://schemas.microsoft.com/office/2006/documentManagement/types"/>
    <ds:schemaRef ds:uri="http://schemas.microsoft.com/office/2006/metadata/properties"/>
    <ds:schemaRef ds:uri="http://www.w3.org/XML/1998/namespace"/>
    <ds:schemaRef ds:uri="40de77e2-37bb-4c7a-ab4d-547915d99553"/>
    <ds:schemaRef ds:uri="http://purl.org/dc/dcmitype/"/>
    <ds:schemaRef ds:uri="http://purl.org/dc/elements/1.1/"/>
    <ds:schemaRef ds:uri="http://schemas.microsoft.com/office/infopath/2007/PartnerControls"/>
    <ds:schemaRef ds:uri="http://schemas.openxmlformats.org/package/2006/metadata/core-properties"/>
    <ds:schemaRef ds:uri="730269a7-69c5-483f-a552-e74dab880ae2"/>
    <ds:schemaRef ds:uri="http://purl.org/dc/terms/"/>
  </ds:schemaRefs>
</ds:datastoreItem>
</file>

<file path=customXml/itemProps2.xml><?xml version="1.0" encoding="utf-8"?>
<ds:datastoreItem xmlns:ds="http://schemas.openxmlformats.org/officeDocument/2006/customXml" ds:itemID="{FC23864E-5EB1-41D7-A627-0AD85F4309B2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E8D0559-CF99-4CE9-8A67-79F8EEC6426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30269a7-69c5-483f-a552-e74dab880ae2"/>
    <ds:schemaRef ds:uri="40de77e2-37bb-4c7a-ab4d-547915d99553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PC-BX</vt:lpstr>
      <vt:lpstr>EERR-BXs</vt:lpstr>
      <vt:lpstr>EERR-FBS</vt:lpstr>
      <vt:lpstr>PC</vt:lpstr>
      <vt:lpstr>Ensayos PM</vt:lpstr>
      <vt:lpstr>Hugo-Jimmy</vt:lpstr>
      <vt:lpstr>Comparación SUR</vt:lpstr>
      <vt:lpstr>PQuímicos</vt:lpstr>
      <vt:lpstr>Fletes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fserem</dc:creator>
  <cp:lastModifiedBy>Bergerat, Juan Gabriel</cp:lastModifiedBy>
  <dcterms:created xsi:type="dcterms:W3CDTF">2018-08-13T19:18:03Z</dcterms:created>
  <dcterms:modified xsi:type="dcterms:W3CDTF">2024-04-15T13:58:45Z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0x010100CFAFEA61DE254B44B363149992BD50B3</vt:lpwstr>
  </property>
  <property fmtid="{D5CDD505-2E9C-101B-9397-08002B2CF9AE}" pid="3" name="MediaServiceImageTags">
    <vt:lpwstr/>
  </property>
</Properties>
</file>