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pecom.sharepoint.com/sites/CotizacionessucursalOESTE/Documentos compartidos/General/03 - 2023/01-Cotizaciones y Licitaciones/66-OESTE-23. EXXON. Servicio Integral de Tratamientos Químicos/"/>
    </mc:Choice>
  </mc:AlternateContent>
  <xr:revisionPtr revIDLastSave="4" documentId="8_{CBF5E0EE-67AB-4339-A95C-D8BD8EA2FE1F}" xr6:coauthVersionLast="47" xr6:coauthVersionMax="47" xr10:uidLastSave="{852006E4-8FD4-4BD5-B6A2-7B488678DAAD}"/>
  <bookViews>
    <workbookView xWindow="-120" yWindow="-120" windowWidth="20730" windowHeight="11160" xr2:uid="{00000000-000D-0000-FFFF-FFFF00000000}"/>
  </bookViews>
  <sheets>
    <sheet name="Neuquén" sheetId="1" r:id="rId1"/>
  </sheets>
  <definedNames>
    <definedName name="_xlnm._FilterDatabase" localSheetId="0" hidden="1">Neuquén!$B$10:$B$11</definedName>
    <definedName name="_xlnm.Print_Area" localSheetId="0">Neuquén!$B$10:$B$11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2" i="1" l="1"/>
  <c r="K12" i="1"/>
  <c r="J12" i="1"/>
  <c r="AG12" i="1"/>
  <c r="AF12" i="1"/>
  <c r="AE12" i="1"/>
  <c r="AA12" i="1"/>
  <c r="AB12" i="1" s="1"/>
  <c r="I12" i="1"/>
  <c r="AC12" i="1" s="1"/>
  <c r="H12" i="1"/>
  <c r="AD12" i="1" s="1"/>
  <c r="AJ12" i="1" l="1"/>
  <c r="AH12" i="1"/>
  <c r="G12" i="1" s="1"/>
  <c r="AI12" i="1" l="1"/>
  <c r="M8" i="1" l="1"/>
</calcChain>
</file>

<file path=xl/sharedStrings.xml><?xml version="1.0" encoding="utf-8"?>
<sst xmlns="http://schemas.openxmlformats.org/spreadsheetml/2006/main" count="83" uniqueCount="62">
  <si>
    <t>Nota: Cargar datos correspondientes solo en las columnas sin color (blancas), cada una de estas variables representa una condición necesaria para el cálculo de tendencia. Por favor no realizar modificaciones en la planilla y respetar las columnas de espacio (coloreadas en gris).</t>
  </si>
  <si>
    <t>Datos del agua</t>
  </si>
  <si>
    <t>Pozo</t>
  </si>
  <si>
    <t>Zona</t>
  </si>
  <si>
    <t>Observaciones</t>
  </si>
  <si>
    <t>Alcalinidad Total</t>
  </si>
  <si>
    <t>pH, measured (STP)</t>
  </si>
  <si>
    <t>Dureza Cálcica</t>
  </si>
  <si>
    <t>Dureza Total</t>
  </si>
  <si>
    <t>CO3H-</t>
  </si>
  <si>
    <t>ΣCationes</t>
  </si>
  <si>
    <t>ΣAniones</t>
  </si>
  <si>
    <t>Sr</t>
  </si>
  <si>
    <t>mg/l</t>
  </si>
  <si>
    <t>-</t>
  </si>
  <si>
    <t>(mEq/l)</t>
  </si>
  <si>
    <t>(mg/ll)</t>
  </si>
  <si>
    <t>(mg/l)</t>
  </si>
  <si>
    <t>Fecha Análisis</t>
  </si>
  <si>
    <t>Fecha Extracción Muestra</t>
  </si>
  <si>
    <t>Fecha llegada a Lab. NQN</t>
  </si>
  <si>
    <t>Laboratorista</t>
  </si>
  <si>
    <t>Solicitado por:</t>
  </si>
  <si>
    <t>ANALISIS FISICOQUIMICOS DE MUESTRAS DE AGUA-NEUQUEN</t>
  </si>
  <si>
    <t>Hierro Total</t>
  </si>
  <si>
    <t>Solicitud de</t>
  </si>
  <si>
    <t>Trabajo</t>
  </si>
  <si>
    <t>Espectrofotometro</t>
  </si>
  <si>
    <t>Análisis Fisicoquímico</t>
  </si>
  <si>
    <t>Formulario</t>
  </si>
  <si>
    <t>AR-5.0095.Pr.01_F02</t>
  </si>
  <si>
    <t xml:space="preserve">Fecha: </t>
  </si>
  <si>
    <t>Revisión</t>
  </si>
  <si>
    <r>
      <t>Na</t>
    </r>
    <r>
      <rPr>
        <b/>
        <vertAlign val="superscript"/>
        <sz val="10"/>
        <color indexed="18"/>
        <rFont val="Exo"/>
      </rPr>
      <t>+</t>
    </r>
  </si>
  <si>
    <r>
      <t>Mg</t>
    </r>
    <r>
      <rPr>
        <b/>
        <vertAlign val="superscript"/>
        <sz val="10"/>
        <color indexed="18"/>
        <rFont val="Exo"/>
      </rPr>
      <t>2+</t>
    </r>
  </si>
  <si>
    <r>
      <t>Ca</t>
    </r>
    <r>
      <rPr>
        <b/>
        <vertAlign val="superscript"/>
        <sz val="10"/>
        <color indexed="18"/>
        <rFont val="Exo"/>
      </rPr>
      <t>2+</t>
    </r>
  </si>
  <si>
    <r>
      <t>Ba</t>
    </r>
    <r>
      <rPr>
        <b/>
        <vertAlign val="superscript"/>
        <sz val="10"/>
        <color indexed="18"/>
        <rFont val="Exo"/>
      </rPr>
      <t>2+</t>
    </r>
  </si>
  <si>
    <r>
      <t>Fe</t>
    </r>
    <r>
      <rPr>
        <b/>
        <vertAlign val="superscript"/>
        <sz val="10"/>
        <color indexed="18"/>
        <rFont val="Exo"/>
      </rPr>
      <t>2+</t>
    </r>
  </si>
  <si>
    <r>
      <t>Cl</t>
    </r>
    <r>
      <rPr>
        <b/>
        <vertAlign val="superscript"/>
        <sz val="10"/>
        <color indexed="18"/>
        <rFont val="Exo"/>
      </rPr>
      <t>-</t>
    </r>
  </si>
  <si>
    <r>
      <t>SO</t>
    </r>
    <r>
      <rPr>
        <b/>
        <vertAlign val="subscript"/>
        <sz val="10"/>
        <color indexed="18"/>
        <rFont val="Exo"/>
      </rPr>
      <t>4</t>
    </r>
    <r>
      <rPr>
        <b/>
        <vertAlign val="superscript"/>
        <sz val="10"/>
        <color indexed="18"/>
        <rFont val="Exo"/>
      </rPr>
      <t>2-</t>
    </r>
  </si>
  <si>
    <r>
      <t>H</t>
    </r>
    <r>
      <rPr>
        <b/>
        <vertAlign val="subscript"/>
        <sz val="10"/>
        <color indexed="18"/>
        <rFont val="Exo"/>
      </rPr>
      <t>2</t>
    </r>
    <r>
      <rPr>
        <b/>
        <sz val="10"/>
        <color indexed="18"/>
        <rFont val="Exo"/>
      </rPr>
      <t>S en agua (sulfuro)</t>
    </r>
  </si>
  <si>
    <r>
      <t>CO</t>
    </r>
    <r>
      <rPr>
        <b/>
        <vertAlign val="subscript"/>
        <sz val="10"/>
        <rFont val="Exo"/>
      </rPr>
      <t>3</t>
    </r>
    <r>
      <rPr>
        <b/>
        <sz val="10"/>
        <rFont val="Exo"/>
      </rPr>
      <t>H</t>
    </r>
    <r>
      <rPr>
        <b/>
        <vertAlign val="superscript"/>
        <sz val="10"/>
        <rFont val="Exo"/>
      </rPr>
      <t>-</t>
    </r>
  </si>
  <si>
    <r>
      <t>Ca</t>
    </r>
    <r>
      <rPr>
        <b/>
        <vertAlign val="superscript"/>
        <sz val="10"/>
        <rFont val="Exo"/>
      </rPr>
      <t>++</t>
    </r>
  </si>
  <si>
    <r>
      <t>Mg</t>
    </r>
    <r>
      <rPr>
        <b/>
        <vertAlign val="superscript"/>
        <sz val="10"/>
        <rFont val="Exo"/>
      </rPr>
      <t>++</t>
    </r>
  </si>
  <si>
    <r>
      <t>SO</t>
    </r>
    <r>
      <rPr>
        <b/>
        <vertAlign val="subscript"/>
        <sz val="10"/>
        <rFont val="Exo"/>
      </rPr>
      <t>4</t>
    </r>
    <r>
      <rPr>
        <b/>
        <vertAlign val="superscript"/>
        <sz val="10"/>
        <rFont val="Exo"/>
      </rPr>
      <t>=</t>
    </r>
  </si>
  <si>
    <r>
      <t>Cl</t>
    </r>
    <r>
      <rPr>
        <b/>
        <vertAlign val="superscript"/>
        <sz val="10"/>
        <rFont val="Exo"/>
      </rPr>
      <t>-</t>
    </r>
  </si>
  <si>
    <r>
      <t>Ba</t>
    </r>
    <r>
      <rPr>
        <b/>
        <vertAlign val="superscript"/>
        <sz val="10"/>
        <rFont val="Exo"/>
      </rPr>
      <t>++</t>
    </r>
  </si>
  <si>
    <r>
      <t>Na</t>
    </r>
    <r>
      <rPr>
        <b/>
        <vertAlign val="superscript"/>
        <sz val="10"/>
        <rFont val="Exo"/>
      </rPr>
      <t>+</t>
    </r>
  </si>
  <si>
    <r>
      <t>CO</t>
    </r>
    <r>
      <rPr>
        <b/>
        <vertAlign val="subscript"/>
        <sz val="10"/>
        <rFont val="Exo"/>
      </rPr>
      <t>2</t>
    </r>
  </si>
  <si>
    <r>
      <t>PO4</t>
    </r>
    <r>
      <rPr>
        <vertAlign val="superscript"/>
        <sz val="10"/>
        <rFont val="Exo"/>
      </rPr>
      <t>-3</t>
    </r>
  </si>
  <si>
    <t>Neuquén</t>
  </si>
  <si>
    <t>Procedimiento</t>
  </si>
  <si>
    <t>AR-5.0095.Pr.10</t>
  </si>
  <si>
    <t>DR2700, Serie 1458609</t>
  </si>
  <si>
    <t>Certificado</t>
  </si>
  <si>
    <t>Vence</t>
  </si>
  <si>
    <t>Puesta en Marcha</t>
  </si>
  <si>
    <t>Callibración</t>
  </si>
  <si>
    <t>5067-0</t>
  </si>
  <si>
    <t>Joa</t>
  </si>
  <si>
    <t>Exxon PAD 1</t>
  </si>
  <si>
    <t>179-23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</si>
</sst>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0"/>
      <name val="Arial"/>
      <family val="2"/>
    </font>
    <font>
      <sz val="8"/>
      <name val="Arial"/>
      <family val="2"/>
    </font>
    <font>
      <b/>
      <sz val="14"/>
      <color rgb="FF20335A"/>
      <name val="Exo 2"/>
    </font>
    <font>
      <b/>
      <sz val="9"/>
      <color rgb="FF20335A"/>
      <name val="Exo 2"/>
    </font>
    <font>
      <sz val="10"/>
      <color theme="1"/>
      <name val="Exo"/>
    </font>
    <font>
      <sz val="8"/>
      <color rgb="FF20335A"/>
      <name val="Exo 2"/>
    </font>
    <font>
      <b/>
      <sz val="10"/>
      <color theme="1"/>
      <name val="Exo"/>
    </font>
    <font>
      <sz val="10"/>
      <name val="Exo"/>
    </font>
    <font>
      <b/>
      <sz val="20"/>
      <color rgb="FFFF0000"/>
      <name val="Exo"/>
    </font>
    <font>
      <b/>
      <sz val="10"/>
      <color indexed="12"/>
      <name val="Exo"/>
    </font>
    <font>
      <sz val="10"/>
      <color rgb="FFFF0000"/>
      <name val="Exo"/>
    </font>
    <font>
      <sz val="10"/>
      <color indexed="9"/>
      <name val="Exo"/>
    </font>
    <font>
      <b/>
      <sz val="10"/>
      <color indexed="18"/>
      <name val="Exo"/>
    </font>
    <font>
      <b/>
      <vertAlign val="superscript"/>
      <sz val="10"/>
      <color indexed="18"/>
      <name val="Exo"/>
    </font>
    <font>
      <b/>
      <vertAlign val="subscript"/>
      <sz val="10"/>
      <color indexed="18"/>
      <name val="Exo"/>
    </font>
    <font>
      <b/>
      <sz val="10"/>
      <name val="Exo"/>
    </font>
    <font>
      <b/>
      <vertAlign val="subscript"/>
      <sz val="10"/>
      <name val="Exo"/>
    </font>
    <font>
      <b/>
      <vertAlign val="superscript"/>
      <sz val="10"/>
      <name val="Exo"/>
    </font>
    <font>
      <vertAlign val="superscript"/>
      <sz val="10"/>
      <name val="Exo"/>
    </font>
    <font>
      <sz val="10"/>
      <color rgb="FFFF0000"/>
      <name val="Arial"/>
      <family val="2"/>
    </font>
    <font>
      <sz val="8"/>
      <name val="Arial"/>
    </font>
  </fonts>
  <fills count="7">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theme="8" tint="0.39997558519241921"/>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ck">
        <color rgb="FF00B0F0"/>
      </bottom>
      <diagonal/>
    </border>
  </borders>
  <cellStyleXfs count="1">
    <xf numFmtId="0" fontId="0" fillId="0" borderId="0"/>
  </cellStyleXfs>
  <cellXfs count="58">
    <xf numFmtId="0" fontId="0" fillId="0" borderId="0" xfId="0"/>
    <xf numFmtId="2" fontId="0" fillId="0" borderId="0" xfId="0" applyNumberFormat="1"/>
    <xf numFmtId="0" fontId="1" fillId="0" borderId="0" xfId="0" applyFont="1"/>
    <xf numFmtId="0" fontId="1" fillId="0" borderId="0" xfId="0" applyFont="1" applyAlignment="1">
      <alignment horizontal="center" vertical="center" wrapText="1"/>
    </xf>
    <xf numFmtId="0" fontId="2" fillId="0" borderId="0" xfId="0" applyFont="1" applyAlignment="1">
      <alignment horizontal="center" vertical="center"/>
    </xf>
    <xf numFmtId="0" fontId="0" fillId="0" borderId="3" xfId="0" applyBorder="1"/>
    <xf numFmtId="0" fontId="5" fillId="0" borderId="0" xfId="0" applyFont="1"/>
    <xf numFmtId="0" fontId="4"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lignment horizontal="left" vertical="center" wrapText="1"/>
    </xf>
    <xf numFmtId="14" fontId="6" fillId="0" borderId="0" xfId="0" applyNumberFormat="1" applyFont="1" applyAlignment="1">
      <alignment horizontal="center" vertical="center" wrapText="1"/>
    </xf>
    <xf numFmtId="14" fontId="6" fillId="0" borderId="0" xfId="0" applyNumberFormat="1" applyFont="1" applyAlignment="1">
      <alignment horizontal="left" vertical="center" wrapText="1"/>
    </xf>
    <xf numFmtId="0" fontId="4" fillId="0" borderId="0" xfId="0" applyFont="1" applyAlignment="1">
      <alignment horizontal="left" vertical="top" wrapText="1"/>
    </xf>
    <xf numFmtId="0" fontId="7" fillId="0" borderId="0" xfId="0" applyFont="1" applyAlignment="1">
      <alignment horizontal="center"/>
    </xf>
    <xf numFmtId="0" fontId="8" fillId="0" borderId="0" xfId="0" applyFont="1"/>
    <xf numFmtId="2" fontId="8" fillId="0" borderId="0" xfId="0" applyNumberFormat="1" applyFont="1"/>
    <xf numFmtId="0" fontId="11" fillId="0" borderId="0" xfId="0" applyFont="1"/>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8" fillId="0" borderId="3" xfId="0" applyFont="1" applyBorder="1" applyAlignment="1">
      <alignment horizontal="center"/>
    </xf>
    <xf numFmtId="14" fontId="8" fillId="0" borderId="3" xfId="0" applyNumberFormat="1" applyFont="1" applyBorder="1" applyAlignment="1">
      <alignment horizontal="center"/>
    </xf>
    <xf numFmtId="1" fontId="8" fillId="6" borderId="3"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5" xfId="0" applyFont="1" applyFill="1" applyBorder="1" applyAlignment="1">
      <alignment horizontal="center" vertical="justify"/>
    </xf>
    <xf numFmtId="0" fontId="8" fillId="3" borderId="6" xfId="0" applyFont="1" applyFill="1" applyBorder="1" applyAlignment="1">
      <alignment horizontal="center" vertical="justify"/>
    </xf>
    <xf numFmtId="0" fontId="13" fillId="4" borderId="5"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5" borderId="5" xfId="0" applyFont="1" applyFill="1" applyBorder="1" applyAlignment="1">
      <alignment horizontal="center" vertical="center" wrapText="1"/>
    </xf>
    <xf numFmtId="2" fontId="13" fillId="3" borderId="5" xfId="0" applyNumberFormat="1"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0" borderId="5" xfId="0" applyFont="1" applyBorder="1" applyAlignment="1">
      <alignment horizontal="center" vertical="center" wrapText="1"/>
    </xf>
    <xf numFmtId="0" fontId="8" fillId="0" borderId="5" xfId="0" applyFont="1" applyBorder="1" applyAlignment="1">
      <alignment horizontal="center" vertical="center" wrapText="1"/>
    </xf>
    <xf numFmtId="0" fontId="13" fillId="4" borderId="6" xfId="0" applyFont="1" applyFill="1" applyBorder="1" applyAlignment="1">
      <alignment horizontal="center" vertical="center"/>
    </xf>
    <xf numFmtId="0" fontId="13" fillId="3" borderId="6" xfId="0" applyFont="1" applyFill="1" applyBorder="1" applyAlignment="1">
      <alignment horizontal="center" vertical="center"/>
    </xf>
    <xf numFmtId="0" fontId="13" fillId="5" borderId="6" xfId="0" applyFont="1" applyFill="1" applyBorder="1" applyAlignment="1">
      <alignment horizontal="center" vertical="center"/>
    </xf>
    <xf numFmtId="2" fontId="13" fillId="3" borderId="6" xfId="0" applyNumberFormat="1" applyFont="1" applyFill="1" applyBorder="1" applyAlignment="1">
      <alignment horizontal="center" vertical="center"/>
    </xf>
    <xf numFmtId="0" fontId="16" fillId="4" borderId="6" xfId="0" applyFont="1" applyFill="1" applyBorder="1" applyAlignment="1">
      <alignment horizontal="center" vertical="center" wrapText="1"/>
    </xf>
    <xf numFmtId="0" fontId="16" fillId="0" borderId="6" xfId="0" applyFont="1" applyBorder="1" applyAlignment="1">
      <alignment horizontal="center" vertical="center" wrapText="1"/>
    </xf>
    <xf numFmtId="0" fontId="8" fillId="0" borderId="6" xfId="0" applyFont="1" applyBorder="1" applyAlignment="1">
      <alignment horizontal="center" vertical="center"/>
    </xf>
    <xf numFmtId="2" fontId="11" fillId="0" borderId="0" xfId="0" applyNumberFormat="1" applyFont="1"/>
    <xf numFmtId="0" fontId="20" fillId="0" borderId="0" xfId="0" applyFont="1"/>
    <xf numFmtId="2" fontId="20" fillId="0" borderId="0" xfId="0" applyNumberFormat="1" applyFont="1"/>
    <xf numFmtId="1" fontId="8" fillId="0" borderId="3" xfId="0" applyNumberFormat="1" applyFont="1" applyBorder="1" applyAlignment="1">
      <alignment horizontal="center" vertical="center"/>
    </xf>
    <xf numFmtId="0" fontId="3" fillId="0" borderId="8" xfId="0" applyFont="1" applyBorder="1" applyAlignment="1">
      <alignment horizontal="left" vertical="center" wrapText="1"/>
    </xf>
    <xf numFmtId="0" fontId="4" fillId="0" borderId="0" xfId="0" applyFont="1" applyAlignment="1">
      <alignment horizontal="left" vertical="center" wrapTex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9" fillId="0" borderId="3" xfId="0" applyFont="1" applyBorder="1" applyAlignment="1">
      <alignment horizontal="left" vertical="center" wrapText="1"/>
    </xf>
    <xf numFmtId="0" fontId="8" fillId="0" borderId="7" xfId="0" applyFont="1" applyBorder="1" applyAlignment="1">
      <alignment horizontal="center"/>
    </xf>
    <xf numFmtId="0" fontId="10" fillId="0" borderId="6" xfId="0" applyFont="1" applyBorder="1" applyAlignment="1">
      <alignment horizontal="left" vertical="center" wrapText="1"/>
    </xf>
    <xf numFmtId="0" fontId="12" fillId="2" borderId="1" xfId="0" applyFont="1" applyFill="1" applyBorder="1" applyAlignment="1">
      <alignment horizontal="center"/>
    </xf>
    <xf numFmtId="0" fontId="12" fillId="2" borderId="2" xfId="0" applyFont="1" applyFill="1" applyBorder="1" applyAlignment="1">
      <alignment horizontal="center"/>
    </xf>
    <xf numFmtId="0" fontId="12" fillId="2" borderId="4" xfId="0" applyFont="1" applyFill="1" applyBorder="1" applyAlignment="1">
      <alignment horizontal="center"/>
    </xf>
    <xf numFmtId="0" fontId="8" fillId="3" borderId="5" xfId="0" applyFont="1" applyFill="1" applyBorder="1" applyAlignment="1">
      <alignment horizontal="center" vertical="justify"/>
    </xf>
    <xf numFmtId="0" fontId="8" fillId="3" borderId="6" xfId="0" applyFont="1" applyFill="1" applyBorder="1" applyAlignment="1">
      <alignment horizontal="center" vertical="justify"/>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563521</xdr:colOff>
      <xdr:row>0</xdr:row>
      <xdr:rowOff>107156</xdr:rowOff>
    </xdr:from>
    <xdr:to>
      <xdr:col>11</xdr:col>
      <xdr:colOff>762000</xdr:colOff>
      <xdr:row>3</xdr:row>
      <xdr:rowOff>203323</xdr:rowOff>
    </xdr:to>
    <xdr:pic>
      <xdr:nvPicPr>
        <xdr:cNvPr id="2" name="Imagen 11">
          <a:extLst>
            <a:ext uri="{FF2B5EF4-FFF2-40B4-BE49-F238E27FC236}">
              <a16:creationId xmlns:a16="http://schemas.microsoft.com/office/drawing/2014/main" id="{E22A63EB-C09E-4BD7-8F97-F0B31B8B5ED7}"/>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306" r="1772"/>
        <a:stretch/>
      </xdr:blipFill>
      <xdr:spPr bwMode="auto">
        <a:xfrm>
          <a:off x="6838115" y="107156"/>
          <a:ext cx="3341729" cy="715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X12"/>
  <sheetViews>
    <sheetView tabSelected="1" zoomScale="74" zoomScaleNormal="74" workbookViewId="0">
      <pane xSplit="4" ySplit="11" topLeftCell="E12" activePane="bottomRight" state="frozen"/>
      <selection pane="topRight" activeCell="E1" sqref="E1"/>
      <selection pane="bottomLeft" activeCell="A12" sqref="A12"/>
      <selection pane="bottomRight" activeCell="C16" sqref="C16"/>
    </sheetView>
  </sheetViews>
  <sheetFormatPr baseColWidth="10" defaultColWidth="11.42578125" defaultRowHeight="12.75" x14ac:dyDescent="0.2"/>
  <cols>
    <col min="1" max="1" width="7.28515625" customWidth="1"/>
    <col min="2" max="2" width="23.7109375" customWidth="1"/>
    <col min="3" max="3" width="13.28515625" customWidth="1"/>
    <col min="5" max="5" width="19.42578125" customWidth="1"/>
    <col min="6" max="6" width="18" customWidth="1"/>
    <col min="7" max="13" width="11.7109375" bestFit="1" customWidth="1"/>
    <col min="14" max="14" width="13.28515625" customWidth="1"/>
    <col min="15" max="22" width="0" hidden="1" customWidth="1"/>
    <col min="23" max="23" width="11.7109375" bestFit="1" customWidth="1"/>
    <col min="24" max="24" width="11.7109375" style="1" bestFit="1" customWidth="1"/>
    <col min="25" max="25" width="12.7109375" bestFit="1" customWidth="1"/>
    <col min="26" max="26" width="12.5703125" bestFit="1" customWidth="1"/>
    <col min="27" max="28" width="11.7109375" bestFit="1" customWidth="1"/>
    <col min="29" max="29" width="12" bestFit="1" customWidth="1"/>
    <col min="30" max="30" width="12.85546875" bestFit="1" customWidth="1"/>
    <col min="31" max="31" width="11.7109375" bestFit="1" customWidth="1"/>
    <col min="32" max="32" width="12" bestFit="1" customWidth="1"/>
    <col min="33" max="34" width="11.7109375" bestFit="1" customWidth="1"/>
    <col min="35" max="36" width="12" bestFit="1" customWidth="1"/>
    <col min="37" max="37" width="11.7109375" style="2" bestFit="1" customWidth="1"/>
    <col min="38" max="38" width="13.85546875" customWidth="1"/>
    <col min="39" max="39" width="11.7109375" bestFit="1" customWidth="1"/>
    <col min="41" max="41" width="0.7109375" hidden="1" customWidth="1"/>
    <col min="42" max="42" width="12.28515625" hidden="1" customWidth="1"/>
    <col min="43" max="43" width="13.140625" hidden="1" customWidth="1"/>
    <col min="44" max="48" width="24.42578125" customWidth="1"/>
    <col min="49" max="49" width="21.5703125" customWidth="1"/>
    <col min="50" max="50" width="44.42578125" customWidth="1"/>
    <col min="255" max="255" width="5" customWidth="1"/>
    <col min="256" max="256" width="14.7109375" customWidth="1"/>
    <col min="258" max="258" width="16" customWidth="1"/>
    <col min="259" max="259" width="9.28515625" customWidth="1"/>
    <col min="261" max="261" width="31.140625" customWidth="1"/>
    <col min="262" max="262" width="29.85546875" customWidth="1"/>
    <col min="263" max="263" width="14" customWidth="1"/>
    <col min="264" max="264" width="19" bestFit="1" customWidth="1"/>
    <col min="273" max="280" width="0" hidden="1" customWidth="1"/>
    <col min="283" max="283" width="13.140625" customWidth="1"/>
    <col min="284" max="284" width="13.7109375" customWidth="1"/>
    <col min="285" max="285" width="11.5703125" customWidth="1"/>
    <col min="511" max="511" width="5" customWidth="1"/>
    <col min="512" max="512" width="14.7109375" customWidth="1"/>
    <col min="514" max="514" width="16" customWidth="1"/>
    <col min="515" max="515" width="9.28515625" customWidth="1"/>
    <col min="517" max="517" width="31.140625" customWidth="1"/>
    <col min="518" max="518" width="29.85546875" customWidth="1"/>
    <col min="519" max="519" width="14" customWidth="1"/>
    <col min="520" max="520" width="19" bestFit="1" customWidth="1"/>
    <col min="529" max="536" width="0" hidden="1" customWidth="1"/>
    <col min="539" max="539" width="13.140625" customWidth="1"/>
    <col min="540" max="540" width="13.7109375" customWidth="1"/>
    <col min="541" max="541" width="11.5703125" customWidth="1"/>
    <col min="767" max="767" width="5" customWidth="1"/>
    <col min="768" max="768" width="14.7109375" customWidth="1"/>
    <col min="770" max="770" width="16" customWidth="1"/>
    <col min="771" max="771" width="9.28515625" customWidth="1"/>
    <col min="773" max="773" width="31.140625" customWidth="1"/>
    <col min="774" max="774" width="29.85546875" customWidth="1"/>
    <col min="775" max="775" width="14" customWidth="1"/>
    <col min="776" max="776" width="19" bestFit="1" customWidth="1"/>
    <col min="785" max="792" width="0" hidden="1" customWidth="1"/>
    <col min="795" max="795" width="13.140625" customWidth="1"/>
    <col min="796" max="796" width="13.7109375" customWidth="1"/>
    <col min="797" max="797" width="11.5703125" customWidth="1"/>
    <col min="1023" max="1023" width="5" customWidth="1"/>
    <col min="1024" max="1024" width="14.7109375" customWidth="1"/>
    <col min="1026" max="1026" width="16" customWidth="1"/>
    <col min="1027" max="1027" width="9.28515625" customWidth="1"/>
    <col min="1029" max="1029" width="31.140625" customWidth="1"/>
    <col min="1030" max="1030" width="29.85546875" customWidth="1"/>
    <col min="1031" max="1031" width="14" customWidth="1"/>
    <col min="1032" max="1032" width="19" bestFit="1" customWidth="1"/>
    <col min="1041" max="1048" width="0" hidden="1" customWidth="1"/>
    <col min="1051" max="1051" width="13.140625" customWidth="1"/>
    <col min="1052" max="1052" width="13.7109375" customWidth="1"/>
    <col min="1053" max="1053" width="11.5703125" customWidth="1"/>
    <col min="1279" max="1279" width="5" customWidth="1"/>
    <col min="1280" max="1280" width="14.7109375" customWidth="1"/>
    <col min="1282" max="1282" width="16" customWidth="1"/>
    <col min="1283" max="1283" width="9.28515625" customWidth="1"/>
    <col min="1285" max="1285" width="31.140625" customWidth="1"/>
    <col min="1286" max="1286" width="29.85546875" customWidth="1"/>
    <col min="1287" max="1287" width="14" customWidth="1"/>
    <col min="1288" max="1288" width="19" bestFit="1" customWidth="1"/>
    <col min="1297" max="1304" width="0" hidden="1" customWidth="1"/>
    <col min="1307" max="1307" width="13.140625" customWidth="1"/>
    <col min="1308" max="1308" width="13.7109375" customWidth="1"/>
    <col min="1309" max="1309" width="11.5703125" customWidth="1"/>
    <col min="1535" max="1535" width="5" customWidth="1"/>
    <col min="1536" max="1536" width="14.7109375" customWidth="1"/>
    <col min="1538" max="1538" width="16" customWidth="1"/>
    <col min="1539" max="1539" width="9.28515625" customWidth="1"/>
    <col min="1541" max="1541" width="31.140625" customWidth="1"/>
    <col min="1542" max="1542" width="29.85546875" customWidth="1"/>
    <col min="1543" max="1543" width="14" customWidth="1"/>
    <col min="1544" max="1544" width="19" bestFit="1" customWidth="1"/>
    <col min="1553" max="1560" width="0" hidden="1" customWidth="1"/>
    <col min="1563" max="1563" width="13.140625" customWidth="1"/>
    <col min="1564" max="1564" width="13.7109375" customWidth="1"/>
    <col min="1565" max="1565" width="11.5703125" customWidth="1"/>
    <col min="1791" max="1791" width="5" customWidth="1"/>
    <col min="1792" max="1792" width="14.7109375" customWidth="1"/>
    <col min="1794" max="1794" width="16" customWidth="1"/>
    <col min="1795" max="1795" width="9.28515625" customWidth="1"/>
    <col min="1797" max="1797" width="31.140625" customWidth="1"/>
    <col min="1798" max="1798" width="29.85546875" customWidth="1"/>
    <col min="1799" max="1799" width="14" customWidth="1"/>
    <col min="1800" max="1800" width="19" bestFit="1" customWidth="1"/>
    <col min="1809" max="1816" width="0" hidden="1" customWidth="1"/>
    <col min="1819" max="1819" width="13.140625" customWidth="1"/>
    <col min="1820" max="1820" width="13.7109375" customWidth="1"/>
    <col min="1821" max="1821" width="11.5703125" customWidth="1"/>
    <col min="2047" max="2047" width="5" customWidth="1"/>
    <col min="2048" max="2048" width="14.7109375" customWidth="1"/>
    <col min="2050" max="2050" width="16" customWidth="1"/>
    <col min="2051" max="2051" width="9.28515625" customWidth="1"/>
    <col min="2053" max="2053" width="31.140625" customWidth="1"/>
    <col min="2054" max="2054" width="29.85546875" customWidth="1"/>
    <col min="2055" max="2055" width="14" customWidth="1"/>
    <col min="2056" max="2056" width="19" bestFit="1" customWidth="1"/>
    <col min="2065" max="2072" width="0" hidden="1" customWidth="1"/>
    <col min="2075" max="2075" width="13.140625" customWidth="1"/>
    <col min="2076" max="2076" width="13.7109375" customWidth="1"/>
    <col min="2077" max="2077" width="11.5703125" customWidth="1"/>
    <col min="2303" max="2303" width="5" customWidth="1"/>
    <col min="2304" max="2304" width="14.7109375" customWidth="1"/>
    <col min="2306" max="2306" width="16" customWidth="1"/>
    <col min="2307" max="2307" width="9.28515625" customWidth="1"/>
    <col min="2309" max="2309" width="31.140625" customWidth="1"/>
    <col min="2310" max="2310" width="29.85546875" customWidth="1"/>
    <col min="2311" max="2311" width="14" customWidth="1"/>
    <col min="2312" max="2312" width="19" bestFit="1" customWidth="1"/>
    <col min="2321" max="2328" width="0" hidden="1" customWidth="1"/>
    <col min="2331" max="2331" width="13.140625" customWidth="1"/>
    <col min="2332" max="2332" width="13.7109375" customWidth="1"/>
    <col min="2333" max="2333" width="11.5703125" customWidth="1"/>
    <col min="2559" max="2559" width="5" customWidth="1"/>
    <col min="2560" max="2560" width="14.7109375" customWidth="1"/>
    <col min="2562" max="2562" width="16" customWidth="1"/>
    <col min="2563" max="2563" width="9.28515625" customWidth="1"/>
    <col min="2565" max="2565" width="31.140625" customWidth="1"/>
    <col min="2566" max="2566" width="29.85546875" customWidth="1"/>
    <col min="2567" max="2567" width="14" customWidth="1"/>
    <col min="2568" max="2568" width="19" bestFit="1" customWidth="1"/>
    <col min="2577" max="2584" width="0" hidden="1" customWidth="1"/>
    <col min="2587" max="2587" width="13.140625" customWidth="1"/>
    <col min="2588" max="2588" width="13.7109375" customWidth="1"/>
    <col min="2589" max="2589" width="11.5703125" customWidth="1"/>
    <col min="2815" max="2815" width="5" customWidth="1"/>
    <col min="2816" max="2816" width="14.7109375" customWidth="1"/>
    <col min="2818" max="2818" width="16" customWidth="1"/>
    <col min="2819" max="2819" width="9.28515625" customWidth="1"/>
    <col min="2821" max="2821" width="31.140625" customWidth="1"/>
    <col min="2822" max="2822" width="29.85546875" customWidth="1"/>
    <col min="2823" max="2823" width="14" customWidth="1"/>
    <col min="2824" max="2824" width="19" bestFit="1" customWidth="1"/>
    <col min="2833" max="2840" width="0" hidden="1" customWidth="1"/>
    <col min="2843" max="2843" width="13.140625" customWidth="1"/>
    <col min="2844" max="2844" width="13.7109375" customWidth="1"/>
    <col min="2845" max="2845" width="11.5703125" customWidth="1"/>
    <col min="3071" max="3071" width="5" customWidth="1"/>
    <col min="3072" max="3072" width="14.7109375" customWidth="1"/>
    <col min="3074" max="3074" width="16" customWidth="1"/>
    <col min="3075" max="3075" width="9.28515625" customWidth="1"/>
    <col min="3077" max="3077" width="31.140625" customWidth="1"/>
    <col min="3078" max="3078" width="29.85546875" customWidth="1"/>
    <col min="3079" max="3079" width="14" customWidth="1"/>
    <col min="3080" max="3080" width="19" bestFit="1" customWidth="1"/>
    <col min="3089" max="3096" width="0" hidden="1" customWidth="1"/>
    <col min="3099" max="3099" width="13.140625" customWidth="1"/>
    <col min="3100" max="3100" width="13.7109375" customWidth="1"/>
    <col min="3101" max="3101" width="11.5703125" customWidth="1"/>
    <col min="3327" max="3327" width="5" customWidth="1"/>
    <col min="3328" max="3328" width="14.7109375" customWidth="1"/>
    <col min="3330" max="3330" width="16" customWidth="1"/>
    <col min="3331" max="3331" width="9.28515625" customWidth="1"/>
    <col min="3333" max="3333" width="31.140625" customWidth="1"/>
    <col min="3334" max="3334" width="29.85546875" customWidth="1"/>
    <col min="3335" max="3335" width="14" customWidth="1"/>
    <col min="3336" max="3336" width="19" bestFit="1" customWidth="1"/>
    <col min="3345" max="3352" width="0" hidden="1" customWidth="1"/>
    <col min="3355" max="3355" width="13.140625" customWidth="1"/>
    <col min="3356" max="3356" width="13.7109375" customWidth="1"/>
    <col min="3357" max="3357" width="11.5703125" customWidth="1"/>
    <col min="3583" max="3583" width="5" customWidth="1"/>
    <col min="3584" max="3584" width="14.7109375" customWidth="1"/>
    <col min="3586" max="3586" width="16" customWidth="1"/>
    <col min="3587" max="3587" width="9.28515625" customWidth="1"/>
    <col min="3589" max="3589" width="31.140625" customWidth="1"/>
    <col min="3590" max="3590" width="29.85546875" customWidth="1"/>
    <col min="3591" max="3591" width="14" customWidth="1"/>
    <col min="3592" max="3592" width="19" bestFit="1" customWidth="1"/>
    <col min="3601" max="3608" width="0" hidden="1" customWidth="1"/>
    <col min="3611" max="3611" width="13.140625" customWidth="1"/>
    <col min="3612" max="3612" width="13.7109375" customWidth="1"/>
    <col min="3613" max="3613" width="11.5703125" customWidth="1"/>
    <col min="3839" max="3839" width="5" customWidth="1"/>
    <col min="3840" max="3840" width="14.7109375" customWidth="1"/>
    <col min="3842" max="3842" width="16" customWidth="1"/>
    <col min="3843" max="3843" width="9.28515625" customWidth="1"/>
    <col min="3845" max="3845" width="31.140625" customWidth="1"/>
    <col min="3846" max="3846" width="29.85546875" customWidth="1"/>
    <col min="3847" max="3847" width="14" customWidth="1"/>
    <col min="3848" max="3848" width="19" bestFit="1" customWidth="1"/>
    <col min="3857" max="3864" width="0" hidden="1" customWidth="1"/>
    <col min="3867" max="3867" width="13.140625" customWidth="1"/>
    <col min="3868" max="3868" width="13.7109375" customWidth="1"/>
    <col min="3869" max="3869" width="11.5703125" customWidth="1"/>
    <col min="4095" max="4095" width="5" customWidth="1"/>
    <col min="4096" max="4096" width="14.7109375" customWidth="1"/>
    <col min="4098" max="4098" width="16" customWidth="1"/>
    <col min="4099" max="4099" width="9.28515625" customWidth="1"/>
    <col min="4101" max="4101" width="31.140625" customWidth="1"/>
    <col min="4102" max="4102" width="29.85546875" customWidth="1"/>
    <col min="4103" max="4103" width="14" customWidth="1"/>
    <col min="4104" max="4104" width="19" bestFit="1" customWidth="1"/>
    <col min="4113" max="4120" width="0" hidden="1" customWidth="1"/>
    <col min="4123" max="4123" width="13.140625" customWidth="1"/>
    <col min="4124" max="4124" width="13.7109375" customWidth="1"/>
    <col min="4125" max="4125" width="11.5703125" customWidth="1"/>
    <col min="4351" max="4351" width="5" customWidth="1"/>
    <col min="4352" max="4352" width="14.7109375" customWidth="1"/>
    <col min="4354" max="4354" width="16" customWidth="1"/>
    <col min="4355" max="4355" width="9.28515625" customWidth="1"/>
    <col min="4357" max="4357" width="31.140625" customWidth="1"/>
    <col min="4358" max="4358" width="29.85546875" customWidth="1"/>
    <col min="4359" max="4359" width="14" customWidth="1"/>
    <col min="4360" max="4360" width="19" bestFit="1" customWidth="1"/>
    <col min="4369" max="4376" width="0" hidden="1" customWidth="1"/>
    <col min="4379" max="4379" width="13.140625" customWidth="1"/>
    <col min="4380" max="4380" width="13.7109375" customWidth="1"/>
    <col min="4381" max="4381" width="11.5703125" customWidth="1"/>
    <col min="4607" max="4607" width="5" customWidth="1"/>
    <col min="4608" max="4608" width="14.7109375" customWidth="1"/>
    <col min="4610" max="4610" width="16" customWidth="1"/>
    <col min="4611" max="4611" width="9.28515625" customWidth="1"/>
    <col min="4613" max="4613" width="31.140625" customWidth="1"/>
    <col min="4614" max="4614" width="29.85546875" customWidth="1"/>
    <col min="4615" max="4615" width="14" customWidth="1"/>
    <col min="4616" max="4616" width="19" bestFit="1" customWidth="1"/>
    <col min="4625" max="4632" width="0" hidden="1" customWidth="1"/>
    <col min="4635" max="4635" width="13.140625" customWidth="1"/>
    <col min="4636" max="4636" width="13.7109375" customWidth="1"/>
    <col min="4637" max="4637" width="11.5703125" customWidth="1"/>
    <col min="4863" max="4863" width="5" customWidth="1"/>
    <col min="4864" max="4864" width="14.7109375" customWidth="1"/>
    <col min="4866" max="4866" width="16" customWidth="1"/>
    <col min="4867" max="4867" width="9.28515625" customWidth="1"/>
    <col min="4869" max="4869" width="31.140625" customWidth="1"/>
    <col min="4870" max="4870" width="29.85546875" customWidth="1"/>
    <col min="4871" max="4871" width="14" customWidth="1"/>
    <col min="4872" max="4872" width="19" bestFit="1" customWidth="1"/>
    <col min="4881" max="4888" width="0" hidden="1" customWidth="1"/>
    <col min="4891" max="4891" width="13.140625" customWidth="1"/>
    <col min="4892" max="4892" width="13.7109375" customWidth="1"/>
    <col min="4893" max="4893" width="11.5703125" customWidth="1"/>
    <col min="5119" max="5119" width="5" customWidth="1"/>
    <col min="5120" max="5120" width="14.7109375" customWidth="1"/>
    <col min="5122" max="5122" width="16" customWidth="1"/>
    <col min="5123" max="5123" width="9.28515625" customWidth="1"/>
    <col min="5125" max="5125" width="31.140625" customWidth="1"/>
    <col min="5126" max="5126" width="29.85546875" customWidth="1"/>
    <col min="5127" max="5127" width="14" customWidth="1"/>
    <col min="5128" max="5128" width="19" bestFit="1" customWidth="1"/>
    <col min="5137" max="5144" width="0" hidden="1" customWidth="1"/>
    <col min="5147" max="5147" width="13.140625" customWidth="1"/>
    <col min="5148" max="5148" width="13.7109375" customWidth="1"/>
    <col min="5149" max="5149" width="11.5703125" customWidth="1"/>
    <col min="5375" max="5375" width="5" customWidth="1"/>
    <col min="5376" max="5376" width="14.7109375" customWidth="1"/>
    <col min="5378" max="5378" width="16" customWidth="1"/>
    <col min="5379" max="5379" width="9.28515625" customWidth="1"/>
    <col min="5381" max="5381" width="31.140625" customWidth="1"/>
    <col min="5382" max="5382" width="29.85546875" customWidth="1"/>
    <col min="5383" max="5383" width="14" customWidth="1"/>
    <col min="5384" max="5384" width="19" bestFit="1" customWidth="1"/>
    <col min="5393" max="5400" width="0" hidden="1" customWidth="1"/>
    <col min="5403" max="5403" width="13.140625" customWidth="1"/>
    <col min="5404" max="5404" width="13.7109375" customWidth="1"/>
    <col min="5405" max="5405" width="11.5703125" customWidth="1"/>
    <col min="5631" max="5631" width="5" customWidth="1"/>
    <col min="5632" max="5632" width="14.7109375" customWidth="1"/>
    <col min="5634" max="5634" width="16" customWidth="1"/>
    <col min="5635" max="5635" width="9.28515625" customWidth="1"/>
    <col min="5637" max="5637" width="31.140625" customWidth="1"/>
    <col min="5638" max="5638" width="29.85546875" customWidth="1"/>
    <col min="5639" max="5639" width="14" customWidth="1"/>
    <col min="5640" max="5640" width="19" bestFit="1" customWidth="1"/>
    <col min="5649" max="5656" width="0" hidden="1" customWidth="1"/>
    <col min="5659" max="5659" width="13.140625" customWidth="1"/>
    <col min="5660" max="5660" width="13.7109375" customWidth="1"/>
    <col min="5661" max="5661" width="11.5703125" customWidth="1"/>
    <col min="5887" max="5887" width="5" customWidth="1"/>
    <col min="5888" max="5888" width="14.7109375" customWidth="1"/>
    <col min="5890" max="5890" width="16" customWidth="1"/>
    <col min="5891" max="5891" width="9.28515625" customWidth="1"/>
    <col min="5893" max="5893" width="31.140625" customWidth="1"/>
    <col min="5894" max="5894" width="29.85546875" customWidth="1"/>
    <col min="5895" max="5895" width="14" customWidth="1"/>
    <col min="5896" max="5896" width="19" bestFit="1" customWidth="1"/>
    <col min="5905" max="5912" width="0" hidden="1" customWidth="1"/>
    <col min="5915" max="5915" width="13.140625" customWidth="1"/>
    <col min="5916" max="5916" width="13.7109375" customWidth="1"/>
    <col min="5917" max="5917" width="11.5703125" customWidth="1"/>
    <col min="6143" max="6143" width="5" customWidth="1"/>
    <col min="6144" max="6144" width="14.7109375" customWidth="1"/>
    <col min="6146" max="6146" width="16" customWidth="1"/>
    <col min="6147" max="6147" width="9.28515625" customWidth="1"/>
    <col min="6149" max="6149" width="31.140625" customWidth="1"/>
    <col min="6150" max="6150" width="29.85546875" customWidth="1"/>
    <col min="6151" max="6151" width="14" customWidth="1"/>
    <col min="6152" max="6152" width="19" bestFit="1" customWidth="1"/>
    <col min="6161" max="6168" width="0" hidden="1" customWidth="1"/>
    <col min="6171" max="6171" width="13.140625" customWidth="1"/>
    <col min="6172" max="6172" width="13.7109375" customWidth="1"/>
    <col min="6173" max="6173" width="11.5703125" customWidth="1"/>
    <col min="6399" max="6399" width="5" customWidth="1"/>
    <col min="6400" max="6400" width="14.7109375" customWidth="1"/>
    <col min="6402" max="6402" width="16" customWidth="1"/>
    <col min="6403" max="6403" width="9.28515625" customWidth="1"/>
    <col min="6405" max="6405" width="31.140625" customWidth="1"/>
    <col min="6406" max="6406" width="29.85546875" customWidth="1"/>
    <col min="6407" max="6407" width="14" customWidth="1"/>
    <col min="6408" max="6408" width="19" bestFit="1" customWidth="1"/>
    <col min="6417" max="6424" width="0" hidden="1" customWidth="1"/>
    <col min="6427" max="6427" width="13.140625" customWidth="1"/>
    <col min="6428" max="6428" width="13.7109375" customWidth="1"/>
    <col min="6429" max="6429" width="11.5703125" customWidth="1"/>
    <col min="6655" max="6655" width="5" customWidth="1"/>
    <col min="6656" max="6656" width="14.7109375" customWidth="1"/>
    <col min="6658" max="6658" width="16" customWidth="1"/>
    <col min="6659" max="6659" width="9.28515625" customWidth="1"/>
    <col min="6661" max="6661" width="31.140625" customWidth="1"/>
    <col min="6662" max="6662" width="29.85546875" customWidth="1"/>
    <col min="6663" max="6663" width="14" customWidth="1"/>
    <col min="6664" max="6664" width="19" bestFit="1" customWidth="1"/>
    <col min="6673" max="6680" width="0" hidden="1" customWidth="1"/>
    <col min="6683" max="6683" width="13.140625" customWidth="1"/>
    <col min="6684" max="6684" width="13.7109375" customWidth="1"/>
    <col min="6685" max="6685" width="11.5703125" customWidth="1"/>
    <col min="6911" max="6911" width="5" customWidth="1"/>
    <col min="6912" max="6912" width="14.7109375" customWidth="1"/>
    <col min="6914" max="6914" width="16" customWidth="1"/>
    <col min="6915" max="6915" width="9.28515625" customWidth="1"/>
    <col min="6917" max="6917" width="31.140625" customWidth="1"/>
    <col min="6918" max="6918" width="29.85546875" customWidth="1"/>
    <col min="6919" max="6919" width="14" customWidth="1"/>
    <col min="6920" max="6920" width="19" bestFit="1" customWidth="1"/>
    <col min="6929" max="6936" width="0" hidden="1" customWidth="1"/>
    <col min="6939" max="6939" width="13.140625" customWidth="1"/>
    <col min="6940" max="6940" width="13.7109375" customWidth="1"/>
    <col min="6941" max="6941" width="11.5703125" customWidth="1"/>
    <col min="7167" max="7167" width="5" customWidth="1"/>
    <col min="7168" max="7168" width="14.7109375" customWidth="1"/>
    <col min="7170" max="7170" width="16" customWidth="1"/>
    <col min="7171" max="7171" width="9.28515625" customWidth="1"/>
    <col min="7173" max="7173" width="31.140625" customWidth="1"/>
    <col min="7174" max="7174" width="29.85546875" customWidth="1"/>
    <col min="7175" max="7175" width="14" customWidth="1"/>
    <col min="7176" max="7176" width="19" bestFit="1" customWidth="1"/>
    <col min="7185" max="7192" width="0" hidden="1" customWidth="1"/>
    <col min="7195" max="7195" width="13.140625" customWidth="1"/>
    <col min="7196" max="7196" width="13.7109375" customWidth="1"/>
    <col min="7197" max="7197" width="11.5703125" customWidth="1"/>
    <col min="7423" max="7423" width="5" customWidth="1"/>
    <col min="7424" max="7424" width="14.7109375" customWidth="1"/>
    <col min="7426" max="7426" width="16" customWidth="1"/>
    <col min="7427" max="7427" width="9.28515625" customWidth="1"/>
    <col min="7429" max="7429" width="31.140625" customWidth="1"/>
    <col min="7430" max="7430" width="29.85546875" customWidth="1"/>
    <col min="7431" max="7431" width="14" customWidth="1"/>
    <col min="7432" max="7432" width="19" bestFit="1" customWidth="1"/>
    <col min="7441" max="7448" width="0" hidden="1" customWidth="1"/>
    <col min="7451" max="7451" width="13.140625" customWidth="1"/>
    <col min="7452" max="7452" width="13.7109375" customWidth="1"/>
    <col min="7453" max="7453" width="11.5703125" customWidth="1"/>
    <col min="7679" max="7679" width="5" customWidth="1"/>
    <col min="7680" max="7680" width="14.7109375" customWidth="1"/>
    <col min="7682" max="7682" width="16" customWidth="1"/>
    <col min="7683" max="7683" width="9.28515625" customWidth="1"/>
    <col min="7685" max="7685" width="31.140625" customWidth="1"/>
    <col min="7686" max="7686" width="29.85546875" customWidth="1"/>
    <col min="7687" max="7687" width="14" customWidth="1"/>
    <col min="7688" max="7688" width="19" bestFit="1" customWidth="1"/>
    <col min="7697" max="7704" width="0" hidden="1" customWidth="1"/>
    <col min="7707" max="7707" width="13.140625" customWidth="1"/>
    <col min="7708" max="7708" width="13.7109375" customWidth="1"/>
    <col min="7709" max="7709" width="11.5703125" customWidth="1"/>
    <col min="7935" max="7935" width="5" customWidth="1"/>
    <col min="7936" max="7936" width="14.7109375" customWidth="1"/>
    <col min="7938" max="7938" width="16" customWidth="1"/>
    <col min="7939" max="7939" width="9.28515625" customWidth="1"/>
    <col min="7941" max="7941" width="31.140625" customWidth="1"/>
    <col min="7942" max="7942" width="29.85546875" customWidth="1"/>
    <col min="7943" max="7943" width="14" customWidth="1"/>
    <col min="7944" max="7944" width="19" bestFit="1" customWidth="1"/>
    <col min="7953" max="7960" width="0" hidden="1" customWidth="1"/>
    <col min="7963" max="7963" width="13.140625" customWidth="1"/>
    <col min="7964" max="7964" width="13.7109375" customWidth="1"/>
    <col min="7965" max="7965" width="11.5703125" customWidth="1"/>
    <col min="8191" max="8191" width="5" customWidth="1"/>
    <col min="8192" max="8192" width="14.7109375" customWidth="1"/>
    <col min="8194" max="8194" width="16" customWidth="1"/>
    <col min="8195" max="8195" width="9.28515625" customWidth="1"/>
    <col min="8197" max="8197" width="31.140625" customWidth="1"/>
    <col min="8198" max="8198" width="29.85546875" customWidth="1"/>
    <col min="8199" max="8199" width="14" customWidth="1"/>
    <col min="8200" max="8200" width="19" bestFit="1" customWidth="1"/>
    <col min="8209" max="8216" width="0" hidden="1" customWidth="1"/>
    <col min="8219" max="8219" width="13.140625" customWidth="1"/>
    <col min="8220" max="8220" width="13.7109375" customWidth="1"/>
    <col min="8221" max="8221" width="11.5703125" customWidth="1"/>
    <col min="8447" max="8447" width="5" customWidth="1"/>
    <col min="8448" max="8448" width="14.7109375" customWidth="1"/>
    <col min="8450" max="8450" width="16" customWidth="1"/>
    <col min="8451" max="8451" width="9.28515625" customWidth="1"/>
    <col min="8453" max="8453" width="31.140625" customWidth="1"/>
    <col min="8454" max="8454" width="29.85546875" customWidth="1"/>
    <col min="8455" max="8455" width="14" customWidth="1"/>
    <col min="8456" max="8456" width="19" bestFit="1" customWidth="1"/>
    <col min="8465" max="8472" width="0" hidden="1" customWidth="1"/>
    <col min="8475" max="8475" width="13.140625" customWidth="1"/>
    <col min="8476" max="8476" width="13.7109375" customWidth="1"/>
    <col min="8477" max="8477" width="11.5703125" customWidth="1"/>
    <col min="8703" max="8703" width="5" customWidth="1"/>
    <col min="8704" max="8704" width="14.7109375" customWidth="1"/>
    <col min="8706" max="8706" width="16" customWidth="1"/>
    <col min="8707" max="8707" width="9.28515625" customWidth="1"/>
    <col min="8709" max="8709" width="31.140625" customWidth="1"/>
    <col min="8710" max="8710" width="29.85546875" customWidth="1"/>
    <col min="8711" max="8711" width="14" customWidth="1"/>
    <col min="8712" max="8712" width="19" bestFit="1" customWidth="1"/>
    <col min="8721" max="8728" width="0" hidden="1" customWidth="1"/>
    <col min="8731" max="8731" width="13.140625" customWidth="1"/>
    <col min="8732" max="8732" width="13.7109375" customWidth="1"/>
    <col min="8733" max="8733" width="11.5703125" customWidth="1"/>
    <col min="8959" max="8959" width="5" customWidth="1"/>
    <col min="8960" max="8960" width="14.7109375" customWidth="1"/>
    <col min="8962" max="8962" width="16" customWidth="1"/>
    <col min="8963" max="8963" width="9.28515625" customWidth="1"/>
    <col min="8965" max="8965" width="31.140625" customWidth="1"/>
    <col min="8966" max="8966" width="29.85546875" customWidth="1"/>
    <col min="8967" max="8967" width="14" customWidth="1"/>
    <col min="8968" max="8968" width="19" bestFit="1" customWidth="1"/>
    <col min="8977" max="8984" width="0" hidden="1" customWidth="1"/>
    <col min="8987" max="8987" width="13.140625" customWidth="1"/>
    <col min="8988" max="8988" width="13.7109375" customWidth="1"/>
    <col min="8989" max="8989" width="11.5703125" customWidth="1"/>
    <col min="9215" max="9215" width="5" customWidth="1"/>
    <col min="9216" max="9216" width="14.7109375" customWidth="1"/>
    <col min="9218" max="9218" width="16" customWidth="1"/>
    <col min="9219" max="9219" width="9.28515625" customWidth="1"/>
    <col min="9221" max="9221" width="31.140625" customWidth="1"/>
    <col min="9222" max="9222" width="29.85546875" customWidth="1"/>
    <col min="9223" max="9223" width="14" customWidth="1"/>
    <col min="9224" max="9224" width="19" bestFit="1" customWidth="1"/>
    <col min="9233" max="9240" width="0" hidden="1" customWidth="1"/>
    <col min="9243" max="9243" width="13.140625" customWidth="1"/>
    <col min="9244" max="9244" width="13.7109375" customWidth="1"/>
    <col min="9245" max="9245" width="11.5703125" customWidth="1"/>
    <col min="9471" max="9471" width="5" customWidth="1"/>
    <col min="9472" max="9472" width="14.7109375" customWidth="1"/>
    <col min="9474" max="9474" width="16" customWidth="1"/>
    <col min="9475" max="9475" width="9.28515625" customWidth="1"/>
    <col min="9477" max="9477" width="31.140625" customWidth="1"/>
    <col min="9478" max="9478" width="29.85546875" customWidth="1"/>
    <col min="9479" max="9479" width="14" customWidth="1"/>
    <col min="9480" max="9480" width="19" bestFit="1" customWidth="1"/>
    <col min="9489" max="9496" width="0" hidden="1" customWidth="1"/>
    <col min="9499" max="9499" width="13.140625" customWidth="1"/>
    <col min="9500" max="9500" width="13.7109375" customWidth="1"/>
    <col min="9501" max="9501" width="11.5703125" customWidth="1"/>
    <col min="9727" max="9727" width="5" customWidth="1"/>
    <col min="9728" max="9728" width="14.7109375" customWidth="1"/>
    <col min="9730" max="9730" width="16" customWidth="1"/>
    <col min="9731" max="9731" width="9.28515625" customWidth="1"/>
    <col min="9733" max="9733" width="31.140625" customWidth="1"/>
    <col min="9734" max="9734" width="29.85546875" customWidth="1"/>
    <col min="9735" max="9735" width="14" customWidth="1"/>
    <col min="9736" max="9736" width="19" bestFit="1" customWidth="1"/>
    <col min="9745" max="9752" width="0" hidden="1" customWidth="1"/>
    <col min="9755" max="9755" width="13.140625" customWidth="1"/>
    <col min="9756" max="9756" width="13.7109375" customWidth="1"/>
    <col min="9757" max="9757" width="11.5703125" customWidth="1"/>
    <col min="9983" max="9983" width="5" customWidth="1"/>
    <col min="9984" max="9984" width="14.7109375" customWidth="1"/>
    <col min="9986" max="9986" width="16" customWidth="1"/>
    <col min="9987" max="9987" width="9.28515625" customWidth="1"/>
    <col min="9989" max="9989" width="31.140625" customWidth="1"/>
    <col min="9990" max="9990" width="29.85546875" customWidth="1"/>
    <col min="9991" max="9991" width="14" customWidth="1"/>
    <col min="9992" max="9992" width="19" bestFit="1" customWidth="1"/>
    <col min="10001" max="10008" width="0" hidden="1" customWidth="1"/>
    <col min="10011" max="10011" width="13.140625" customWidth="1"/>
    <col min="10012" max="10012" width="13.7109375" customWidth="1"/>
    <col min="10013" max="10013" width="11.5703125" customWidth="1"/>
    <col min="10239" max="10239" width="5" customWidth="1"/>
    <col min="10240" max="10240" width="14.7109375" customWidth="1"/>
    <col min="10242" max="10242" width="16" customWidth="1"/>
    <col min="10243" max="10243" width="9.28515625" customWidth="1"/>
    <col min="10245" max="10245" width="31.140625" customWidth="1"/>
    <col min="10246" max="10246" width="29.85546875" customWidth="1"/>
    <col min="10247" max="10247" width="14" customWidth="1"/>
    <col min="10248" max="10248" width="19" bestFit="1" customWidth="1"/>
    <col min="10257" max="10264" width="0" hidden="1" customWidth="1"/>
    <col min="10267" max="10267" width="13.140625" customWidth="1"/>
    <col min="10268" max="10268" width="13.7109375" customWidth="1"/>
    <col min="10269" max="10269" width="11.5703125" customWidth="1"/>
    <col min="10495" max="10495" width="5" customWidth="1"/>
    <col min="10496" max="10496" width="14.7109375" customWidth="1"/>
    <col min="10498" max="10498" width="16" customWidth="1"/>
    <col min="10499" max="10499" width="9.28515625" customWidth="1"/>
    <col min="10501" max="10501" width="31.140625" customWidth="1"/>
    <col min="10502" max="10502" width="29.85546875" customWidth="1"/>
    <col min="10503" max="10503" width="14" customWidth="1"/>
    <col min="10504" max="10504" width="19" bestFit="1" customWidth="1"/>
    <col min="10513" max="10520" width="0" hidden="1" customWidth="1"/>
    <col min="10523" max="10523" width="13.140625" customWidth="1"/>
    <col min="10524" max="10524" width="13.7109375" customWidth="1"/>
    <col min="10525" max="10525" width="11.5703125" customWidth="1"/>
    <col min="10751" max="10751" width="5" customWidth="1"/>
    <col min="10752" max="10752" width="14.7109375" customWidth="1"/>
    <col min="10754" max="10754" width="16" customWidth="1"/>
    <col min="10755" max="10755" width="9.28515625" customWidth="1"/>
    <col min="10757" max="10757" width="31.140625" customWidth="1"/>
    <col min="10758" max="10758" width="29.85546875" customWidth="1"/>
    <col min="10759" max="10759" width="14" customWidth="1"/>
    <col min="10760" max="10760" width="19" bestFit="1" customWidth="1"/>
    <col min="10769" max="10776" width="0" hidden="1" customWidth="1"/>
    <col min="10779" max="10779" width="13.140625" customWidth="1"/>
    <col min="10780" max="10780" width="13.7109375" customWidth="1"/>
    <col min="10781" max="10781" width="11.5703125" customWidth="1"/>
    <col min="11007" max="11007" width="5" customWidth="1"/>
    <col min="11008" max="11008" width="14.7109375" customWidth="1"/>
    <col min="11010" max="11010" width="16" customWidth="1"/>
    <col min="11011" max="11011" width="9.28515625" customWidth="1"/>
    <col min="11013" max="11013" width="31.140625" customWidth="1"/>
    <col min="11014" max="11014" width="29.85546875" customWidth="1"/>
    <col min="11015" max="11015" width="14" customWidth="1"/>
    <col min="11016" max="11016" width="19" bestFit="1" customWidth="1"/>
    <col min="11025" max="11032" width="0" hidden="1" customWidth="1"/>
    <col min="11035" max="11035" width="13.140625" customWidth="1"/>
    <col min="11036" max="11036" width="13.7109375" customWidth="1"/>
    <col min="11037" max="11037" width="11.5703125" customWidth="1"/>
    <col min="11263" max="11263" width="5" customWidth="1"/>
    <col min="11264" max="11264" width="14.7109375" customWidth="1"/>
    <col min="11266" max="11266" width="16" customWidth="1"/>
    <col min="11267" max="11267" width="9.28515625" customWidth="1"/>
    <col min="11269" max="11269" width="31.140625" customWidth="1"/>
    <col min="11270" max="11270" width="29.85546875" customWidth="1"/>
    <col min="11271" max="11271" width="14" customWidth="1"/>
    <col min="11272" max="11272" width="19" bestFit="1" customWidth="1"/>
    <col min="11281" max="11288" width="0" hidden="1" customWidth="1"/>
    <col min="11291" max="11291" width="13.140625" customWidth="1"/>
    <col min="11292" max="11292" width="13.7109375" customWidth="1"/>
    <col min="11293" max="11293" width="11.5703125" customWidth="1"/>
    <col min="11519" max="11519" width="5" customWidth="1"/>
    <col min="11520" max="11520" width="14.7109375" customWidth="1"/>
    <col min="11522" max="11522" width="16" customWidth="1"/>
    <col min="11523" max="11523" width="9.28515625" customWidth="1"/>
    <col min="11525" max="11525" width="31.140625" customWidth="1"/>
    <col min="11526" max="11526" width="29.85546875" customWidth="1"/>
    <col min="11527" max="11527" width="14" customWidth="1"/>
    <col min="11528" max="11528" width="19" bestFit="1" customWidth="1"/>
    <col min="11537" max="11544" width="0" hidden="1" customWidth="1"/>
    <col min="11547" max="11547" width="13.140625" customWidth="1"/>
    <col min="11548" max="11548" width="13.7109375" customWidth="1"/>
    <col min="11549" max="11549" width="11.5703125" customWidth="1"/>
    <col min="11775" max="11775" width="5" customWidth="1"/>
    <col min="11776" max="11776" width="14.7109375" customWidth="1"/>
    <col min="11778" max="11778" width="16" customWidth="1"/>
    <col min="11779" max="11779" width="9.28515625" customWidth="1"/>
    <col min="11781" max="11781" width="31.140625" customWidth="1"/>
    <col min="11782" max="11782" width="29.85546875" customWidth="1"/>
    <col min="11783" max="11783" width="14" customWidth="1"/>
    <col min="11784" max="11784" width="19" bestFit="1" customWidth="1"/>
    <col min="11793" max="11800" width="0" hidden="1" customWidth="1"/>
    <col min="11803" max="11803" width="13.140625" customWidth="1"/>
    <col min="11804" max="11804" width="13.7109375" customWidth="1"/>
    <col min="11805" max="11805" width="11.5703125" customWidth="1"/>
    <col min="12031" max="12031" width="5" customWidth="1"/>
    <col min="12032" max="12032" width="14.7109375" customWidth="1"/>
    <col min="12034" max="12034" width="16" customWidth="1"/>
    <col min="12035" max="12035" width="9.28515625" customWidth="1"/>
    <col min="12037" max="12037" width="31.140625" customWidth="1"/>
    <col min="12038" max="12038" width="29.85546875" customWidth="1"/>
    <col min="12039" max="12039" width="14" customWidth="1"/>
    <col min="12040" max="12040" width="19" bestFit="1" customWidth="1"/>
    <col min="12049" max="12056" width="0" hidden="1" customWidth="1"/>
    <col min="12059" max="12059" width="13.140625" customWidth="1"/>
    <col min="12060" max="12060" width="13.7109375" customWidth="1"/>
    <col min="12061" max="12061" width="11.5703125" customWidth="1"/>
    <col min="12287" max="12287" width="5" customWidth="1"/>
    <col min="12288" max="12288" width="14.7109375" customWidth="1"/>
    <col min="12290" max="12290" width="16" customWidth="1"/>
    <col min="12291" max="12291" width="9.28515625" customWidth="1"/>
    <col min="12293" max="12293" width="31.140625" customWidth="1"/>
    <col min="12294" max="12294" width="29.85546875" customWidth="1"/>
    <col min="12295" max="12295" width="14" customWidth="1"/>
    <col min="12296" max="12296" width="19" bestFit="1" customWidth="1"/>
    <col min="12305" max="12312" width="0" hidden="1" customWidth="1"/>
    <col min="12315" max="12315" width="13.140625" customWidth="1"/>
    <col min="12316" max="12316" width="13.7109375" customWidth="1"/>
    <col min="12317" max="12317" width="11.5703125" customWidth="1"/>
    <col min="12543" max="12543" width="5" customWidth="1"/>
    <col min="12544" max="12544" width="14.7109375" customWidth="1"/>
    <col min="12546" max="12546" width="16" customWidth="1"/>
    <col min="12547" max="12547" width="9.28515625" customWidth="1"/>
    <col min="12549" max="12549" width="31.140625" customWidth="1"/>
    <col min="12550" max="12550" width="29.85546875" customWidth="1"/>
    <col min="12551" max="12551" width="14" customWidth="1"/>
    <col min="12552" max="12552" width="19" bestFit="1" customWidth="1"/>
    <col min="12561" max="12568" width="0" hidden="1" customWidth="1"/>
    <col min="12571" max="12571" width="13.140625" customWidth="1"/>
    <col min="12572" max="12572" width="13.7109375" customWidth="1"/>
    <col min="12573" max="12573" width="11.5703125" customWidth="1"/>
    <col min="12799" max="12799" width="5" customWidth="1"/>
    <col min="12800" max="12800" width="14.7109375" customWidth="1"/>
    <col min="12802" max="12802" width="16" customWidth="1"/>
    <col min="12803" max="12803" width="9.28515625" customWidth="1"/>
    <col min="12805" max="12805" width="31.140625" customWidth="1"/>
    <col min="12806" max="12806" width="29.85546875" customWidth="1"/>
    <col min="12807" max="12807" width="14" customWidth="1"/>
    <col min="12808" max="12808" width="19" bestFit="1" customWidth="1"/>
    <col min="12817" max="12824" width="0" hidden="1" customWidth="1"/>
    <col min="12827" max="12827" width="13.140625" customWidth="1"/>
    <col min="12828" max="12828" width="13.7109375" customWidth="1"/>
    <col min="12829" max="12829" width="11.5703125" customWidth="1"/>
    <col min="13055" max="13055" width="5" customWidth="1"/>
    <col min="13056" max="13056" width="14.7109375" customWidth="1"/>
    <col min="13058" max="13058" width="16" customWidth="1"/>
    <col min="13059" max="13059" width="9.28515625" customWidth="1"/>
    <col min="13061" max="13061" width="31.140625" customWidth="1"/>
    <col min="13062" max="13062" width="29.85546875" customWidth="1"/>
    <col min="13063" max="13063" width="14" customWidth="1"/>
    <col min="13064" max="13064" width="19" bestFit="1" customWidth="1"/>
    <col min="13073" max="13080" width="0" hidden="1" customWidth="1"/>
    <col min="13083" max="13083" width="13.140625" customWidth="1"/>
    <col min="13084" max="13084" width="13.7109375" customWidth="1"/>
    <col min="13085" max="13085" width="11.5703125" customWidth="1"/>
    <col min="13311" max="13311" width="5" customWidth="1"/>
    <col min="13312" max="13312" width="14.7109375" customWidth="1"/>
    <col min="13314" max="13314" width="16" customWidth="1"/>
    <col min="13315" max="13315" width="9.28515625" customWidth="1"/>
    <col min="13317" max="13317" width="31.140625" customWidth="1"/>
    <col min="13318" max="13318" width="29.85546875" customWidth="1"/>
    <col min="13319" max="13319" width="14" customWidth="1"/>
    <col min="13320" max="13320" width="19" bestFit="1" customWidth="1"/>
    <col min="13329" max="13336" width="0" hidden="1" customWidth="1"/>
    <col min="13339" max="13339" width="13.140625" customWidth="1"/>
    <col min="13340" max="13340" width="13.7109375" customWidth="1"/>
    <col min="13341" max="13341" width="11.5703125" customWidth="1"/>
    <col min="13567" max="13567" width="5" customWidth="1"/>
    <col min="13568" max="13568" width="14.7109375" customWidth="1"/>
    <col min="13570" max="13570" width="16" customWidth="1"/>
    <col min="13571" max="13571" width="9.28515625" customWidth="1"/>
    <col min="13573" max="13573" width="31.140625" customWidth="1"/>
    <col min="13574" max="13574" width="29.85546875" customWidth="1"/>
    <col min="13575" max="13575" width="14" customWidth="1"/>
    <col min="13576" max="13576" width="19" bestFit="1" customWidth="1"/>
    <col min="13585" max="13592" width="0" hidden="1" customWidth="1"/>
    <col min="13595" max="13595" width="13.140625" customWidth="1"/>
    <col min="13596" max="13596" width="13.7109375" customWidth="1"/>
    <col min="13597" max="13597" width="11.5703125" customWidth="1"/>
    <col min="13823" max="13823" width="5" customWidth="1"/>
    <col min="13824" max="13824" width="14.7109375" customWidth="1"/>
    <col min="13826" max="13826" width="16" customWidth="1"/>
    <col min="13827" max="13827" width="9.28515625" customWidth="1"/>
    <col min="13829" max="13829" width="31.140625" customWidth="1"/>
    <col min="13830" max="13830" width="29.85546875" customWidth="1"/>
    <col min="13831" max="13831" width="14" customWidth="1"/>
    <col min="13832" max="13832" width="19" bestFit="1" customWidth="1"/>
    <col min="13841" max="13848" width="0" hidden="1" customWidth="1"/>
    <col min="13851" max="13851" width="13.140625" customWidth="1"/>
    <col min="13852" max="13852" width="13.7109375" customWidth="1"/>
    <col min="13853" max="13853" width="11.5703125" customWidth="1"/>
    <col min="14079" max="14079" width="5" customWidth="1"/>
    <col min="14080" max="14080" width="14.7109375" customWidth="1"/>
    <col min="14082" max="14082" width="16" customWidth="1"/>
    <col min="14083" max="14083" width="9.28515625" customWidth="1"/>
    <col min="14085" max="14085" width="31.140625" customWidth="1"/>
    <col min="14086" max="14086" width="29.85546875" customWidth="1"/>
    <col min="14087" max="14087" width="14" customWidth="1"/>
    <col min="14088" max="14088" width="19" bestFit="1" customWidth="1"/>
    <col min="14097" max="14104" width="0" hidden="1" customWidth="1"/>
    <col min="14107" max="14107" width="13.140625" customWidth="1"/>
    <col min="14108" max="14108" width="13.7109375" customWidth="1"/>
    <col min="14109" max="14109" width="11.5703125" customWidth="1"/>
    <col min="14335" max="14335" width="5" customWidth="1"/>
    <col min="14336" max="14336" width="14.7109375" customWidth="1"/>
    <col min="14338" max="14338" width="16" customWidth="1"/>
    <col min="14339" max="14339" width="9.28515625" customWidth="1"/>
    <col min="14341" max="14341" width="31.140625" customWidth="1"/>
    <col min="14342" max="14342" width="29.85546875" customWidth="1"/>
    <col min="14343" max="14343" width="14" customWidth="1"/>
    <col min="14344" max="14344" width="19" bestFit="1" customWidth="1"/>
    <col min="14353" max="14360" width="0" hidden="1" customWidth="1"/>
    <col min="14363" max="14363" width="13.140625" customWidth="1"/>
    <col min="14364" max="14364" width="13.7109375" customWidth="1"/>
    <col min="14365" max="14365" width="11.5703125" customWidth="1"/>
    <col min="14591" max="14591" width="5" customWidth="1"/>
    <col min="14592" max="14592" width="14.7109375" customWidth="1"/>
    <col min="14594" max="14594" width="16" customWidth="1"/>
    <col min="14595" max="14595" width="9.28515625" customWidth="1"/>
    <col min="14597" max="14597" width="31.140625" customWidth="1"/>
    <col min="14598" max="14598" width="29.85546875" customWidth="1"/>
    <col min="14599" max="14599" width="14" customWidth="1"/>
    <col min="14600" max="14600" width="19" bestFit="1" customWidth="1"/>
    <col min="14609" max="14616" width="0" hidden="1" customWidth="1"/>
    <col min="14619" max="14619" width="13.140625" customWidth="1"/>
    <col min="14620" max="14620" width="13.7109375" customWidth="1"/>
    <col min="14621" max="14621" width="11.5703125" customWidth="1"/>
    <col min="14847" max="14847" width="5" customWidth="1"/>
    <col min="14848" max="14848" width="14.7109375" customWidth="1"/>
    <col min="14850" max="14850" width="16" customWidth="1"/>
    <col min="14851" max="14851" width="9.28515625" customWidth="1"/>
    <col min="14853" max="14853" width="31.140625" customWidth="1"/>
    <col min="14854" max="14854" width="29.85546875" customWidth="1"/>
    <col min="14855" max="14855" width="14" customWidth="1"/>
    <col min="14856" max="14856" width="19" bestFit="1" customWidth="1"/>
    <col min="14865" max="14872" width="0" hidden="1" customWidth="1"/>
    <col min="14875" max="14875" width="13.140625" customWidth="1"/>
    <col min="14876" max="14876" width="13.7109375" customWidth="1"/>
    <col min="14877" max="14877" width="11.5703125" customWidth="1"/>
    <col min="15103" max="15103" width="5" customWidth="1"/>
    <col min="15104" max="15104" width="14.7109375" customWidth="1"/>
    <col min="15106" max="15106" width="16" customWidth="1"/>
    <col min="15107" max="15107" width="9.28515625" customWidth="1"/>
    <col min="15109" max="15109" width="31.140625" customWidth="1"/>
    <col min="15110" max="15110" width="29.85546875" customWidth="1"/>
    <col min="15111" max="15111" width="14" customWidth="1"/>
    <col min="15112" max="15112" width="19" bestFit="1" customWidth="1"/>
    <col min="15121" max="15128" width="0" hidden="1" customWidth="1"/>
    <col min="15131" max="15131" width="13.140625" customWidth="1"/>
    <col min="15132" max="15132" width="13.7109375" customWidth="1"/>
    <col min="15133" max="15133" width="11.5703125" customWidth="1"/>
    <col min="15359" max="15359" width="5" customWidth="1"/>
    <col min="15360" max="15360" width="14.7109375" customWidth="1"/>
    <col min="15362" max="15362" width="16" customWidth="1"/>
    <col min="15363" max="15363" width="9.28515625" customWidth="1"/>
    <col min="15365" max="15365" width="31.140625" customWidth="1"/>
    <col min="15366" max="15366" width="29.85546875" customWidth="1"/>
    <col min="15367" max="15367" width="14" customWidth="1"/>
    <col min="15368" max="15368" width="19" bestFit="1" customWidth="1"/>
    <col min="15377" max="15384" width="0" hidden="1" customWidth="1"/>
    <col min="15387" max="15387" width="13.140625" customWidth="1"/>
    <col min="15388" max="15388" width="13.7109375" customWidth="1"/>
    <col min="15389" max="15389" width="11.5703125" customWidth="1"/>
    <col min="15615" max="15615" width="5" customWidth="1"/>
    <col min="15616" max="15616" width="14.7109375" customWidth="1"/>
    <col min="15618" max="15618" width="16" customWidth="1"/>
    <col min="15619" max="15619" width="9.28515625" customWidth="1"/>
    <col min="15621" max="15621" width="31.140625" customWidth="1"/>
    <col min="15622" max="15622" width="29.85546875" customWidth="1"/>
    <col min="15623" max="15623" width="14" customWidth="1"/>
    <col min="15624" max="15624" width="19" bestFit="1" customWidth="1"/>
    <col min="15633" max="15640" width="0" hidden="1" customWidth="1"/>
    <col min="15643" max="15643" width="13.140625" customWidth="1"/>
    <col min="15644" max="15644" width="13.7109375" customWidth="1"/>
    <col min="15645" max="15645" width="11.5703125" customWidth="1"/>
    <col min="15871" max="15871" width="5" customWidth="1"/>
    <col min="15872" max="15872" width="14.7109375" customWidth="1"/>
    <col min="15874" max="15874" width="16" customWidth="1"/>
    <col min="15875" max="15875" width="9.28515625" customWidth="1"/>
    <col min="15877" max="15877" width="31.140625" customWidth="1"/>
    <col min="15878" max="15878" width="29.85546875" customWidth="1"/>
    <col min="15879" max="15879" width="14" customWidth="1"/>
    <col min="15880" max="15880" width="19" bestFit="1" customWidth="1"/>
    <col min="15889" max="15896" width="0" hidden="1" customWidth="1"/>
    <col min="15899" max="15899" width="13.140625" customWidth="1"/>
    <col min="15900" max="15900" width="13.7109375" customWidth="1"/>
    <col min="15901" max="15901" width="11.5703125" customWidth="1"/>
    <col min="16127" max="16127" width="5" customWidth="1"/>
    <col min="16128" max="16128" width="14.7109375" customWidth="1"/>
    <col min="16130" max="16130" width="16" customWidth="1"/>
    <col min="16131" max="16131" width="9.28515625" customWidth="1"/>
    <col min="16133" max="16133" width="31.140625" customWidth="1"/>
    <col min="16134" max="16134" width="29.85546875" customWidth="1"/>
    <col min="16135" max="16135" width="14" customWidth="1"/>
    <col min="16136" max="16136" width="19" bestFit="1" customWidth="1"/>
    <col min="16145" max="16152" width="0" hidden="1" customWidth="1"/>
    <col min="16155" max="16155" width="13.140625" customWidth="1"/>
    <col min="16156" max="16156" width="13.7109375" customWidth="1"/>
    <col min="16157" max="16157" width="11.5703125" customWidth="1"/>
  </cols>
  <sheetData>
    <row r="2" spans="2:50" ht="18.75" thickBot="1" x14ac:dyDescent="0.25">
      <c r="B2" s="44" t="s">
        <v>28</v>
      </c>
      <c r="C2" s="44"/>
      <c r="D2" s="44"/>
      <c r="E2" s="44"/>
      <c r="F2" s="44"/>
      <c r="G2" s="44"/>
      <c r="H2" s="44"/>
      <c r="I2" s="44"/>
    </row>
    <row r="3" spans="2:50" ht="17.25" thickTop="1" x14ac:dyDescent="0.35">
      <c r="B3" s="7" t="s">
        <v>29</v>
      </c>
      <c r="C3" s="45" t="s">
        <v>30</v>
      </c>
      <c r="D3" s="45"/>
      <c r="E3" s="45"/>
      <c r="F3" s="8"/>
      <c r="G3" s="8"/>
      <c r="H3" s="6"/>
      <c r="I3" s="6"/>
    </row>
    <row r="4" spans="2:50" ht="16.5" x14ac:dyDescent="0.35">
      <c r="B4" s="9" t="s">
        <v>31</v>
      </c>
      <c r="C4" s="10">
        <v>44395</v>
      </c>
      <c r="D4" s="11" t="s">
        <v>32</v>
      </c>
      <c r="E4" s="9">
        <v>0</v>
      </c>
      <c r="F4" s="12"/>
      <c r="G4" s="12"/>
      <c r="H4" s="13"/>
      <c r="I4" s="13"/>
    </row>
    <row r="5" spans="2:50" x14ac:dyDescent="0.2">
      <c r="M5" s="41"/>
      <c r="N5" s="41"/>
      <c r="W5" s="41"/>
      <c r="X5" s="42"/>
      <c r="Y5" s="41"/>
    </row>
    <row r="6" spans="2:50" ht="27" customHeight="1" x14ac:dyDescent="0.35">
      <c r="B6" s="48" t="s">
        <v>23</v>
      </c>
      <c r="C6" s="48"/>
      <c r="D6" s="48"/>
      <c r="E6" s="48"/>
      <c r="F6" s="48"/>
      <c r="G6" s="48"/>
      <c r="H6" s="48"/>
      <c r="I6" s="48"/>
      <c r="J6" s="48"/>
      <c r="K6" s="48"/>
      <c r="L6" s="16"/>
      <c r="M6" s="16"/>
      <c r="N6" s="16"/>
      <c r="O6" s="14"/>
      <c r="P6" s="14"/>
      <c r="Q6" s="14"/>
      <c r="R6" s="14"/>
      <c r="S6" s="14"/>
      <c r="T6" s="14"/>
      <c r="U6" s="14"/>
      <c r="V6" s="14"/>
      <c r="W6" s="16"/>
      <c r="X6" s="40"/>
      <c r="Y6" s="16"/>
      <c r="Z6" s="16"/>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2:50" ht="16.5" x14ac:dyDescent="0.35">
      <c r="B7" s="49"/>
      <c r="C7" s="49"/>
      <c r="D7" s="49"/>
      <c r="E7" s="49"/>
      <c r="F7" s="49"/>
      <c r="G7" s="49"/>
      <c r="H7" s="49"/>
      <c r="I7" s="49"/>
      <c r="J7" s="49"/>
      <c r="K7" s="49"/>
      <c r="L7" s="16"/>
      <c r="M7" s="16"/>
      <c r="N7" s="16"/>
      <c r="O7" s="14"/>
      <c r="P7" s="14"/>
      <c r="Q7" s="14"/>
      <c r="R7" s="14"/>
      <c r="S7" s="14"/>
      <c r="T7" s="14"/>
      <c r="U7" s="14"/>
      <c r="V7" s="14"/>
      <c r="W7" s="16"/>
      <c r="X7" s="40"/>
      <c r="Y7" s="16"/>
      <c r="Z7" s="16"/>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2:50" ht="45" hidden="1" customHeight="1" x14ac:dyDescent="0.35">
      <c r="B8" s="50" t="s">
        <v>0</v>
      </c>
      <c r="C8" s="50"/>
      <c r="D8" s="50"/>
      <c r="E8" s="50"/>
      <c r="F8" s="50"/>
      <c r="G8" s="50"/>
      <c r="H8" s="50"/>
      <c r="I8" s="50"/>
      <c r="J8" s="50"/>
      <c r="K8" s="50"/>
      <c r="L8" s="14"/>
      <c r="M8" s="16">
        <f>(N8*35.5*1000*0.0282)/0.5</f>
        <v>107117.7</v>
      </c>
      <c r="N8" s="16">
        <v>53.5</v>
      </c>
      <c r="O8" s="14"/>
      <c r="P8" s="14"/>
      <c r="Q8" s="14"/>
      <c r="R8" s="14"/>
      <c r="S8" s="14"/>
      <c r="T8" s="14"/>
      <c r="U8" s="14"/>
      <c r="V8" s="14"/>
      <c r="W8" s="14"/>
      <c r="X8" s="15"/>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2:50" ht="16.5" x14ac:dyDescent="0.35">
      <c r="B9" s="51" t="s">
        <v>1</v>
      </c>
      <c r="C9" s="52"/>
      <c r="D9" s="52"/>
      <c r="E9" s="52"/>
      <c r="F9" s="52"/>
      <c r="G9" s="52"/>
      <c r="H9" s="52"/>
      <c r="I9" s="52"/>
      <c r="J9" s="52"/>
      <c r="K9" s="52"/>
      <c r="L9" s="52"/>
      <c r="M9" s="52"/>
      <c r="N9" s="52"/>
      <c r="O9" s="52"/>
      <c r="P9" s="52"/>
      <c r="Q9" s="52"/>
      <c r="R9" s="52"/>
      <c r="S9" s="52"/>
      <c r="T9" s="52"/>
      <c r="U9" s="52"/>
      <c r="V9" s="52"/>
      <c r="W9" s="52"/>
      <c r="X9" s="53"/>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2:50" s="3" customFormat="1" ht="51" customHeight="1" x14ac:dyDescent="0.2">
      <c r="B10" s="46" t="s">
        <v>2</v>
      </c>
      <c r="C10" s="54" t="s">
        <v>18</v>
      </c>
      <c r="D10" s="24" t="s">
        <v>25</v>
      </c>
      <c r="E10" s="22" t="s">
        <v>3</v>
      </c>
      <c r="F10" s="56" t="s">
        <v>22</v>
      </c>
      <c r="G10" s="26" t="s">
        <v>33</v>
      </c>
      <c r="H10" s="26" t="s">
        <v>34</v>
      </c>
      <c r="I10" s="26" t="s">
        <v>35</v>
      </c>
      <c r="J10" s="27" t="s">
        <v>36</v>
      </c>
      <c r="K10" s="27" t="s">
        <v>37</v>
      </c>
      <c r="L10" s="27" t="s">
        <v>38</v>
      </c>
      <c r="M10" s="27" t="s">
        <v>39</v>
      </c>
      <c r="N10" s="27" t="s">
        <v>5</v>
      </c>
      <c r="O10" s="28"/>
      <c r="P10" s="28"/>
      <c r="Q10" s="28"/>
      <c r="R10" s="28"/>
      <c r="S10" s="28"/>
      <c r="T10" s="28"/>
      <c r="U10" s="28"/>
      <c r="V10" s="28"/>
      <c r="W10" s="27" t="s">
        <v>40</v>
      </c>
      <c r="X10" s="29" t="s">
        <v>6</v>
      </c>
      <c r="Y10" s="27" t="s">
        <v>7</v>
      </c>
      <c r="Z10" s="27" t="s">
        <v>8</v>
      </c>
      <c r="AA10" s="26" t="s">
        <v>9</v>
      </c>
      <c r="AB10" s="30" t="s">
        <v>41</v>
      </c>
      <c r="AC10" s="30" t="s">
        <v>42</v>
      </c>
      <c r="AD10" s="30" t="s">
        <v>43</v>
      </c>
      <c r="AE10" s="30" t="s">
        <v>44</v>
      </c>
      <c r="AF10" s="30" t="s">
        <v>45</v>
      </c>
      <c r="AG10" s="30" t="s">
        <v>46</v>
      </c>
      <c r="AH10" s="30" t="s">
        <v>47</v>
      </c>
      <c r="AI10" s="30" t="s">
        <v>10</v>
      </c>
      <c r="AJ10" s="30" t="s">
        <v>11</v>
      </c>
      <c r="AK10" s="31" t="s">
        <v>48</v>
      </c>
      <c r="AL10" s="32" t="s">
        <v>49</v>
      </c>
      <c r="AM10" s="32" t="s">
        <v>24</v>
      </c>
      <c r="AN10" s="32" t="s">
        <v>12</v>
      </c>
      <c r="AO10" s="32" t="s">
        <v>19</v>
      </c>
      <c r="AP10" s="32" t="s">
        <v>20</v>
      </c>
      <c r="AQ10" s="32" t="s">
        <v>21</v>
      </c>
      <c r="AR10" s="32" t="s">
        <v>27</v>
      </c>
      <c r="AS10" s="32" t="s">
        <v>54</v>
      </c>
      <c r="AT10" s="32" t="s">
        <v>57</v>
      </c>
      <c r="AU10" s="32" t="s">
        <v>56</v>
      </c>
      <c r="AV10" s="32" t="s">
        <v>55</v>
      </c>
      <c r="AW10" s="32" t="s">
        <v>51</v>
      </c>
      <c r="AX10" s="32" t="s">
        <v>4</v>
      </c>
    </row>
    <row r="11" spans="2:50" s="4" customFormat="1" ht="16.5" x14ac:dyDescent="0.2">
      <c r="B11" s="47"/>
      <c r="C11" s="55"/>
      <c r="D11" s="25" t="s">
        <v>26</v>
      </c>
      <c r="E11" s="23"/>
      <c r="F11" s="57"/>
      <c r="G11" s="33" t="s">
        <v>13</v>
      </c>
      <c r="H11" s="33" t="s">
        <v>13</v>
      </c>
      <c r="I11" s="33" t="s">
        <v>13</v>
      </c>
      <c r="J11" s="34" t="s">
        <v>13</v>
      </c>
      <c r="K11" s="34" t="s">
        <v>13</v>
      </c>
      <c r="L11" s="34" t="s">
        <v>13</v>
      </c>
      <c r="M11" s="34" t="s">
        <v>13</v>
      </c>
      <c r="N11" s="34" t="s">
        <v>13</v>
      </c>
      <c r="O11" s="35"/>
      <c r="P11" s="35"/>
      <c r="Q11" s="35"/>
      <c r="R11" s="35"/>
      <c r="S11" s="35"/>
      <c r="T11" s="35"/>
      <c r="U11" s="35"/>
      <c r="V11" s="35"/>
      <c r="W11" s="34" t="s">
        <v>13</v>
      </c>
      <c r="X11" s="36" t="s">
        <v>14</v>
      </c>
      <c r="Y11" s="34" t="s">
        <v>13</v>
      </c>
      <c r="Z11" s="34" t="s">
        <v>13</v>
      </c>
      <c r="AA11" s="33" t="s">
        <v>13</v>
      </c>
      <c r="AB11" s="37" t="s">
        <v>15</v>
      </c>
      <c r="AC11" s="37" t="s">
        <v>15</v>
      </c>
      <c r="AD11" s="37" t="s">
        <v>15</v>
      </c>
      <c r="AE11" s="37" t="s">
        <v>15</v>
      </c>
      <c r="AF11" s="37" t="s">
        <v>15</v>
      </c>
      <c r="AG11" s="37" t="s">
        <v>15</v>
      </c>
      <c r="AH11" s="37" t="s">
        <v>15</v>
      </c>
      <c r="AI11" s="37" t="s">
        <v>15</v>
      </c>
      <c r="AJ11" s="37" t="s">
        <v>15</v>
      </c>
      <c r="AK11" s="38" t="s">
        <v>16</v>
      </c>
      <c r="AL11" s="38" t="s">
        <v>17</v>
      </c>
      <c r="AM11" s="38" t="s">
        <v>17</v>
      </c>
      <c r="AN11" s="38" t="s">
        <v>17</v>
      </c>
      <c r="AO11" s="39"/>
      <c r="AP11" s="39"/>
      <c r="AQ11" s="39"/>
      <c r="AR11" s="39"/>
      <c r="AS11" s="39"/>
      <c r="AT11" s="39"/>
      <c r="AU11" s="39"/>
      <c r="AV11" s="39"/>
      <c r="AW11" s="39"/>
      <c r="AX11" s="39"/>
    </row>
    <row r="12" spans="2:50" ht="16.5" x14ac:dyDescent="0.35">
      <c r="B12" s="19" t="s">
        <v>60</v>
      </c>
      <c r="C12" s="20">
        <v>45121</v>
      </c>
      <c r="D12" s="19" t="s">
        <v>61</v>
      </c>
      <c r="E12" s="19" t="s">
        <v>50</v>
      </c>
      <c r="F12" s="19" t="s">
        <v>59</v>
      </c>
      <c r="G12" s="21">
        <f t="shared" ref="G12" si="0">AH12/0.043</f>
        <v>62935.926494291023</v>
      </c>
      <c r="H12" s="21">
        <f t="shared" ref="H12" si="1">(Z12-Y12)*0.243</f>
        <v>1190.7</v>
      </c>
      <c r="I12" s="21">
        <f t="shared" ref="I12" si="2">Y12*0.4</f>
        <v>34680</v>
      </c>
      <c r="J12" s="43">
        <f>46*12.5</f>
        <v>575</v>
      </c>
      <c r="K12" s="43">
        <f>1.33*25</f>
        <v>33.25</v>
      </c>
      <c r="L12" s="43">
        <v>162178</v>
      </c>
      <c r="M12" s="43">
        <v>0</v>
      </c>
      <c r="N12" s="43">
        <v>270</v>
      </c>
      <c r="O12" s="43"/>
      <c r="P12" s="43"/>
      <c r="Q12" s="43"/>
      <c r="R12" s="43"/>
      <c r="S12" s="21"/>
      <c r="T12" s="21"/>
      <c r="U12" s="21"/>
      <c r="V12" s="21"/>
      <c r="W12" s="43">
        <v>0</v>
      </c>
      <c r="X12" s="43">
        <v>6</v>
      </c>
      <c r="Y12" s="43">
        <v>86700</v>
      </c>
      <c r="Z12" s="43">
        <v>91600</v>
      </c>
      <c r="AA12" s="21">
        <f t="shared" ref="AA12" si="3">N12*1.22</f>
        <v>329.4</v>
      </c>
      <c r="AB12" s="21">
        <f t="shared" ref="AB12" si="4">AA12*0.016</f>
        <v>5.2703999999999995</v>
      </c>
      <c r="AC12" s="21">
        <f t="shared" ref="AC12" si="5">I12*0.05</f>
        <v>1734</v>
      </c>
      <c r="AD12" s="21">
        <f t="shared" ref="AD12" si="6">H12*0.082</f>
        <v>97.637400000000014</v>
      </c>
      <c r="AE12" s="21">
        <f t="shared" ref="AE12" si="7">M12*0.021</f>
        <v>0</v>
      </c>
      <c r="AF12" s="21">
        <f t="shared" ref="AF12" si="8">L12*0.028</f>
        <v>4540.9840000000004</v>
      </c>
      <c r="AG12" s="21">
        <f t="shared" ref="AG12" si="9">J12/68.68</f>
        <v>8.3721607454863118</v>
      </c>
      <c r="AH12" s="21">
        <f t="shared" ref="AH12" si="10">-AC12-AD12+AB12+AE12+AF12-AG12</f>
        <v>2706.2448392545139</v>
      </c>
      <c r="AI12" s="21">
        <f t="shared" ref="AI12" si="11">AC12+AD12+AH12+AG12</f>
        <v>4546.2543999999998</v>
      </c>
      <c r="AJ12" s="21">
        <f t="shared" ref="AJ12" si="12">AB12+AE12+AF12</f>
        <v>4546.2544000000007</v>
      </c>
      <c r="AK12" s="17">
        <v>2660</v>
      </c>
      <c r="AL12" s="17">
        <v>0</v>
      </c>
      <c r="AM12" s="17">
        <f>2.88*25</f>
        <v>72</v>
      </c>
      <c r="AN12" s="18"/>
      <c r="AO12" s="17"/>
      <c r="AP12" s="5"/>
      <c r="AQ12" s="5"/>
      <c r="AR12" s="17" t="s">
        <v>53</v>
      </c>
      <c r="AS12" s="17" t="s">
        <v>58</v>
      </c>
      <c r="AT12" s="18">
        <v>44454</v>
      </c>
      <c r="AU12" s="18">
        <v>44568</v>
      </c>
      <c r="AV12" s="18">
        <v>44933</v>
      </c>
      <c r="AW12" s="17" t="s">
        <v>52</v>
      </c>
      <c r="AX12" s="5"/>
    </row>
  </sheetData>
  <autoFilter ref="B10:B11" xr:uid="{00000000-0001-0000-0000-000000000000}"/>
  <mergeCells count="10">
    <mergeCell ref="B2:E2"/>
    <mergeCell ref="C3:E3"/>
    <mergeCell ref="B10:B11"/>
    <mergeCell ref="B6:K6"/>
    <mergeCell ref="B7:K7"/>
    <mergeCell ref="B8:K8"/>
    <mergeCell ref="B9:X9"/>
    <mergeCell ref="C10:C11"/>
    <mergeCell ref="F10:F11"/>
    <mergeCell ref="F2:I2"/>
  </mergeCells>
  <phoneticPr fontId="21" type="noConversion"/>
  <pageMargins left="0.75" right="0.75" top="1" bottom="1" header="0" footer="0"/>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0de77e2-37bb-4c7a-ab4d-547915d99553" xsi:nil="true"/>
    <lcf76f155ced4ddcb4097134ff3c332f xmlns="730269a7-69c5-483f-a552-e74dab880ae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FAFEA61DE254B44B363149992BD50B3" ma:contentTypeVersion="15" ma:contentTypeDescription="Crear nuevo documento." ma:contentTypeScope="" ma:versionID="a7687b2abb2e5b2b7cbfea3f4e3fb7e1">
  <xsd:schema xmlns:xsd="http://www.w3.org/2001/XMLSchema" xmlns:xs="http://www.w3.org/2001/XMLSchema" xmlns:p="http://schemas.microsoft.com/office/2006/metadata/properties" xmlns:ns2="730269a7-69c5-483f-a552-e74dab880ae2" xmlns:ns3="40de77e2-37bb-4c7a-ab4d-547915d99553" targetNamespace="http://schemas.microsoft.com/office/2006/metadata/properties" ma:root="true" ma:fieldsID="a66b2b815a291b54a697ebfda97dfbb7" ns2:_="" ns3:_="">
    <xsd:import namespace="730269a7-69c5-483f-a552-e74dab880ae2"/>
    <xsd:import namespace="40de77e2-37bb-4c7a-ab4d-547915d9955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269a7-69c5-483f-a552-e74dab880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bf393ec-c584-4b8d-8e77-20dadb2446e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de77e2-37bb-4c7a-ab4d-547915d9955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e01dc6-12f5-4119-ba22-46abcd2e9c3e}" ma:internalName="TaxCatchAll" ma:showField="CatchAllData" ma:web="40de77e2-37bb-4c7a-ab4d-547915d995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5B4443-B98C-4BC2-982C-F316C36C644A}">
  <ds:schemaRefs>
    <ds:schemaRef ds:uri="http://schemas.microsoft.com/office/2006/documentManagement/types"/>
    <ds:schemaRef ds:uri="http://www.w3.org/XML/1998/namespace"/>
    <ds:schemaRef ds:uri="http://purl.org/dc/elements/1.1/"/>
    <ds:schemaRef ds:uri="http://schemas.microsoft.com/office/infopath/2007/PartnerControls"/>
    <ds:schemaRef ds:uri="4785f764-7ee0-4e66-9e00-821ed939f106"/>
    <ds:schemaRef ds:uri="http://purl.org/dc/terms/"/>
    <ds:schemaRef ds:uri="337bcfd6-7cd2-4f09-a667-3aa453d03612"/>
    <ds:schemaRef ds:uri="http://purl.org/dc/dcmityp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C262AA1E-BA2A-4571-A1DC-91A66D0C98D4}">
  <ds:schemaRefs>
    <ds:schemaRef ds:uri="http://schemas.microsoft.com/sharepoint/v3/contenttype/forms"/>
  </ds:schemaRefs>
</ds:datastoreItem>
</file>

<file path=customXml/itemProps3.xml><?xml version="1.0" encoding="utf-8"?>
<ds:datastoreItem xmlns:ds="http://schemas.openxmlformats.org/officeDocument/2006/customXml" ds:itemID="{6CDF059B-F1D3-4F10-8872-C880D78C04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Neuquén</vt:lpstr>
      <vt:lpstr>Neuquén!Área_de_impresión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Jofre, Claudia (NQN-PIN)</dc:creator>
  <cp:lastModifiedBy>Villanova Briceño, Joanna Carolina</cp:lastModifiedBy>
  <cp:lastPrinted>2021-11-01T02:38:27Z</cp:lastPrinted>
  <dcterms:created xsi:type="dcterms:W3CDTF">2019-02-13T12:54:19Z</dcterms:created>
  <dcterms:modified xsi:type="dcterms:W3CDTF">2023-07-17T12:25:00Z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0x010100CFAFEA61DE254B44B363149992BD50B3</vt:lpwstr>
  </property>
  <property fmtid="{D5CDD505-2E9C-101B-9397-08002B2CF9AE}" pid="3" name="MediaServiceImageTags">
    <vt:lpwstr/>
  </property>
</Properties>
</file>