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5. San Enrique. NOVOC DS3500/"/>
    </mc:Choice>
  </mc:AlternateContent>
  <xr:revisionPtr revIDLastSave="86" documentId="11_9E5DAEC59EF59E350348922F7D61D04CBEFDEA33" xr6:coauthVersionLast="47" xr6:coauthVersionMax="47" xr10:uidLastSave="{3B0EF997-3F00-44FF-9D30-55F56CAE0665}"/>
  <bookViews>
    <workbookView xWindow="-120" yWindow="-120" windowWidth="24240" windowHeight="13140" xr2:uid="{00000000-000D-0000-FFFF-FFFF00000000}"/>
  </bookViews>
  <sheets>
    <sheet name="Planilla de Cotizac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B2" i="2" l="1"/>
  <c r="F5" i="2" l="1"/>
  <c r="H5" i="2" s="1"/>
  <c r="J5" i="2" l="1"/>
  <c r="H8" i="2"/>
  <c r="I5" i="2"/>
  <c r="K5" i="2" l="1"/>
  <c r="L5" i="2" s="1"/>
  <c r="I10" i="2" l="1"/>
  <c r="J10" i="2"/>
  <c r="K10" i="2" l="1"/>
  <c r="L10" i="2" s="1"/>
</calcChain>
</file>

<file path=xl/sharedStrings.xml><?xml version="1.0" encoding="utf-8"?>
<sst xmlns="http://schemas.openxmlformats.org/spreadsheetml/2006/main" count="22" uniqueCount="20">
  <si>
    <t>TC</t>
  </si>
  <si>
    <t>Ref: Cotización Divisas Venta</t>
  </si>
  <si>
    <t>GE</t>
  </si>
  <si>
    <t>Denominación Comercial</t>
  </si>
  <si>
    <t>Costo Rep                      [USD/LT]</t>
  </si>
  <si>
    <t>Volumen mensual [LT]</t>
  </si>
  <si>
    <t>Flete  [USD/Lt]</t>
  </si>
  <si>
    <t>CR con flete  [USD/Lt]</t>
  </si>
  <si>
    <t>Precio unitario                  [USD/LT]</t>
  </si>
  <si>
    <t>K</t>
  </si>
  <si>
    <t>Costo total USD]</t>
  </si>
  <si>
    <t>Venta Total [USD]</t>
  </si>
  <si>
    <t>CP</t>
  </si>
  <si>
    <t>Cliente</t>
  </si>
  <si>
    <t>Referencia</t>
  </si>
  <si>
    <t>Precio unitario [USD/LT]</t>
  </si>
  <si>
    <t>Nueva cotización</t>
  </si>
  <si>
    <t>Variación cotizado/actual</t>
  </si>
  <si>
    <t>NOVOC DS3500</t>
  </si>
  <si>
    <t>Hattrick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</si>
</sst>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3" formatCode="_-* #,##0.00_-;\-* #,##0.00_-;_-* &quot;-&quot;??_-;_-@_-"/>
    <numFmt numFmtId="165" formatCode="0.0%"/>
    <numFmt numFmtId="166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3" fontId="0" fillId="5" borderId="3" xfId="0" applyNumberForma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0" fillId="6" borderId="0" xfId="0" applyFill="1"/>
    <xf numFmtId="8" fontId="0" fillId="0" borderId="0" xfId="0" applyNumberFormat="1"/>
    <xf numFmtId="3" fontId="3" fillId="6" borderId="4" xfId="0" applyNumberFormat="1" applyFont="1" applyFill="1" applyBorder="1" applyAlignment="1">
      <alignment horizontal="center" vertical="center"/>
    </xf>
    <xf numFmtId="3" fontId="0" fillId="6" borderId="4" xfId="0" applyNumberFormat="1" applyFill="1" applyBorder="1" applyAlignment="1">
      <alignment horizontal="center" vertical="center"/>
    </xf>
    <xf numFmtId="165" fontId="3" fillId="6" borderId="4" xfId="2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43" fontId="0" fillId="5" borderId="5" xfId="3" applyFont="1" applyFill="1" applyBorder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5" borderId="5" xfId="2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0" fillId="5" borderId="5" xfId="0" applyNumberFormat="1" applyFill="1" applyBorder="1" applyAlignment="1">
      <alignment horizontal="center" vertical="center"/>
    </xf>
    <xf numFmtId="165" fontId="3" fillId="5" borderId="5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7" borderId="5" xfId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9" fontId="3" fillId="8" borderId="5" xfId="2" applyFont="1" applyFill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7" xfId="0" applyNumberFormat="1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</cellXfs>
  <cellStyles count="7">
    <cellStyle name="Millares" xfId="3" builtinId="3"/>
    <cellStyle name="Moneda 2" xfId="5" xr:uid="{00000000-0005-0000-0000-000001000000}"/>
    <cellStyle name="Normal" xfId="0" builtinId="0"/>
    <cellStyle name="Normal 100" xfId="6" xr:uid="{00000000-0005-0000-0000-000003000000}"/>
    <cellStyle name="Normal 2" xfId="1" xr:uid="{00000000-0005-0000-0000-000004000000}"/>
    <cellStyle name="Porcentaje" xfId="2" builtinId="5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showGridLines="0" tabSelected="1" zoomScale="80" zoomScaleNormal="80" workbookViewId="0">
      <selection activeCell="G17" sqref="G17"/>
    </sheetView>
  </sheetViews>
  <sheetFormatPr baseColWidth="10" defaultColWidth="11.42578125" defaultRowHeight="15" x14ac:dyDescent="0.25"/>
  <cols>
    <col min="1" max="1" width="17.85546875" bestFit="1" customWidth="1"/>
    <col min="2" max="2" width="14" customWidth="1"/>
    <col min="3" max="3" width="13.42578125" customWidth="1"/>
    <col min="4" max="4" width="13.28515625" customWidth="1"/>
    <col min="5" max="5" width="10.85546875" customWidth="1"/>
    <col min="6" max="6" width="14.140625" customWidth="1"/>
    <col min="7" max="7" width="12.5703125" customWidth="1"/>
    <col min="8" max="8" width="12.42578125" customWidth="1"/>
    <col min="10" max="10" width="10.140625" customWidth="1"/>
    <col min="13" max="14" width="6.7109375" customWidth="1"/>
  </cols>
  <sheetData>
    <row r="1" spans="1:12" x14ac:dyDescent="0.25">
      <c r="B1" t="s">
        <v>0</v>
      </c>
      <c r="C1">
        <v>836.7</v>
      </c>
    </row>
    <row r="2" spans="1:12" ht="18" customHeight="1" x14ac:dyDescent="0.25">
      <c r="B2" s="1">
        <f ca="1">+TODAY()</f>
        <v>45342</v>
      </c>
      <c r="C2" t="s">
        <v>1</v>
      </c>
      <c r="F2" s="6"/>
      <c r="K2" s="28" t="s">
        <v>2</v>
      </c>
      <c r="L2" s="29"/>
    </row>
    <row r="3" spans="1:12" ht="13.5" customHeight="1" x14ac:dyDescent="0.25">
      <c r="K3" s="30">
        <v>5.7500000000000002E-2</v>
      </c>
      <c r="L3" s="31"/>
    </row>
    <row r="4" spans="1:12" ht="55.5" customHeight="1" x14ac:dyDescent="0.25">
      <c r="A4" s="10" t="s">
        <v>13</v>
      </c>
      <c r="B4" s="11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12</v>
      </c>
    </row>
    <row r="5" spans="1:12" ht="25.5" x14ac:dyDescent="0.25">
      <c r="A5" s="12" t="s">
        <v>16</v>
      </c>
      <c r="B5" s="13" t="s">
        <v>18</v>
      </c>
      <c r="C5" s="15">
        <v>1.1100000000000001</v>
      </c>
      <c r="D5" s="16">
        <v>200</v>
      </c>
      <c r="E5" s="17">
        <f>4100/25/C1</f>
        <v>0.19600812716624835</v>
      </c>
      <c r="F5" s="15">
        <f>E5+C5</f>
        <v>1.3060081271662485</v>
      </c>
      <c r="G5" s="27">
        <v>3.75</v>
      </c>
      <c r="H5" s="19">
        <f>+G5/F5</f>
        <v>2.8713450720530189</v>
      </c>
      <c r="I5" s="16">
        <f>D5*F5</f>
        <v>261.20162543324972</v>
      </c>
      <c r="J5" s="20">
        <f>D5*G5</f>
        <v>750</v>
      </c>
      <c r="K5" s="21">
        <f>ROUND(SUM(J5:J5)-SUM(I5:I5)-$K$3*SUM(J5:J5),0)</f>
        <v>446</v>
      </c>
      <c r="L5" s="22">
        <f>+K5/SUM(J5:J5)</f>
        <v>0.59466666666666668</v>
      </c>
    </row>
    <row r="6" spans="1:12" x14ac:dyDescent="0.25">
      <c r="A6" s="32" t="s">
        <v>14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s="23" customFormat="1" ht="51.75" customHeight="1" x14ac:dyDescent="0.25">
      <c r="A7" s="24" t="s">
        <v>13</v>
      </c>
      <c r="B7" s="25"/>
      <c r="C7" s="24"/>
      <c r="D7" s="24"/>
      <c r="E7" s="24"/>
      <c r="F7" s="24"/>
      <c r="G7" s="24" t="s">
        <v>15</v>
      </c>
      <c r="H7" s="24" t="s">
        <v>17</v>
      </c>
      <c r="I7" s="24"/>
      <c r="J7" s="24"/>
      <c r="K7" s="24"/>
      <c r="L7" s="24"/>
    </row>
    <row r="8" spans="1:12" x14ac:dyDescent="0.25">
      <c r="A8" s="12" t="s">
        <v>19</v>
      </c>
      <c r="B8" s="14"/>
      <c r="C8" s="15"/>
      <c r="D8" s="16"/>
      <c r="E8" s="17"/>
      <c r="F8" s="15"/>
      <c r="G8" s="18">
        <v>3.75</v>
      </c>
      <c r="H8" s="26">
        <f>+$G$5/G8-1</f>
        <v>0</v>
      </c>
      <c r="I8" s="16"/>
      <c r="J8" s="20"/>
      <c r="K8" s="21"/>
      <c r="L8" s="22"/>
    </row>
    <row r="9" spans="1:12" s="5" customFormat="1" x14ac:dyDescent="0.25">
      <c r="J9" s="7"/>
      <c r="K9" s="8"/>
      <c r="L9" s="9"/>
    </row>
    <row r="10" spans="1:12" x14ac:dyDescent="0.25">
      <c r="I10" s="4">
        <f>SUM(I5:I5)</f>
        <v>261.20162543324972</v>
      </c>
      <c r="J10" s="4">
        <f>SUM(J5:J5)</f>
        <v>750</v>
      </c>
      <c r="K10" s="2">
        <f>ROUND(SUM(J10:J10)-SUM(I10:I10)-$K$3*SUM(J10:J10),0)</f>
        <v>446</v>
      </c>
      <c r="L10" s="3">
        <f>+K10/SUM(J10:J10)</f>
        <v>0.59466666666666668</v>
      </c>
    </row>
  </sheetData>
  <mergeCells count="3">
    <mergeCell ref="K2:L2"/>
    <mergeCell ref="K3:L3"/>
    <mergeCell ref="A6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2E7E0-501E-4D6B-BBE1-7748489CE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9FE44-7E0A-44B5-9F16-8E319203D687}">
  <ds:schemaRefs>
    <ds:schemaRef ds:uri="http://purl.org/dc/elements/1.1/"/>
    <ds:schemaRef ds:uri="40de77e2-37bb-4c7a-ab4d-547915d99553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30269a7-69c5-483f-a552-e74dab880ae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Cotizacion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Bergerat, Juan Gabriel</cp:lastModifiedBy>
  <cp:revision/>
  <dcterms:created xsi:type="dcterms:W3CDTF">2022-07-22T17:09:14Z</dcterms:created>
  <dcterms:modified xsi:type="dcterms:W3CDTF">2024-02-20T15:29:11Z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