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ONE\AppData\Local\Microsoft\Windows\INetCache\Content.Outlook\KRPYDEGQ\"/>
    </mc:Choice>
  </mc:AlternateContent>
  <xr:revisionPtr revIDLastSave="0" documentId="8_{AF98C02A-FA48-44D0-96C6-436BF350C282}" xr6:coauthVersionLast="47" xr6:coauthVersionMax="47" xr10:uidLastSave="{00000000-0000-0000-0000-000000000000}"/>
  <bookViews>
    <workbookView xWindow="-120" yWindow="-120" windowWidth="29040" windowHeight="15840" xr2:uid="{147C2675-7355-4DAD-BD21-1A9526C67F79}"/>
  </bookViews>
  <sheets>
    <sheet name="Tarifa 11.3.23" sheetId="1" r:id="rId1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5" i="1" l="1"/>
  <c r="K54" i="1"/>
  <c r="K53" i="1"/>
  <c r="K52" i="1"/>
  <c r="K51" i="1"/>
  <c r="K50" i="1"/>
  <c r="K49" i="1"/>
  <c r="K48" i="1"/>
  <c r="K47" i="1"/>
  <c r="K46" i="1"/>
  <c r="K45" i="1"/>
  <c r="K44" i="1"/>
  <c r="K42" i="1"/>
  <c r="K41" i="1"/>
  <c r="K40" i="1"/>
  <c r="K39" i="1"/>
  <c r="K38" i="1"/>
  <c r="K37" i="1"/>
  <c r="K36" i="1"/>
  <c r="K35" i="1"/>
  <c r="K34" i="1"/>
  <c r="K33" i="1"/>
  <c r="K31" i="1"/>
  <c r="K30" i="1"/>
  <c r="K29" i="1"/>
  <c r="K28" i="1"/>
  <c r="K27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9" i="1"/>
  <c r="K7" i="1"/>
  <c r="K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Zuñiga, Marcos Julian</author>
  </authors>
  <commentList>
    <comment ref="A2" authorId="0" shapeId="0" xr:uid="{E8810730-77B1-4F4A-901C-DF6B22A5010B}">
      <text>
        <r>
          <rPr>
            <sz val="9"/>
            <color indexed="81"/>
            <rFont val="Tahoma"/>
            <family val="2"/>
          </rPr>
          <t xml:space="preserve">
F.Actualización (11/03/23)</t>
        </r>
      </text>
    </comment>
  </commentList>
</comments>
</file>

<file path=xl/sharedStrings.xml><?xml version="1.0" encoding="utf-8"?>
<sst xmlns="http://schemas.openxmlformats.org/spreadsheetml/2006/main" count="71" uniqueCount="71">
  <si>
    <t>Clasificación Equipos</t>
  </si>
  <si>
    <t>P.U</t>
  </si>
  <si>
    <t>% Rec</t>
  </si>
  <si>
    <t>MTTO</t>
  </si>
  <si>
    <t>% Inact</t>
  </si>
  <si>
    <t>WACC</t>
  </si>
  <si>
    <t>Imp</t>
  </si>
  <si>
    <t>Livianos</t>
  </si>
  <si>
    <t>Autos</t>
  </si>
  <si>
    <t>Camionetas</t>
  </si>
  <si>
    <t>Transporte Personal</t>
  </si>
  <si>
    <t>Minibus Sin Chofer</t>
  </si>
  <si>
    <t>Camiones y Accesorios</t>
  </si>
  <si>
    <t>Acoplados</t>
  </si>
  <si>
    <t>Camion sin hidro</t>
  </si>
  <si>
    <t>Carreton (40/65 TN)</t>
  </si>
  <si>
    <t>Carreton (&gt; 65 TN)</t>
  </si>
  <si>
    <t>Chasis Chupador</t>
  </si>
  <si>
    <t>Chasis con barquilla</t>
  </si>
  <si>
    <t>Chasis hidro hasta 15TN</t>
  </si>
  <si>
    <t>Chasis hidro hasta 27TN</t>
  </si>
  <si>
    <t>Chasis hidro hasta 5TN</t>
  </si>
  <si>
    <t>Chasis varios</t>
  </si>
  <si>
    <t>Cisterna</t>
  </si>
  <si>
    <t>Plataformas (Engrase+Diesel)</t>
  </si>
  <si>
    <t>Regador</t>
  </si>
  <si>
    <t>Semirremolques</t>
  </si>
  <si>
    <t>Volcador 8 -18m3</t>
  </si>
  <si>
    <t>IZAJE</t>
  </si>
  <si>
    <t>Autoelevadores</t>
  </si>
  <si>
    <t>Grúas bajo tonelaje (27-65 )</t>
  </si>
  <si>
    <t>Grúas medio tonelaje (65-100)</t>
  </si>
  <si>
    <t>Manipuladores</t>
  </si>
  <si>
    <t>Plataforma de  altura</t>
  </si>
  <si>
    <t>Amarilla</t>
  </si>
  <si>
    <t>Excavadora</t>
  </si>
  <si>
    <t>Minicargadora</t>
  </si>
  <si>
    <t>Motoniveladora</t>
  </si>
  <si>
    <t>Pala Cargadora</t>
  </si>
  <si>
    <t>Pipe Welder</t>
  </si>
  <si>
    <t>Retoexcavadora</t>
  </si>
  <si>
    <t>Tiendetubos</t>
  </si>
  <si>
    <t>Topador</t>
  </si>
  <si>
    <t>Vibro Compactador</t>
  </si>
  <si>
    <t>Zanjadora</t>
  </si>
  <si>
    <t>Auxiliares</t>
  </si>
  <si>
    <t>Bombas Prueba Hidráulica</t>
  </si>
  <si>
    <t>Compresores</t>
  </si>
  <si>
    <t>Cribador</t>
  </si>
  <si>
    <t>Dobladoras</t>
  </si>
  <si>
    <t>Electrosoldadoras</t>
  </si>
  <si>
    <t>Generadores</t>
  </si>
  <si>
    <t>Hidro Torque</t>
  </si>
  <si>
    <t>Martillos</t>
  </si>
  <si>
    <t>Modulo Habitacional</t>
  </si>
  <si>
    <t>Motosoldadoras</t>
  </si>
  <si>
    <t>Torres Iluminación</t>
  </si>
  <si>
    <t>Trailers / Pañol</t>
  </si>
  <si>
    <t>Precio Renta</t>
  </si>
  <si>
    <t>Min</t>
  </si>
  <si>
    <t>Max</t>
  </si>
  <si>
    <t>AVG</t>
  </si>
  <si>
    <t>Mant 2022</t>
  </si>
  <si>
    <t xml:space="preserve">V.N. </t>
  </si>
  <si>
    <t xml:space="preserve">GTM </t>
  </si>
  <si>
    <t xml:space="preserve">TARIFA </t>
  </si>
  <si>
    <t>GF</t>
  </si>
  <si>
    <r>
      <rPr>
        <b/>
        <sz val="12"/>
        <color theme="0"/>
        <rFont val="Exo 2 Light"/>
      </rPr>
      <t>Tarifa Interna 2023</t>
    </r>
    <r>
      <rPr>
        <sz val="12"/>
        <color theme="0"/>
        <rFont val="Exo 2 Light"/>
      </rPr>
      <t xml:space="preserve"> </t>
    </r>
    <r>
      <rPr>
        <sz val="16"/>
        <color theme="0"/>
        <rFont val="Exo 2 Light"/>
      </rPr>
      <t xml:space="preserve">
</t>
    </r>
    <r>
      <rPr>
        <sz val="10"/>
        <color theme="0"/>
        <rFont val="Exo 2 Light"/>
      </rPr>
      <t>(valores expersados en U$D)</t>
    </r>
  </si>
  <si>
    <t>AVG/Equipo</t>
  </si>
  <si>
    <t>Total MUSD</t>
  </si>
  <si>
    <r>
      <rPr>
        <sz val="10"/>
        <color theme="1"/>
        <rFont val="Symbol"/>
        <family val="1"/>
        <charset val="2"/>
      </rPr>
      <t>D</t>
    </r>
    <r>
      <rPr>
        <sz val="10"/>
        <color theme="1"/>
        <rFont val="Exo 2 Light"/>
      </rPr>
      <t xml:space="preserve"> Vs STD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</si>
</sst>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43" formatCode="_-* #,##0.00_-;\-* #,##0.00_-;_-* &quot;-&quot;??_-;_-@_-"/>
    <numFmt numFmtId="164" formatCode="_-[$USD]\ * #,##0_-;\-[$USD]\ * #,##0_-;_-[$USD]\ * &quot;-&quot;??_-;_-@_-"/>
    <numFmt numFmtId="165" formatCode="_-* #,##0_-;\-* #,##0_-;_-* &quot;-&quot;??_-;_-@_-"/>
  </numFmts>
  <fonts count="1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Exo 2 Light"/>
    </font>
    <font>
      <sz val="16"/>
      <color theme="0"/>
      <name val="Exo 2 Light"/>
    </font>
    <font>
      <sz val="16"/>
      <color theme="1"/>
      <name val="Exo 2 Light"/>
    </font>
    <font>
      <b/>
      <sz val="11"/>
      <color theme="1"/>
      <name val="Exo 2 Light"/>
    </font>
    <font>
      <sz val="10"/>
      <color theme="1"/>
      <name val="Exo 2 Light"/>
    </font>
    <font>
      <b/>
      <sz val="10"/>
      <color theme="1"/>
      <name val="Exo 2 Light"/>
    </font>
    <font>
      <sz val="9"/>
      <color theme="1"/>
      <name val="Exo 2 Light"/>
    </font>
    <font>
      <b/>
      <sz val="9"/>
      <color theme="1"/>
      <name val="Exo 2 Light"/>
    </font>
    <font>
      <sz val="10"/>
      <color theme="0"/>
      <name val="Exo 2 Light"/>
    </font>
    <font>
      <b/>
      <sz val="12"/>
      <color theme="0"/>
      <name val="Exo 2 Light"/>
    </font>
    <font>
      <sz val="12"/>
      <color theme="0"/>
      <name val="Exo 2 Light"/>
    </font>
    <font>
      <sz val="10"/>
      <color theme="1"/>
      <name val="Exo 2 Light"/>
      <family val="1"/>
      <charset val="2"/>
    </font>
    <font>
      <sz val="10"/>
      <color theme="1"/>
      <name val="Symbol"/>
      <family val="1"/>
      <charset val="2"/>
    </font>
    <font>
      <sz val="10"/>
      <color rgb="FFFF0000"/>
      <name val="Exo 2 Light"/>
    </font>
  </fonts>
  <fills count="4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rgb="FFEFF2F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7">
    <xf numFmtId="0" fontId="0" fillId="0" borderId="0" xfId="0"/>
    <xf numFmtId="0" fontId="3" fillId="0" borderId="0" xfId="0" applyFont="1"/>
    <xf numFmtId="164" fontId="3" fillId="0" borderId="0" xfId="0" applyNumberFormat="1" applyFont="1"/>
    <xf numFmtId="165" fontId="3" fillId="0" borderId="0" xfId="1" applyNumberFormat="1" applyFont="1"/>
    <xf numFmtId="9" fontId="3" fillId="0" borderId="0" xfId="2" applyFont="1"/>
    <xf numFmtId="164" fontId="3" fillId="0" borderId="0" xfId="1" applyNumberFormat="1" applyFont="1"/>
    <xf numFmtId="10" fontId="3" fillId="0" borderId="0" xfId="2" applyNumberFormat="1" applyFont="1"/>
    <xf numFmtId="0" fontId="4" fillId="2" borderId="0" xfId="0" applyFont="1" applyFill="1" applyAlignment="1">
      <alignment horizontal="center"/>
    </xf>
    <xf numFmtId="165" fontId="5" fillId="0" borderId="0" xfId="1" applyNumberFormat="1" applyFont="1"/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0" xfId="0" applyFont="1"/>
    <xf numFmtId="41" fontId="3" fillId="0" borderId="0" xfId="1" applyNumberFormat="1" applyFont="1"/>
    <xf numFmtId="1" fontId="3" fillId="0" borderId="0" xfId="2" applyNumberFormat="1" applyFont="1"/>
    <xf numFmtId="41" fontId="6" fillId="0" borderId="0" xfId="1" applyNumberFormat="1" applyFont="1"/>
    <xf numFmtId="9" fontId="6" fillId="0" borderId="0" xfId="2" applyFont="1"/>
    <xf numFmtId="10" fontId="6" fillId="0" borderId="0" xfId="2" applyNumberFormat="1" applyFont="1"/>
    <xf numFmtId="41" fontId="7" fillId="0" borderId="0" xfId="1" applyNumberFormat="1" applyFont="1"/>
    <xf numFmtId="41" fontId="8" fillId="0" borderId="0" xfId="1" applyNumberFormat="1" applyFont="1"/>
    <xf numFmtId="164" fontId="9" fillId="0" borderId="0" xfId="1" applyNumberFormat="1" applyFont="1"/>
    <xf numFmtId="41" fontId="9" fillId="0" borderId="0" xfId="1" applyNumberFormat="1" applyFont="1"/>
    <xf numFmtId="41" fontId="10" fillId="0" borderId="0" xfId="1" applyNumberFormat="1" applyFont="1"/>
    <xf numFmtId="0" fontId="4" fillId="2" borderId="0" xfId="0" applyFont="1" applyFill="1" applyAlignment="1">
      <alignment horizontal="center" wrapText="1"/>
    </xf>
    <xf numFmtId="0" fontId="7" fillId="0" borderId="0" xfId="0" applyFont="1"/>
    <xf numFmtId="0" fontId="7" fillId="0" borderId="0" xfId="0" applyFont="1" applyAlignment="1">
      <alignment vertical="center"/>
    </xf>
    <xf numFmtId="0" fontId="6" fillId="0" borderId="0" xfId="0" applyFont="1" applyAlignment="1">
      <alignment horizontal="left" indent="1"/>
    </xf>
    <xf numFmtId="0" fontId="3" fillId="0" borderId="0" xfId="0" applyFont="1" applyAlignment="1">
      <alignment horizontal="left" indent="2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3" borderId="0" xfId="0" applyFont="1" applyFill="1"/>
    <xf numFmtId="164" fontId="7" fillId="3" borderId="0" xfId="1" applyNumberFormat="1" applyFont="1" applyFill="1" applyAlignment="1">
      <alignment horizontal="center"/>
    </xf>
    <xf numFmtId="0" fontId="7" fillId="3" borderId="0" xfId="0" applyFont="1" applyFill="1" applyAlignment="1">
      <alignment horizontal="center"/>
    </xf>
    <xf numFmtId="9" fontId="7" fillId="3" borderId="0" xfId="2" applyFont="1" applyFill="1" applyAlignment="1">
      <alignment horizontal="center"/>
    </xf>
    <xf numFmtId="10" fontId="7" fillId="3" borderId="0" xfId="2" applyNumberFormat="1" applyFont="1" applyFill="1" applyAlignment="1">
      <alignment horizontal="center"/>
    </xf>
    <xf numFmtId="0" fontId="14" fillId="0" borderId="0" xfId="0" applyFont="1" applyAlignment="1">
      <alignment horizontal="center" vertical="center"/>
    </xf>
    <xf numFmtId="164" fontId="7" fillId="0" borderId="0" xfId="0" applyNumberFormat="1" applyFont="1"/>
    <xf numFmtId="41" fontId="16" fillId="0" borderId="0" xfId="1" applyNumberFormat="1" applyFont="1"/>
  </cellXfs>
  <cellStyles count="3">
    <cellStyle name="Millares" xfId="1" builtinId="3"/>
    <cellStyle name="Normal" xfId="0" builtinId="0"/>
    <cellStyle name="Porcentaje" xfId="2" builtinId="5"/>
  </cellStyles>
  <dxfs count="13">
    <dxf>
      <font>
        <strike val="0"/>
        <outline val="0"/>
        <shadow val="0"/>
        <u val="none"/>
        <vertAlign val="baseline"/>
        <sz val="10"/>
        <color theme="1"/>
        <name val="Exo 2 Light"/>
        <scheme val="none"/>
      </font>
      <fill>
        <patternFill patternType="solid">
          <fgColor indexed="64"/>
          <bgColor rgb="FFEFF2F5"/>
        </patternFill>
      </fill>
    </dxf>
    <dxf>
      <font>
        <strike val="0"/>
        <outline val="0"/>
        <shadow val="0"/>
        <u val="none"/>
        <vertAlign val="baseline"/>
        <sz val="9"/>
        <color theme="1"/>
        <name val="Exo 2 Light"/>
        <scheme val="none"/>
      </font>
      <numFmt numFmtId="164" formatCode="_-[$USD]\ * #,##0_-;\-[$USD]\ * #,##0_-;_-[$USD]\ * &quot;-&quot;??_-;_-@_-"/>
    </dxf>
    <dxf>
      <font>
        <strike val="0"/>
        <outline val="0"/>
        <shadow val="0"/>
        <u val="none"/>
        <vertAlign val="baseline"/>
        <sz val="11"/>
        <color theme="1"/>
        <name val="Exo 2 Light"/>
        <scheme val="none"/>
      </font>
      <numFmt numFmtId="164" formatCode="_-[$USD]\ * #,##0_-;\-[$USD]\ * #,##0_-;_-[$USD]\ * &quot;-&quot;??_-;_-@_-"/>
    </dxf>
    <dxf>
      <font>
        <strike val="0"/>
        <outline val="0"/>
        <shadow val="0"/>
        <u val="none"/>
        <vertAlign val="baseline"/>
        <sz val="9"/>
        <color theme="1"/>
        <name val="Exo 2 Light"/>
        <scheme val="none"/>
      </font>
      <numFmt numFmtId="164" formatCode="_-[$USD]\ * #,##0_-;\-[$USD]\ * #,##0_-;_-[$USD]\ * &quot;-&quot;??_-;_-@_-"/>
    </dxf>
    <dxf>
      <font>
        <strike val="0"/>
        <outline val="0"/>
        <shadow val="0"/>
        <u val="none"/>
        <vertAlign val="baseline"/>
        <sz val="11"/>
        <color theme="1"/>
        <name val="Exo 2 Light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Exo 2 Light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Exo 2 Light"/>
        <scheme val="none"/>
      </font>
      <numFmt numFmtId="164" formatCode="_-[$USD]\ * #,##0_-;\-[$USD]\ * #,##0_-;_-[$USD]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Exo 2 Light"/>
        <scheme val="none"/>
      </font>
      <numFmt numFmtId="14" formatCode="0.00%"/>
    </dxf>
    <dxf>
      <font>
        <strike val="0"/>
        <outline val="0"/>
        <shadow val="0"/>
        <u val="none"/>
        <vertAlign val="baseline"/>
        <sz val="11"/>
        <color theme="1"/>
        <name val="Exo 2 Light"/>
        <scheme val="none"/>
      </font>
      <numFmt numFmtId="14" formatCode="0.00%"/>
    </dxf>
    <dxf>
      <font>
        <strike val="0"/>
        <outline val="0"/>
        <shadow val="0"/>
        <u val="none"/>
        <vertAlign val="baseline"/>
        <sz val="11"/>
        <color theme="1"/>
        <name val="Exo 2 Light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Exo 2 Light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Exo 2 Light"/>
        <scheme val="none"/>
      </font>
      <numFmt numFmtId="164" formatCode="_-[$USD]\ * #,##0_-;\-[$USD]\ * #,##0_-;_-[$USD]\ * &quot;-&quot;??_-;_-@_-"/>
    </dxf>
    <dxf>
      <font>
        <strike val="0"/>
        <outline val="0"/>
        <shadow val="0"/>
        <u val="none"/>
        <vertAlign val="baseline"/>
        <sz val="11"/>
        <color theme="1"/>
        <name val="Exo 2 Light"/>
        <scheme val="none"/>
      </font>
    </dxf>
  </dxfs>
  <tableStyles count="0" defaultTableStyle="TableStyleMedium2" defaultPivotStyle="PivotStyleLight16"/>
  <colors>
    <mruColors>
      <color rgb="FFEFF2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E60B83B-BA0A-449A-BB64-F6A901B01A44}" name="Tabla6" displayName="Tabla6" ref="A4:K55" totalsRowShown="0" headerRowDxfId="0" dataDxfId="5">
  <tableColumns count="11">
    <tableColumn id="2" xr3:uid="{80B5A4A8-A16E-4F3D-BBD7-3EB6E4D0D875}" name="Clasificación Equipos" dataDxfId="12"/>
    <tableColumn id="3" xr3:uid="{2009359C-270C-410E-9581-78220272E1EC}" name="V.N. " dataDxfId="11" dataCellStyle="Millares"/>
    <tableColumn id="4" xr3:uid="{055072A3-8528-4B25-A157-CA2B797F4CDC}" name="P.U" dataDxfId="10"/>
    <tableColumn id="5" xr3:uid="{C725E40D-0262-43CE-8672-D13F550F6EC1}" name="% Rec" dataDxfId="4" dataCellStyle="Porcentaje"/>
    <tableColumn id="6" xr3:uid="{1908B02F-4390-43AA-BC6B-0B7837C043FE}" name="GF" dataDxfId="3" dataCellStyle="Millares"/>
    <tableColumn id="7" xr3:uid="{A6575D2E-EE90-49FE-A76D-A51CE59C55D4}" name="MTTO" dataDxfId="1" dataCellStyle="Millares"/>
    <tableColumn id="8" xr3:uid="{A02CC286-6904-4478-A76A-2B27B908A11D}" name="GTM " dataDxfId="2" dataCellStyle="Millares"/>
    <tableColumn id="9" xr3:uid="{30C88157-39D3-4533-9321-F83E54462359}" name="% Inact" dataDxfId="9" dataCellStyle="Porcentaje"/>
    <tableColumn id="10" xr3:uid="{8DFDE478-901F-492D-84BB-6A5C48392461}" name="WACC" dataDxfId="8" dataCellStyle="Porcentaje"/>
    <tableColumn id="15" xr3:uid="{1D73C9EE-ACE0-4BDF-9DE4-AA651DDB3E1D}" name="Imp" dataDxfId="7" dataCellStyle="Porcentaje"/>
    <tableColumn id="12" xr3:uid="{E09C55D7-D814-4D8A-B643-787709CFE04A}" name="TARIFA " dataDxfId="6" dataCellStyle="Millares"/>
  </tableColumns>
  <tableStyleInfo name="TableStyleLight6" showFirstColumn="0" showLastColumn="0" showRowStripes="0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523FE-8DC9-45E8-9663-03AB3A4F0B11}">
  <dimension ref="A1:S78"/>
  <sheetViews>
    <sheetView showGridLines="0" tabSelected="1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7" sqref="B57"/>
    </sheetView>
  </sheetViews>
  <sheetFormatPr baseColWidth="10" defaultRowHeight="14.25"/>
  <cols>
    <col min="1" max="1" width="39.28515625" style="1" customWidth="1"/>
    <col min="2" max="2" width="11.5703125" style="2" customWidth="1"/>
    <col min="3" max="3" width="11.5703125" style="3" customWidth="1"/>
    <col min="4" max="4" width="11.5703125" style="4" customWidth="1"/>
    <col min="5" max="6" width="9.85546875" style="5" customWidth="1"/>
    <col min="7" max="7" width="11.5703125" style="5" customWidth="1"/>
    <col min="8" max="8" width="11.5703125" style="4" customWidth="1"/>
    <col min="9" max="9" width="11.28515625" style="6" hidden="1" customWidth="1"/>
    <col min="10" max="10" width="10.28515625" style="6" hidden="1" customWidth="1"/>
    <col min="11" max="11" width="13.140625" style="5" customWidth="1"/>
    <col min="12" max="12" width="5.7109375" style="3" customWidth="1"/>
    <col min="13" max="14" width="11.42578125" style="23"/>
    <col min="15" max="15" width="11.42578125" style="23" customWidth="1"/>
    <col min="16" max="16" width="2.42578125" style="23" customWidth="1"/>
    <col min="17" max="19" width="11.42578125" style="23"/>
    <col min="20" max="16384" width="11.42578125" style="1"/>
  </cols>
  <sheetData>
    <row r="1" spans="1:19" ht="6.75" customHeight="1"/>
    <row r="2" spans="1:19" s="9" customFormat="1" ht="29.25" customHeight="1">
      <c r="A2" s="22" t="s">
        <v>67</v>
      </c>
      <c r="B2" s="7"/>
      <c r="C2" s="7"/>
      <c r="D2" s="7"/>
      <c r="E2" s="7"/>
      <c r="F2" s="7"/>
      <c r="G2" s="7"/>
      <c r="H2" s="7"/>
      <c r="I2" s="7"/>
      <c r="J2" s="7"/>
      <c r="K2" s="7"/>
      <c r="L2" s="8"/>
      <c r="M2" s="28" t="s">
        <v>58</v>
      </c>
      <c r="N2" s="28"/>
      <c r="O2" s="28"/>
      <c r="P2" s="24"/>
      <c r="Q2" s="28" t="s">
        <v>62</v>
      </c>
      <c r="R2" s="28"/>
      <c r="S2" s="28"/>
    </row>
    <row r="3" spans="1:19" s="9" customFormat="1" ht="6" customHeight="1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8"/>
      <c r="M3" s="23"/>
      <c r="N3" s="23"/>
      <c r="O3" s="23"/>
      <c r="P3" s="23"/>
      <c r="Q3" s="23"/>
      <c r="R3" s="23"/>
      <c r="S3" s="23"/>
    </row>
    <row r="4" spans="1:19" s="23" customFormat="1" ht="12.75">
      <c r="A4" s="29" t="s">
        <v>0</v>
      </c>
      <c r="B4" s="30" t="s">
        <v>63</v>
      </c>
      <c r="C4" s="31" t="s">
        <v>1</v>
      </c>
      <c r="D4" s="32" t="s">
        <v>2</v>
      </c>
      <c r="E4" s="30" t="s">
        <v>66</v>
      </c>
      <c r="F4" s="30" t="s">
        <v>3</v>
      </c>
      <c r="G4" s="30" t="s">
        <v>64</v>
      </c>
      <c r="H4" s="32" t="s">
        <v>4</v>
      </c>
      <c r="I4" s="33" t="s">
        <v>5</v>
      </c>
      <c r="J4" s="33" t="s">
        <v>6</v>
      </c>
      <c r="K4" s="30" t="s">
        <v>65</v>
      </c>
      <c r="M4" s="27" t="s">
        <v>59</v>
      </c>
      <c r="N4" s="27" t="s">
        <v>60</v>
      </c>
      <c r="O4" s="27" t="s">
        <v>61</v>
      </c>
      <c r="Q4" s="27" t="s">
        <v>69</v>
      </c>
      <c r="R4" s="27" t="s">
        <v>68</v>
      </c>
      <c r="S4" s="34" t="s">
        <v>70</v>
      </c>
    </row>
    <row r="5" spans="1:19">
      <c r="A5" s="25" t="s">
        <v>7</v>
      </c>
      <c r="B5" s="5"/>
      <c r="C5" s="1"/>
      <c r="E5" s="19"/>
      <c r="F5" s="19"/>
      <c r="L5" s="1"/>
    </row>
    <row r="6" spans="1:19">
      <c r="A6" s="26" t="s">
        <v>8</v>
      </c>
      <c r="B6" s="17">
        <v>25000</v>
      </c>
      <c r="C6" s="1">
        <v>60</v>
      </c>
      <c r="D6" s="4">
        <v>0.32</v>
      </c>
      <c r="E6" s="20">
        <v>28.947500000000002</v>
      </c>
      <c r="F6" s="20">
        <v>51.581177083333301</v>
      </c>
      <c r="G6" s="12">
        <v>80.528677083333307</v>
      </c>
      <c r="H6" s="4">
        <v>0.30795454545454498</v>
      </c>
      <c r="I6" s="6">
        <v>1.1714916919853401E-2</v>
      </c>
      <c r="J6" s="13">
        <v>0</v>
      </c>
      <c r="K6" s="12">
        <f>-PMT(I6,C6,-PV(I6,C6,G6,,0)+PV(I6,C6,,B6*D6)+B6-+PV(I6,C6,-(PMT(I6,C6,-PV(I6,C6,G6,,0)+PV(I6,C6,,B6*D6)+B6)*(1+H6/(1-H6))+G6-+PMT(I6,C6,-PV(I6,C6,G6,,0)+PV(I6,C6,,B6*D6)+B6)*(1+H6/(1-H6))*H6+B6/C6)*J6)+PV(I6,C6,,((B6*-D6)*J6)))*(1+H6/(1-H6))</f>
        <v>824.10592950902981</v>
      </c>
      <c r="L6" s="1"/>
    </row>
    <row r="7" spans="1:19">
      <c r="A7" s="26" t="s">
        <v>9</v>
      </c>
      <c r="B7" s="17">
        <v>46400</v>
      </c>
      <c r="C7" s="1">
        <v>60</v>
      </c>
      <c r="D7" s="4">
        <v>0.30227954971857901</v>
      </c>
      <c r="E7" s="20">
        <v>171.83101186147201</v>
      </c>
      <c r="F7" s="20">
        <v>184.18218451864701</v>
      </c>
      <c r="G7" s="12">
        <v>356.01319638011898</v>
      </c>
      <c r="H7" s="4">
        <v>0.1214814171</v>
      </c>
      <c r="I7" s="6">
        <v>1.1714916919853401E-2</v>
      </c>
      <c r="J7" s="13">
        <v>0</v>
      </c>
      <c r="K7" s="12">
        <f>-PMT(I7,C7,-PV(I7,C7,G7,,0)+PV(I7,C7,,B7*D7)+B7-+PV(I7,C7,-(PMT(I7,C7,-PV(I7,C7,G7,,0)+PV(I7,C7,,B7*D7)+B7)*(1+H7/(1-H7))+G7-+PMT(I7,C7,-PV(I7,C7,G7,,0)+PV(I7,C7,,B7*D7)+B7)*(1+H7/(1-H7))*H7+B7/C7)*J7)+PV(I7,C7,,((B7*-D7)*J7)))*(1+H7/(1-H7))</f>
        <v>1450.8375749800086</v>
      </c>
      <c r="L7" s="1"/>
    </row>
    <row r="8" spans="1:19">
      <c r="A8" s="25" t="s">
        <v>10</v>
      </c>
      <c r="B8" s="17"/>
      <c r="C8" s="1"/>
      <c r="E8" s="20"/>
      <c r="F8" s="20"/>
      <c r="G8" s="12"/>
      <c r="K8" s="12"/>
      <c r="L8" s="1"/>
    </row>
    <row r="9" spans="1:19">
      <c r="A9" s="26" t="s">
        <v>11</v>
      </c>
      <c r="B9" s="17">
        <v>97000</v>
      </c>
      <c r="C9" s="1">
        <v>60</v>
      </c>
      <c r="D9" s="4">
        <v>0.32</v>
      </c>
      <c r="E9" s="20">
        <v>171.83</v>
      </c>
      <c r="F9" s="20">
        <v>595.08256761006305</v>
      </c>
      <c r="G9" s="12">
        <v>766.91256761006298</v>
      </c>
      <c r="H9" s="4">
        <v>0.50965137614678901</v>
      </c>
      <c r="I9" s="6">
        <v>1.1714916919853401E-2</v>
      </c>
      <c r="J9" s="13">
        <v>0</v>
      </c>
      <c r="K9" s="12">
        <f>-PMT(I9,C9,-PV(I9,C9,G9,,0)+PV(I9,C9,,B9*D9)+B9-+PV(I9,C9,-(PMT(I9,C9,-PV(I9,C9,G9,,0)+PV(I9,C9,,B9*D9)+B9)*(1+H9/(1-H9))+G9-+PMT(I9,C9,-PV(I9,C9,G9,,0)+PV(I9,C9,,B9*D9)+B9)*(1+H9/(1-H9))*H9+B9/C9)*J9)+PV(I9,C9,,((B9*-D9)*J9)))*(1+H9/(1-H9))</f>
        <v>5439.5953605005852</v>
      </c>
      <c r="L9" s="1"/>
    </row>
    <row r="10" spans="1:19">
      <c r="A10" s="25" t="s">
        <v>12</v>
      </c>
      <c r="B10" s="17"/>
      <c r="C10" s="1"/>
      <c r="E10" s="20"/>
      <c r="F10" s="20"/>
      <c r="G10" s="12"/>
      <c r="K10" s="12"/>
      <c r="L10" s="1"/>
    </row>
    <row r="11" spans="1:19">
      <c r="A11" s="26" t="s">
        <v>13</v>
      </c>
      <c r="B11" s="17">
        <v>30000</v>
      </c>
      <c r="C11" s="1">
        <v>120</v>
      </c>
      <c r="D11" s="4">
        <v>0.32</v>
      </c>
      <c r="E11" s="20">
        <v>9.2401116504854297</v>
      </c>
      <c r="F11" s="20">
        <v>73.000406018518504</v>
      </c>
      <c r="G11" s="12">
        <v>82.240517669003907</v>
      </c>
      <c r="H11" s="4">
        <v>0.40696476964769601</v>
      </c>
      <c r="I11" s="6">
        <v>1.1714916919853401E-2</v>
      </c>
      <c r="J11" s="13">
        <v>0</v>
      </c>
      <c r="K11" s="12">
        <f t="shared" ref="K11:K25" si="0">-PMT(I11,C11,-PV(I11,C11,G11,,0)+PV(I11,C11,,B11*D11)+B11-+PV(I11,C11,-(PMT(I11,C11,-PV(I11,C11,G11,,0)+PV(I11,C11,,B11*D11)+B11)*(1+H11/(1-H11))+G11-+PMT(I11,C11,-PV(I11,C11,G11,,0)+PV(I11,C11,,B11*D11)+B11)*(1+H11/(1-H11))*H11+B11/C11)*J11)+PV(I11,C11,,((B11*-D11)*J11)))*(1+H11/(1-H11))</f>
        <v>863.62124650122018</v>
      </c>
      <c r="L11" s="1"/>
    </row>
    <row r="12" spans="1:19">
      <c r="A12" s="26" t="s">
        <v>14</v>
      </c>
      <c r="B12" s="17">
        <v>141000</v>
      </c>
      <c r="C12" s="1">
        <v>120</v>
      </c>
      <c r="D12" s="4">
        <v>0.32184466019417401</v>
      </c>
      <c r="E12" s="20">
        <v>71.429493859649298</v>
      </c>
      <c r="F12" s="20">
        <v>342.110086951754</v>
      </c>
      <c r="G12" s="12">
        <v>413.53958081140303</v>
      </c>
      <c r="H12" s="4">
        <v>0.40696476964769601</v>
      </c>
      <c r="I12" s="6">
        <v>1.1714916919853401E-2</v>
      </c>
      <c r="J12" s="13">
        <v>0</v>
      </c>
      <c r="K12" s="12">
        <f t="shared" si="0"/>
        <v>4102.8767285943213</v>
      </c>
      <c r="L12" s="1"/>
    </row>
    <row r="13" spans="1:19">
      <c r="A13" s="26" t="s">
        <v>15</v>
      </c>
      <c r="B13" s="17">
        <v>150000</v>
      </c>
      <c r="C13" s="1">
        <v>120</v>
      </c>
      <c r="D13" s="4">
        <v>0.32</v>
      </c>
      <c r="E13" s="20">
        <v>23.251354838709702</v>
      </c>
      <c r="F13" s="20">
        <v>454.64294484126998</v>
      </c>
      <c r="G13" s="12">
        <v>477.89429967998001</v>
      </c>
      <c r="H13" s="4">
        <v>0.40696476964769601</v>
      </c>
      <c r="I13" s="6">
        <v>1.1714916919853401E-2</v>
      </c>
      <c r="J13" s="13">
        <v>0</v>
      </c>
      <c r="K13" s="12">
        <f t="shared" si="0"/>
        <v>4430.5644945478698</v>
      </c>
      <c r="L13" s="1"/>
    </row>
    <row r="14" spans="1:19">
      <c r="A14" s="26" t="s">
        <v>16</v>
      </c>
      <c r="B14" s="17">
        <v>232000</v>
      </c>
      <c r="C14" s="1">
        <v>120</v>
      </c>
      <c r="D14" s="4">
        <v>0.32</v>
      </c>
      <c r="E14" s="20">
        <v>22.0441</v>
      </c>
      <c r="F14" s="20">
        <v>797.00679166666703</v>
      </c>
      <c r="G14" s="12">
        <v>819.05089166666698</v>
      </c>
      <c r="H14" s="4">
        <v>0.40696476964769601</v>
      </c>
      <c r="I14" s="6">
        <v>1.1714916919853401E-2</v>
      </c>
      <c r="J14" s="13">
        <v>0</v>
      </c>
      <c r="K14" s="12">
        <f t="shared" si="0"/>
        <v>6987.3500288525192</v>
      </c>
      <c r="L14" s="1"/>
    </row>
    <row r="15" spans="1:19">
      <c r="A15" s="26" t="s">
        <v>17</v>
      </c>
      <c r="B15" s="17">
        <v>217000</v>
      </c>
      <c r="C15" s="1">
        <v>120</v>
      </c>
      <c r="D15" s="4">
        <v>0.3125</v>
      </c>
      <c r="E15" s="20">
        <v>73.283222222222193</v>
      </c>
      <c r="F15" s="20">
        <v>577.91298703703706</v>
      </c>
      <c r="G15" s="12">
        <v>651.19620925925904</v>
      </c>
      <c r="H15" s="4">
        <v>0.40696476964769601</v>
      </c>
      <c r="I15" s="6">
        <v>1.1714916919853401E-2</v>
      </c>
      <c r="J15" s="13">
        <v>0</v>
      </c>
      <c r="K15" s="12">
        <f t="shared" si="0"/>
        <v>6352.391020895252</v>
      </c>
      <c r="L15" s="1"/>
    </row>
    <row r="16" spans="1:19">
      <c r="A16" s="26" t="s">
        <v>18</v>
      </c>
      <c r="B16" s="17">
        <v>234000</v>
      </c>
      <c r="C16" s="1">
        <v>120</v>
      </c>
      <c r="D16" s="4">
        <v>0.31</v>
      </c>
      <c r="E16" s="20">
        <v>68.861599999999996</v>
      </c>
      <c r="F16" s="20">
        <v>239.40007499999999</v>
      </c>
      <c r="G16" s="12">
        <v>308.26167500000003</v>
      </c>
      <c r="H16" s="4">
        <v>0.40696476964769601</v>
      </c>
      <c r="I16" s="6">
        <v>1.1714916919853401E-2</v>
      </c>
      <c r="J16" s="13">
        <v>0</v>
      </c>
      <c r="K16" s="12">
        <f t="shared" si="0"/>
        <v>6189.5439440893233</v>
      </c>
      <c r="L16" s="1"/>
    </row>
    <row r="17" spans="1:12">
      <c r="A17" s="26" t="s">
        <v>19</v>
      </c>
      <c r="B17" s="17">
        <v>210000</v>
      </c>
      <c r="C17" s="1">
        <v>120</v>
      </c>
      <c r="D17" s="4">
        <v>0.322430555555556</v>
      </c>
      <c r="E17" s="20">
        <v>71.458345945945993</v>
      </c>
      <c r="F17" s="20">
        <v>462.92983524774797</v>
      </c>
      <c r="G17" s="12">
        <v>534.38818119369398</v>
      </c>
      <c r="H17" s="4">
        <v>0.40696476964769701</v>
      </c>
      <c r="I17" s="6">
        <v>1.1714916919853401E-2</v>
      </c>
      <c r="J17" s="13">
        <v>0</v>
      </c>
      <c r="K17" s="12">
        <f t="shared" si="0"/>
        <v>5972.4040031751847</v>
      </c>
      <c r="L17" s="1"/>
    </row>
    <row r="18" spans="1:12">
      <c r="A18" s="26" t="s">
        <v>20</v>
      </c>
      <c r="B18" s="17">
        <v>301000</v>
      </c>
      <c r="C18" s="1">
        <v>120</v>
      </c>
      <c r="D18" s="4">
        <v>0.31951612903225901</v>
      </c>
      <c r="E18" s="20">
        <v>73.168011111111099</v>
      </c>
      <c r="F18" s="20">
        <v>480.56993173868301</v>
      </c>
      <c r="G18" s="12">
        <v>553.73794284979397</v>
      </c>
      <c r="H18" s="4">
        <v>0.40696476964769601</v>
      </c>
      <c r="I18" s="6">
        <v>1.1714916919853401E-2</v>
      </c>
      <c r="J18" s="13">
        <v>0</v>
      </c>
      <c r="K18" s="12">
        <f t="shared" si="0"/>
        <v>8208.2843904762212</v>
      </c>
      <c r="L18" s="1"/>
    </row>
    <row r="19" spans="1:12">
      <c r="A19" s="26" t="s">
        <v>21</v>
      </c>
      <c r="B19" s="17">
        <v>160000</v>
      </c>
      <c r="C19" s="1">
        <v>120</v>
      </c>
      <c r="D19" s="4">
        <v>0.317692307692308</v>
      </c>
      <c r="E19" s="20">
        <v>70.299120512820494</v>
      </c>
      <c r="F19" s="20">
        <v>277.880466132479</v>
      </c>
      <c r="G19" s="12">
        <v>348.17958664529903</v>
      </c>
      <c r="H19" s="4">
        <v>0.40696476964769601</v>
      </c>
      <c r="I19" s="6">
        <v>1.1714916919853401E-2</v>
      </c>
      <c r="J19" s="13">
        <v>0</v>
      </c>
      <c r="K19" s="12">
        <f t="shared" si="0"/>
        <v>4455.8771962648307</v>
      </c>
      <c r="L19" s="1"/>
    </row>
    <row r="20" spans="1:12">
      <c r="A20" s="26" t="s">
        <v>22</v>
      </c>
      <c r="B20" s="17">
        <v>141000</v>
      </c>
      <c r="C20" s="1">
        <v>120</v>
      </c>
      <c r="D20" s="4">
        <v>0.31333333333333302</v>
      </c>
      <c r="E20" s="20">
        <v>72.447649999999996</v>
      </c>
      <c r="F20" s="20">
        <v>539.53522708333298</v>
      </c>
      <c r="G20" s="12">
        <v>611.98287708333305</v>
      </c>
      <c r="H20" s="4">
        <v>0.40696476964769601</v>
      </c>
      <c r="I20" s="6">
        <v>1.1714916919853401E-2</v>
      </c>
      <c r="J20" s="13">
        <v>0</v>
      </c>
      <c r="K20" s="12">
        <f t="shared" si="0"/>
        <v>4445.2839413459296</v>
      </c>
      <c r="L20" s="1"/>
    </row>
    <row r="21" spans="1:12">
      <c r="A21" s="26" t="s">
        <v>23</v>
      </c>
      <c r="B21" s="17">
        <v>154000</v>
      </c>
      <c r="C21" s="1">
        <v>120</v>
      </c>
      <c r="D21" s="4">
        <v>0.312</v>
      </c>
      <c r="E21" s="20">
        <v>72.536559999999994</v>
      </c>
      <c r="F21" s="20">
        <v>530.49659999999994</v>
      </c>
      <c r="G21" s="12">
        <v>603.03315999999995</v>
      </c>
      <c r="H21" s="4">
        <v>0.40696476964769601</v>
      </c>
      <c r="I21" s="6">
        <v>1.1714916919853401E-2</v>
      </c>
      <c r="J21" s="13">
        <v>0</v>
      </c>
      <c r="K21" s="12">
        <f t="shared" si="0"/>
        <v>4746.2289252759629</v>
      </c>
      <c r="L21" s="1"/>
    </row>
    <row r="22" spans="1:12">
      <c r="A22" s="26" t="s">
        <v>24</v>
      </c>
      <c r="B22" s="17">
        <v>250000</v>
      </c>
      <c r="C22" s="1">
        <v>120</v>
      </c>
      <c r="D22" s="4">
        <v>0.31615384615384601</v>
      </c>
      <c r="E22" s="20">
        <v>71.897323529411807</v>
      </c>
      <c r="F22" s="20">
        <v>510.44411250000002</v>
      </c>
      <c r="G22" s="12">
        <v>582.34143602941106</v>
      </c>
      <c r="H22" s="4">
        <v>0.40696476964769601</v>
      </c>
      <c r="I22" s="6">
        <v>1.1714916919853401E-2</v>
      </c>
      <c r="J22" s="13">
        <v>0</v>
      </c>
      <c r="K22" s="12">
        <f t="shared" si="0"/>
        <v>7029.404095175455</v>
      </c>
      <c r="L22" s="1"/>
    </row>
    <row r="23" spans="1:12">
      <c r="A23" s="26" t="s">
        <v>25</v>
      </c>
      <c r="B23" s="17">
        <v>154000</v>
      </c>
      <c r="C23" s="1">
        <v>120</v>
      </c>
      <c r="D23" s="4">
        <v>0.3125</v>
      </c>
      <c r="E23" s="20">
        <v>72.196950000000001</v>
      </c>
      <c r="F23" s="20">
        <v>496.57436708333302</v>
      </c>
      <c r="G23" s="12">
        <v>568.77131708333297</v>
      </c>
      <c r="H23" s="4">
        <v>0.40696476964769601</v>
      </c>
      <c r="I23" s="6">
        <v>1.1714916919853401E-2</v>
      </c>
      <c r="J23" s="13">
        <v>0</v>
      </c>
      <c r="K23" s="12">
        <f t="shared" si="0"/>
        <v>4687.9557803162506</v>
      </c>
      <c r="L23" s="1"/>
    </row>
    <row r="24" spans="1:12">
      <c r="A24" s="26" t="s">
        <v>26</v>
      </c>
      <c r="B24" s="17">
        <v>71000</v>
      </c>
      <c r="C24" s="1">
        <v>120</v>
      </c>
      <c r="D24" s="4">
        <v>0.32</v>
      </c>
      <c r="E24" s="20">
        <v>9.2401116504854297</v>
      </c>
      <c r="F24" s="20">
        <v>142.915336296296</v>
      </c>
      <c r="G24" s="12">
        <v>152.15544794678101</v>
      </c>
      <c r="H24" s="4">
        <v>0.40696476964769601</v>
      </c>
      <c r="I24" s="6">
        <v>1.1714916919853401E-2</v>
      </c>
      <c r="J24" s="13">
        <v>0</v>
      </c>
      <c r="K24" s="12">
        <f t="shared" si="0"/>
        <v>1972.2713734806068</v>
      </c>
      <c r="L24" s="1"/>
    </row>
    <row r="25" spans="1:12">
      <c r="A25" s="26" t="s">
        <v>27</v>
      </c>
      <c r="B25" s="17">
        <v>227000</v>
      </c>
      <c r="C25" s="1">
        <v>120</v>
      </c>
      <c r="D25" s="4">
        <v>0.32608695652173902</v>
      </c>
      <c r="E25" s="20">
        <v>74.771512000000001</v>
      </c>
      <c r="F25" s="20">
        <v>411.46412650000002</v>
      </c>
      <c r="G25" s="12">
        <v>486.23563849999999</v>
      </c>
      <c r="H25" s="4">
        <v>0.40696476964769601</v>
      </c>
      <c r="I25" s="6">
        <v>1.1714916919853401E-2</v>
      </c>
      <c r="J25" s="13">
        <v>0</v>
      </c>
      <c r="K25" s="12">
        <f t="shared" si="0"/>
        <v>6296.3572217798164</v>
      </c>
      <c r="L25" s="1"/>
    </row>
    <row r="26" spans="1:12">
      <c r="A26" s="25" t="s">
        <v>28</v>
      </c>
      <c r="B26" s="17"/>
      <c r="C26" s="1"/>
      <c r="E26" s="20"/>
      <c r="F26" s="20"/>
      <c r="G26" s="12"/>
      <c r="K26" s="12"/>
      <c r="L26" s="1"/>
    </row>
    <row r="27" spans="1:12">
      <c r="A27" s="26" t="s">
        <v>29</v>
      </c>
      <c r="B27" s="17">
        <v>29200</v>
      </c>
      <c r="C27" s="1">
        <v>120</v>
      </c>
      <c r="D27" s="4">
        <v>0.32</v>
      </c>
      <c r="E27" s="20">
        <v>21.0010910447761</v>
      </c>
      <c r="F27" s="20">
        <v>92.475158333333397</v>
      </c>
      <c r="G27" s="12">
        <v>113.47624937811</v>
      </c>
      <c r="H27" s="4">
        <v>0.31847826086956499</v>
      </c>
      <c r="I27" s="6">
        <v>1.1714916919853401E-2</v>
      </c>
      <c r="J27" s="13">
        <v>0</v>
      </c>
      <c r="K27" s="12">
        <f>-PMT(I27,C27,-PV(I27,C27,G27,,0)+PV(I27,C27,,B27*D27)+B27-+PV(I27,C27,-(PMT(I27,C27,-PV(I27,C27,G27,,0)+PV(I27,C27,,B27*D27)+B27)*(1+H27/(1-H27))+G27-+PMT(I27,C27,-PV(I27,C27,G27,,0)+PV(I27,C27,,B27*D27)+B27)*(1+H27/(1-H27))*H27+B27/C27)*J27)+PV(I27,C27,,((B27*-D27)*J27)))*(1+H27/(1-H27))</f>
        <v>780.50202143047113</v>
      </c>
      <c r="L27" s="1"/>
    </row>
    <row r="28" spans="1:12">
      <c r="A28" s="26" t="s">
        <v>30</v>
      </c>
      <c r="B28" s="17">
        <v>340000</v>
      </c>
      <c r="C28" s="1">
        <v>120</v>
      </c>
      <c r="D28" s="4">
        <v>0.30571428571428599</v>
      </c>
      <c r="E28" s="20">
        <v>173.65966666666699</v>
      </c>
      <c r="F28" s="20">
        <v>874.71784166666703</v>
      </c>
      <c r="G28" s="12">
        <v>874.71784166666703</v>
      </c>
      <c r="H28" s="4">
        <v>0.51</v>
      </c>
      <c r="I28" s="6">
        <v>1.1714916919853401E-2</v>
      </c>
      <c r="J28" s="13">
        <v>0</v>
      </c>
      <c r="K28" s="12">
        <f>-PMT(I28,C28,-PV(I28,C28,G28,,0)+PV(I28,C28,,B28*D28)+B28-+PV(I28,C28,-(PMT(I28,C28,-PV(I28,C28,G28,,0)+PV(I28,C28,,B28*D28)+B28)*(1+H28/(1-H28))+G28-+PMT(I28,C28,-PV(I28,C28,G28,,0)+PV(I28,C28,,B28*D28)+B28)*(1+H28/(1-H28))*H28+B28/C28)*J28)+PV(I28,C28,,((B28*-D28)*J28)))*(1+H28/(1-H28))</f>
        <v>11766.933215107954</v>
      </c>
      <c r="L28" s="1"/>
    </row>
    <row r="29" spans="1:12">
      <c r="A29" s="26" t="s">
        <v>31</v>
      </c>
      <c r="B29" s="17">
        <v>498000</v>
      </c>
      <c r="C29" s="1">
        <v>120</v>
      </c>
      <c r="D29" s="4">
        <v>0.30571428571428599</v>
      </c>
      <c r="E29" s="20">
        <v>173.65966666666699</v>
      </c>
      <c r="F29" s="20">
        <v>1654.7384548611101</v>
      </c>
      <c r="G29" s="12">
        <v>1828.3981215277799</v>
      </c>
      <c r="H29" s="4">
        <v>0.51</v>
      </c>
      <c r="I29" s="6">
        <v>1.1714916919853401E-2</v>
      </c>
      <c r="J29" s="13">
        <v>0</v>
      </c>
      <c r="K29" s="12">
        <f>-PMT(I29,C29,-PV(I29,C29,G29,,0)+PV(I29,C29,,B29*D29)+B29-+PV(I29,C29,-(PMT(I29,C29,-PV(I29,C29,G29,,0)+PV(I29,C29,,B29*D29)+B29)*(1+H29/(1-H29))+G29-+PMT(I29,C29,-PV(I29,C29,G29,,0)+PV(I29,C29,,B29*D29)+B29)*(1+H29/(1-H29))*H29+B29/C29)*J29)+PV(I29,C29,,((B29*-D29)*J29)))*(1+H29/(1-H29))</f>
        <v>18351.818243217818</v>
      </c>
      <c r="L29" s="1"/>
    </row>
    <row r="30" spans="1:12">
      <c r="A30" s="26" t="s">
        <v>32</v>
      </c>
      <c r="B30" s="17">
        <v>195000</v>
      </c>
      <c r="C30" s="1">
        <v>120</v>
      </c>
      <c r="D30" s="4">
        <v>0.32</v>
      </c>
      <c r="E30" s="20">
        <v>38.647483333333298</v>
      </c>
      <c r="F30" s="20">
        <v>537.24075833333302</v>
      </c>
      <c r="G30" s="12">
        <v>575.88824166666598</v>
      </c>
      <c r="H30" s="4">
        <v>0.45</v>
      </c>
      <c r="I30" s="6">
        <v>1.1714916919853401E-2</v>
      </c>
      <c r="J30" s="13">
        <v>0</v>
      </c>
      <c r="K30" s="12">
        <f>-PMT(I30,C30,-PV(I30,C30,G30,,0)+PV(I30,C30,,B30*D30)+B30-+PV(I30,C30,-(PMT(I30,C30,-PV(I30,C30,G30,,0)+PV(I30,C30,,B30*D30)+B30)*(1+H30/(1-H30))+G30-+PMT(I30,C30,-PV(I30,C30,G30,,0)+PV(I30,C30,,B30*D30)+B30)*(1+H30/(1-H30))*H30+B30/C30)*J30)+PV(I30,C30,,((B30*-D30)*J30)))*(1+H30/(1-H30))</f>
        <v>6127.9104334220146</v>
      </c>
      <c r="L30" s="1"/>
    </row>
    <row r="31" spans="1:12">
      <c r="A31" s="26" t="s">
        <v>33</v>
      </c>
      <c r="B31" s="17">
        <v>220000</v>
      </c>
      <c r="C31" s="1">
        <v>120</v>
      </c>
      <c r="D31" s="4">
        <v>0.32</v>
      </c>
      <c r="E31" s="20">
        <v>32.057045454545502</v>
      </c>
      <c r="F31" s="20">
        <v>325.401098106061</v>
      </c>
      <c r="G31" s="12">
        <v>357.45814356060703</v>
      </c>
      <c r="H31" s="4">
        <v>0.38538461538461499</v>
      </c>
      <c r="I31" s="6">
        <v>1.1714916919853401E-2</v>
      </c>
      <c r="J31" s="13">
        <v>0</v>
      </c>
      <c r="K31" s="12">
        <f>-PMT(I31,C31,-PV(I31,C31,G31,,0)+PV(I31,C31,,B31*D31)+B31-+PV(I31,C31,-(PMT(I31,C31,-PV(I31,C31,G31,,0)+PV(I31,C31,,B31*D31)+B31)*(1+H31/(1-H31))+G31-+PMT(I31,C31,-PV(I31,C31,G31,,0)+PV(I31,C31,,B31*D31)+B31)*(1+H31/(1-H31))*H31+B31/C31)*J31)+PV(I31,C31,,((B31*-D31)*J31)))*(1+H31/(1-H31))</f>
        <v>5711.1897144073037</v>
      </c>
      <c r="L31" s="1"/>
    </row>
    <row r="32" spans="1:12">
      <c r="A32" s="25" t="s">
        <v>34</v>
      </c>
      <c r="B32" s="18"/>
      <c r="C32" s="11"/>
      <c r="D32" s="15"/>
      <c r="E32" s="21"/>
      <c r="F32" s="21"/>
      <c r="G32" s="14"/>
      <c r="H32" s="15"/>
      <c r="I32" s="16"/>
      <c r="J32" s="16"/>
      <c r="K32" s="14"/>
      <c r="L32" s="1"/>
    </row>
    <row r="33" spans="1:12">
      <c r="A33" s="26" t="s">
        <v>35</v>
      </c>
      <c r="B33" s="17">
        <v>272000</v>
      </c>
      <c r="C33" s="1">
        <v>120</v>
      </c>
      <c r="D33" s="4">
        <v>0.31666666666666698</v>
      </c>
      <c r="E33" s="20">
        <v>59.892761538461599</v>
      </c>
      <c r="F33" s="20">
        <v>655.244178044872</v>
      </c>
      <c r="G33" s="12">
        <v>715.13693958333397</v>
      </c>
      <c r="H33" s="4">
        <v>0.42</v>
      </c>
      <c r="I33" s="6">
        <v>1.1714916919853401E-2</v>
      </c>
      <c r="J33" s="13">
        <v>0</v>
      </c>
      <c r="K33" s="12">
        <f>-PMT(I33,C33,-PV(I33,C33,G33,,0)+PV(I33,C33,,B33*D33)+B33-+PV(I33,C33,-(PMT(I33,C33,-PV(I33,C33,G33,,0)+PV(I33,C33,,B33*D33)+B33)*(1+H33/(1-H33))+G33-+PMT(I33,C33,-PV(I33,C33,G33,,0)+PV(I33,C33,,B33*D33)+B33)*(1+H33/(1-H33))*H33+B33/C33)*J33)+PV(I33,C33,,((B33*-D33)*J33)))*(1+H33/(1-H33))</f>
        <v>7959.5541460814256</v>
      </c>
      <c r="L33" s="1"/>
    </row>
    <row r="34" spans="1:12">
      <c r="A34" s="26" t="s">
        <v>36</v>
      </c>
      <c r="B34" s="17">
        <v>84400</v>
      </c>
      <c r="C34" s="1">
        <v>120</v>
      </c>
      <c r="D34" s="4">
        <v>0.32</v>
      </c>
      <c r="E34" s="20">
        <v>22.5221625</v>
      </c>
      <c r="F34" s="20">
        <v>259.22009687500002</v>
      </c>
      <c r="G34" s="12">
        <v>281.742259375</v>
      </c>
      <c r="H34" s="4">
        <v>0.37</v>
      </c>
      <c r="I34" s="6">
        <v>1.1714916919853401E-2</v>
      </c>
      <c r="J34" s="13">
        <v>0</v>
      </c>
      <c r="K34" s="12">
        <f t="shared" ref="K34:K55" si="1">-PMT(I34,C34,-PV(I34,C34,G34,,0)+PV(I34,C34,,B34*D34)+B34-+PV(I34,C34,-(PMT(I34,C34,-PV(I34,C34,G34,,0)+PV(I34,C34,,B34*D34)+B34)*(1+H34/(1-H34))+G34-+PMT(I34,C34,-PV(I34,C34,G34,,0)+PV(I34,C34,,B34*D34)+B34)*(1+H34/(1-H34))*H34+B34/C34)*J34)+PV(I34,C34,,((B34*-D34)*J34)))*(1+H34/(1-H34))</f>
        <v>2367.0523020016963</v>
      </c>
      <c r="L34" s="1"/>
    </row>
    <row r="35" spans="1:12">
      <c r="A35" s="26" t="s">
        <v>37</v>
      </c>
      <c r="B35" s="17">
        <v>250000</v>
      </c>
      <c r="C35" s="1">
        <v>120</v>
      </c>
      <c r="D35" s="4">
        <v>0.32</v>
      </c>
      <c r="E35" s="20">
        <v>89.735845454545498</v>
      </c>
      <c r="F35" s="20">
        <v>995.76523371212102</v>
      </c>
      <c r="G35" s="12">
        <v>1085.50107916667</v>
      </c>
      <c r="H35" s="4">
        <v>0.50208333333333299</v>
      </c>
      <c r="I35" s="6">
        <v>1.1714916919853401E-2</v>
      </c>
      <c r="J35" s="13">
        <v>0</v>
      </c>
      <c r="K35" s="12">
        <f t="shared" si="1"/>
        <v>9375.3545889036159</v>
      </c>
      <c r="L35" s="1"/>
    </row>
    <row r="36" spans="1:12">
      <c r="A36" s="26" t="s">
        <v>38</v>
      </c>
      <c r="B36" s="17">
        <v>220000</v>
      </c>
      <c r="C36" s="1">
        <v>120</v>
      </c>
      <c r="D36" s="4">
        <v>0.12</v>
      </c>
      <c r="E36" s="20">
        <v>24.435199999999998</v>
      </c>
      <c r="F36" s="20">
        <v>859.17139583333301</v>
      </c>
      <c r="G36" s="12">
        <v>883.60659583333302</v>
      </c>
      <c r="H36" s="4">
        <v>0.45833333333333298</v>
      </c>
      <c r="I36" s="6">
        <v>1.1714916919853401E-2</v>
      </c>
      <c r="J36" s="13">
        <v>0</v>
      </c>
      <c r="K36" s="12">
        <f t="shared" si="1"/>
        <v>7764.1515739542947</v>
      </c>
      <c r="L36" s="1"/>
    </row>
    <row r="37" spans="1:12">
      <c r="A37" s="26" t="s">
        <v>39</v>
      </c>
      <c r="B37" s="17">
        <v>550000</v>
      </c>
      <c r="C37" s="1">
        <v>120</v>
      </c>
      <c r="D37" s="4">
        <v>0.32</v>
      </c>
      <c r="E37" s="20">
        <v>60.071599999999997</v>
      </c>
      <c r="F37" s="20">
        <v>1234.2846875</v>
      </c>
      <c r="G37" s="12">
        <v>1294.3562875</v>
      </c>
      <c r="H37" s="4">
        <v>0.4</v>
      </c>
      <c r="I37" s="6">
        <v>1.1714916919853401E-2</v>
      </c>
      <c r="J37" s="13">
        <v>0</v>
      </c>
      <c r="K37" s="12">
        <f t="shared" si="1"/>
        <v>15293.622643213619</v>
      </c>
      <c r="L37" s="1"/>
    </row>
    <row r="38" spans="1:12">
      <c r="A38" s="26" t="s">
        <v>40</v>
      </c>
      <c r="B38" s="17">
        <v>118000</v>
      </c>
      <c r="C38" s="1">
        <v>120</v>
      </c>
      <c r="D38" s="4">
        <v>0.32</v>
      </c>
      <c r="E38" s="20">
        <v>38.655219047619099</v>
      </c>
      <c r="F38" s="20">
        <v>519.75104761904799</v>
      </c>
      <c r="G38" s="12">
        <v>558.40626666666697</v>
      </c>
      <c r="H38" s="4">
        <v>0.432215384615385</v>
      </c>
      <c r="I38" s="6">
        <v>1.1714916919853401E-2</v>
      </c>
      <c r="J38" s="13">
        <v>0</v>
      </c>
      <c r="K38" s="12">
        <f t="shared" si="1"/>
        <v>3961.738801391125</v>
      </c>
      <c r="L38" s="1"/>
    </row>
    <row r="39" spans="1:12">
      <c r="A39" s="26" t="s">
        <v>41</v>
      </c>
      <c r="B39" s="17">
        <v>450000</v>
      </c>
      <c r="C39" s="1">
        <v>120</v>
      </c>
      <c r="D39" s="4">
        <v>0.32</v>
      </c>
      <c r="E39" s="20">
        <v>150.07105625</v>
      </c>
      <c r="F39" s="20">
        <v>674.56546145833295</v>
      </c>
      <c r="G39" s="12">
        <v>824.63651770833303</v>
      </c>
      <c r="H39" s="4">
        <v>0.42399999999999999</v>
      </c>
      <c r="I39" s="6">
        <v>1.1714916919853401E-2</v>
      </c>
      <c r="J39" s="13">
        <v>0</v>
      </c>
      <c r="K39" s="12">
        <f t="shared" si="1"/>
        <v>12627.423829015974</v>
      </c>
      <c r="L39" s="1"/>
    </row>
    <row r="40" spans="1:12">
      <c r="A40" s="26" t="s">
        <v>42</v>
      </c>
      <c r="B40" s="17">
        <v>350000</v>
      </c>
      <c r="C40" s="1">
        <v>120</v>
      </c>
      <c r="D40" s="4">
        <v>0.32</v>
      </c>
      <c r="E40" s="20">
        <v>76.909199999999998</v>
      </c>
      <c r="F40" s="20">
        <v>443.88511041666698</v>
      </c>
      <c r="G40" s="12">
        <v>520.79431041666703</v>
      </c>
      <c r="H40" s="4">
        <v>0.538333333333333</v>
      </c>
      <c r="I40" s="6">
        <v>1.1714916919853401E-2</v>
      </c>
      <c r="J40" s="13">
        <v>0</v>
      </c>
      <c r="K40" s="12">
        <f t="shared" si="1"/>
        <v>11992.410601295798</v>
      </c>
      <c r="L40" s="1"/>
    </row>
    <row r="41" spans="1:12">
      <c r="A41" s="26" t="s">
        <v>43</v>
      </c>
      <c r="B41" s="17">
        <v>120000</v>
      </c>
      <c r="C41" s="1">
        <v>120</v>
      </c>
      <c r="D41" s="4">
        <v>0.32</v>
      </c>
      <c r="E41" s="20">
        <v>27.312075</v>
      </c>
      <c r="F41" s="20">
        <v>169.313561458333</v>
      </c>
      <c r="G41" s="12">
        <v>196.62563645833299</v>
      </c>
      <c r="H41" s="4">
        <v>0.27</v>
      </c>
      <c r="I41" s="6">
        <v>1.1714916919853401E-2</v>
      </c>
      <c r="J41" s="13">
        <v>0</v>
      </c>
      <c r="K41" s="12">
        <f t="shared" si="1"/>
        <v>2625.0614591867097</v>
      </c>
      <c r="L41" s="1"/>
    </row>
    <row r="42" spans="1:12">
      <c r="A42" s="26" t="s">
        <v>44</v>
      </c>
      <c r="B42" s="17">
        <v>1500000</v>
      </c>
      <c r="C42" s="1">
        <v>120</v>
      </c>
      <c r="D42" s="4">
        <v>0.32</v>
      </c>
      <c r="E42" s="20">
        <v>573.52909999999997</v>
      </c>
      <c r="F42" s="20">
        <v>4339.7190708333301</v>
      </c>
      <c r="G42" s="12">
        <v>4913.2481708333298</v>
      </c>
      <c r="H42" s="4">
        <v>0.65</v>
      </c>
      <c r="I42" s="6">
        <v>1.1714916919853401E-2</v>
      </c>
      <c r="J42" s="13">
        <v>0</v>
      </c>
      <c r="K42" s="12">
        <f t="shared" si="1"/>
        <v>75454.610086236833</v>
      </c>
      <c r="L42" s="1"/>
    </row>
    <row r="43" spans="1:12">
      <c r="A43" s="25" t="s">
        <v>45</v>
      </c>
      <c r="B43" s="17"/>
      <c r="C43" s="1"/>
      <c r="E43" s="20"/>
      <c r="F43" s="20"/>
      <c r="G43" s="12"/>
      <c r="K43" s="12"/>
      <c r="L43" s="1"/>
    </row>
    <row r="44" spans="1:12">
      <c r="A44" s="26" t="s">
        <v>46</v>
      </c>
      <c r="B44" s="17">
        <v>35530</v>
      </c>
      <c r="C44" s="1">
        <v>120</v>
      </c>
      <c r="D44" s="4">
        <v>0.32</v>
      </c>
      <c r="E44" s="20">
        <v>16.6513285714286</v>
      </c>
      <c r="F44" s="20">
        <v>312.05215952381002</v>
      </c>
      <c r="G44" s="12">
        <v>328.70348809523898</v>
      </c>
      <c r="H44" s="4">
        <v>0.41</v>
      </c>
      <c r="I44" s="6">
        <v>1.1714916919853401E-2</v>
      </c>
      <c r="J44" s="13">
        <v>0</v>
      </c>
      <c r="K44" s="12">
        <f t="shared" si="1"/>
        <v>1420.1167552096588</v>
      </c>
      <c r="L44" s="1"/>
    </row>
    <row r="45" spans="1:12">
      <c r="A45" s="26" t="s">
        <v>47</v>
      </c>
      <c r="B45" s="17">
        <v>20000</v>
      </c>
      <c r="C45" s="1">
        <v>120</v>
      </c>
      <c r="D45" s="4">
        <v>0.32</v>
      </c>
      <c r="E45" s="20">
        <v>7.7784918918918899</v>
      </c>
      <c r="F45" s="20">
        <v>146.84740476190501</v>
      </c>
      <c r="G45" s="12">
        <v>154.62589665379701</v>
      </c>
      <c r="H45" s="4">
        <v>0.349878048780488</v>
      </c>
      <c r="I45" s="6">
        <v>1.1714916919853401E-2</v>
      </c>
      <c r="J45" s="13">
        <v>0</v>
      </c>
      <c r="K45" s="12">
        <f t="shared" si="1"/>
        <v>678.69948699744054</v>
      </c>
      <c r="L45" s="1"/>
    </row>
    <row r="46" spans="1:12">
      <c r="A46" s="26" t="s">
        <v>48</v>
      </c>
      <c r="B46" s="17">
        <v>31830</v>
      </c>
      <c r="C46" s="1">
        <v>120</v>
      </c>
      <c r="D46" s="4">
        <v>0.32</v>
      </c>
      <c r="E46" s="20">
        <v>15.308</v>
      </c>
      <c r="F46" s="20">
        <v>97.635407499999999</v>
      </c>
      <c r="G46" s="12">
        <v>112.94340750000001</v>
      </c>
      <c r="H46" s="4">
        <v>0.41</v>
      </c>
      <c r="I46" s="6">
        <v>1.1714916919853401E-2</v>
      </c>
      <c r="J46" s="13">
        <v>0</v>
      </c>
      <c r="K46" s="12">
        <f t="shared" si="1"/>
        <v>964.55198377186025</v>
      </c>
      <c r="L46" s="1"/>
    </row>
    <row r="47" spans="1:12">
      <c r="A47" s="26" t="s">
        <v>49</v>
      </c>
      <c r="B47" s="17">
        <v>24253</v>
      </c>
      <c r="C47" s="1">
        <v>120</v>
      </c>
      <c r="D47" s="4">
        <v>0.32</v>
      </c>
      <c r="E47" s="20">
        <v>6.8958000000000004</v>
      </c>
      <c r="F47" s="20">
        <v>129.80879722222201</v>
      </c>
      <c r="G47" s="12">
        <v>136.70459722222199</v>
      </c>
      <c r="H47" s="4">
        <v>0.38066666666666699</v>
      </c>
      <c r="I47" s="6">
        <v>1.1714916919853401E-2</v>
      </c>
      <c r="J47" s="13">
        <v>0</v>
      </c>
      <c r="K47" s="12">
        <f t="shared" si="1"/>
        <v>781.91186048830809</v>
      </c>
      <c r="L47" s="1"/>
    </row>
    <row r="48" spans="1:12">
      <c r="A48" s="26" t="s">
        <v>50</v>
      </c>
      <c r="B48" s="17">
        <v>5900</v>
      </c>
      <c r="C48" s="1">
        <v>120</v>
      </c>
      <c r="D48" s="4">
        <v>0.32</v>
      </c>
      <c r="E48" s="20">
        <v>1.90716610169491</v>
      </c>
      <c r="F48" s="20">
        <v>17.401344157608701</v>
      </c>
      <c r="G48" s="12">
        <v>19.308510259303599</v>
      </c>
      <c r="H48" s="4">
        <v>0.27479838709677401</v>
      </c>
      <c r="I48" s="6">
        <v>1.1714916919853401E-2</v>
      </c>
      <c r="J48" s="13">
        <v>0</v>
      </c>
      <c r="K48" s="12">
        <f t="shared" si="1"/>
        <v>143.21384861555444</v>
      </c>
      <c r="L48" s="1"/>
    </row>
    <row r="49" spans="1:12">
      <c r="A49" s="26" t="s">
        <v>51</v>
      </c>
      <c r="B49" s="17">
        <v>30800</v>
      </c>
      <c r="C49" s="1">
        <v>120</v>
      </c>
      <c r="D49" s="4">
        <v>0.32</v>
      </c>
      <c r="E49" s="20">
        <v>5.8909173913043498</v>
      </c>
      <c r="F49" s="20">
        <v>178.116902083333</v>
      </c>
      <c r="G49" s="12">
        <v>184.00781947463699</v>
      </c>
      <c r="H49" s="4">
        <v>0.43</v>
      </c>
      <c r="I49" s="6">
        <v>1.1714916919853401E-2</v>
      </c>
      <c r="J49" s="13">
        <v>0</v>
      </c>
      <c r="K49" s="12">
        <f t="shared" si="1"/>
        <v>1097.1747161168673</v>
      </c>
      <c r="L49" s="1"/>
    </row>
    <row r="50" spans="1:12">
      <c r="A50" s="26" t="s">
        <v>52</v>
      </c>
      <c r="B50" s="17">
        <v>15000</v>
      </c>
      <c r="C50" s="1">
        <v>120</v>
      </c>
      <c r="D50" s="4">
        <v>0.32</v>
      </c>
      <c r="E50" s="20">
        <v>5</v>
      </c>
      <c r="F50" s="20">
        <v>43.699483333333298</v>
      </c>
      <c r="G50" s="12">
        <v>48.699483333333298</v>
      </c>
      <c r="H50" s="4">
        <v>0.43</v>
      </c>
      <c r="I50" s="6">
        <v>1.1714916919853401E-2</v>
      </c>
      <c r="J50" s="13">
        <v>0</v>
      </c>
      <c r="K50" s="12">
        <f t="shared" si="1"/>
        <v>462.55813495934888</v>
      </c>
      <c r="L50" s="1"/>
    </row>
    <row r="51" spans="1:12">
      <c r="A51" s="26" t="s">
        <v>53</v>
      </c>
      <c r="B51" s="17">
        <v>19000</v>
      </c>
      <c r="C51" s="1">
        <v>120</v>
      </c>
      <c r="D51" s="4">
        <v>0.32</v>
      </c>
      <c r="E51" s="20">
        <v>15.308</v>
      </c>
      <c r="F51" s="20">
        <v>92.142731249999997</v>
      </c>
      <c r="G51" s="12">
        <v>97.142731249999997</v>
      </c>
      <c r="H51" s="4">
        <v>0.43</v>
      </c>
      <c r="I51" s="6">
        <v>1.1714916919853401E-2</v>
      </c>
      <c r="J51" s="13">
        <v>0</v>
      </c>
      <c r="K51" s="12">
        <f t="shared" si="1"/>
        <v>648.11174117268013</v>
      </c>
      <c r="L51" s="1"/>
    </row>
    <row r="52" spans="1:12">
      <c r="A52" s="26" t="s">
        <v>54</v>
      </c>
      <c r="B52" s="17">
        <v>75000</v>
      </c>
      <c r="C52" s="1">
        <v>120</v>
      </c>
      <c r="D52" s="4">
        <v>0.31999999999999801</v>
      </c>
      <c r="E52" s="20">
        <v>0.54358247422680395</v>
      </c>
      <c r="F52" s="20">
        <v>37.456593443627497</v>
      </c>
      <c r="G52" s="12">
        <v>38.0001759178543</v>
      </c>
      <c r="H52" s="4">
        <v>0.35</v>
      </c>
      <c r="I52" s="6">
        <v>1.1714916919853401E-2</v>
      </c>
      <c r="J52" s="13">
        <v>0</v>
      </c>
      <c r="K52" s="12">
        <f t="shared" si="1"/>
        <v>1711.9899136697427</v>
      </c>
      <c r="L52" s="1"/>
    </row>
    <row r="53" spans="1:12">
      <c r="A53" s="26" t="s">
        <v>55</v>
      </c>
      <c r="B53" s="17">
        <v>44000</v>
      </c>
      <c r="C53" s="1">
        <v>120</v>
      </c>
      <c r="D53" s="4">
        <v>0.32</v>
      </c>
      <c r="E53" s="20">
        <v>5.9056664429530104</v>
      </c>
      <c r="F53" s="20">
        <v>47.619852899774799</v>
      </c>
      <c r="G53" s="12">
        <v>53.525519342727797</v>
      </c>
      <c r="H53" s="4">
        <v>0.34551282051282201</v>
      </c>
      <c r="I53" s="6">
        <v>1.1714916919853401E-2</v>
      </c>
      <c r="J53" s="13">
        <v>0</v>
      </c>
      <c r="K53" s="12">
        <f t="shared" si="1"/>
        <v>1045.2013800377017</v>
      </c>
      <c r="L53" s="1"/>
    </row>
    <row r="54" spans="1:12">
      <c r="A54" s="26" t="s">
        <v>56</v>
      </c>
      <c r="B54" s="17">
        <v>25000</v>
      </c>
      <c r="C54" s="1">
        <v>120</v>
      </c>
      <c r="D54" s="4">
        <v>0.32</v>
      </c>
      <c r="E54" s="20">
        <v>3.8388</v>
      </c>
      <c r="F54" s="20">
        <v>62.107052083333301</v>
      </c>
      <c r="G54" s="12">
        <v>65.945852083333307</v>
      </c>
      <c r="H54" s="4">
        <v>0.33</v>
      </c>
      <c r="I54" s="6">
        <v>1.1714916919853401E-2</v>
      </c>
      <c r="J54" s="13">
        <v>0</v>
      </c>
      <c r="K54" s="12">
        <f t="shared" si="1"/>
        <v>633.14966378978988</v>
      </c>
      <c r="L54" s="1"/>
    </row>
    <row r="55" spans="1:12">
      <c r="A55" s="26" t="s">
        <v>57</v>
      </c>
      <c r="B55" s="36">
        <v>15000</v>
      </c>
      <c r="C55" s="1">
        <v>120</v>
      </c>
      <c r="D55" s="4">
        <v>0.32</v>
      </c>
      <c r="E55" s="20">
        <v>0.951352702702703</v>
      </c>
      <c r="F55" s="20">
        <v>52.725655952380897</v>
      </c>
      <c r="G55" s="12">
        <v>53.677008655083597</v>
      </c>
      <c r="H55" s="4">
        <v>0.34906542056074802</v>
      </c>
      <c r="I55" s="6">
        <v>1.1714916919853401E-2</v>
      </c>
      <c r="J55" s="13">
        <v>0</v>
      </c>
      <c r="K55" s="12">
        <f t="shared" si="1"/>
        <v>412.69225930506798</v>
      </c>
      <c r="L55" s="1"/>
    </row>
    <row r="56" spans="1:12">
      <c r="B56" s="35"/>
    </row>
    <row r="57" spans="1:12">
      <c r="B57" s="35"/>
    </row>
    <row r="58" spans="1:12">
      <c r="B58" s="35"/>
    </row>
    <row r="59" spans="1:12">
      <c r="B59" s="35"/>
    </row>
    <row r="60" spans="1:12">
      <c r="B60" s="35"/>
    </row>
    <row r="61" spans="1:12">
      <c r="B61" s="35"/>
    </row>
    <row r="62" spans="1:12">
      <c r="B62" s="35"/>
    </row>
    <row r="63" spans="1:12">
      <c r="B63" s="35"/>
    </row>
    <row r="64" spans="1:12">
      <c r="B64" s="35"/>
    </row>
    <row r="65" spans="2:2">
      <c r="B65" s="35"/>
    </row>
    <row r="66" spans="2:2">
      <c r="B66" s="35"/>
    </row>
    <row r="67" spans="2:2">
      <c r="B67" s="35"/>
    </row>
    <row r="68" spans="2:2">
      <c r="B68" s="35"/>
    </row>
    <row r="69" spans="2:2">
      <c r="B69" s="35"/>
    </row>
    <row r="70" spans="2:2">
      <c r="B70" s="35"/>
    </row>
    <row r="71" spans="2:2">
      <c r="B71" s="35"/>
    </row>
    <row r="72" spans="2:2">
      <c r="B72" s="35"/>
    </row>
    <row r="73" spans="2:2">
      <c r="B73" s="35"/>
    </row>
    <row r="74" spans="2:2">
      <c r="B74" s="35"/>
    </row>
    <row r="75" spans="2:2">
      <c r="B75" s="35"/>
    </row>
    <row r="76" spans="2:2">
      <c r="B76" s="35"/>
    </row>
    <row r="77" spans="2:2">
      <c r="B77" s="35"/>
    </row>
    <row r="78" spans="2:2">
      <c r="B78" s="35"/>
    </row>
  </sheetData>
  <mergeCells count="3">
    <mergeCell ref="A2:K2"/>
    <mergeCell ref="Q2:S2"/>
    <mergeCell ref="M2:O2"/>
  </mergeCells>
  <pageMargins left="0.7" right="0.7" top="0.75" bottom="0.75" header="0.3" footer="0.3"/>
  <pageSetup orientation="portrait" r:id="rId1"/>
  <legacy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FAFEA61DE254B44B363149992BD50B3" ma:contentTypeVersion="15" ma:contentTypeDescription="Crear nuevo documento." ma:contentTypeScope="" ma:versionID="a7687b2abb2e5b2b7cbfea3f4e3fb7e1">
  <xsd:schema xmlns:xsd="http://www.w3.org/2001/XMLSchema" xmlns:xs="http://www.w3.org/2001/XMLSchema" xmlns:p="http://schemas.microsoft.com/office/2006/metadata/properties" xmlns:ns2="730269a7-69c5-483f-a552-e74dab880ae2" xmlns:ns3="40de77e2-37bb-4c7a-ab4d-547915d99553" targetNamespace="http://schemas.microsoft.com/office/2006/metadata/properties" ma:root="true" ma:fieldsID="a66b2b815a291b54a697ebfda97dfbb7" ns2:_="" ns3:_="">
    <xsd:import namespace="730269a7-69c5-483f-a552-e74dab880ae2"/>
    <xsd:import namespace="40de77e2-37bb-4c7a-ab4d-547915d9955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30269a7-69c5-483f-a552-e74dab880ae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Etiquetas de imagen" ma:readOnly="false" ma:fieldId="{5cf76f15-5ced-4ddc-b409-7134ff3c332f}" ma:taxonomyMulti="true" ma:sspId="dbf393ec-c584-4b8d-8e77-20dadb2446e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de77e2-37bb-4c7a-ab4d-547915d99553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24e01dc6-12f5-4119-ba22-46abcd2e9c3e}" ma:internalName="TaxCatchAll" ma:showField="CatchAllData" ma:web="40de77e2-37bb-4c7a-ab4d-547915d9955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30269a7-69c5-483f-a552-e74dab880ae2">
      <Terms xmlns="http://schemas.microsoft.com/office/infopath/2007/PartnerControls"/>
    </lcf76f155ced4ddcb4097134ff3c332f>
    <TaxCatchAll xmlns="40de77e2-37bb-4c7a-ab4d-547915d99553" xsi:nil="true"/>
  </documentManagement>
</p:properties>
</file>

<file path=customXml/itemProps1.xml><?xml version="1.0" encoding="utf-8"?>
<ds:datastoreItem xmlns:ds="http://schemas.openxmlformats.org/officeDocument/2006/customXml" ds:itemID="{3A31211F-2F8A-4E5D-93BD-2C748E7EAFCC}"/>
</file>

<file path=customXml/itemProps2.xml><?xml version="1.0" encoding="utf-8"?>
<ds:datastoreItem xmlns:ds="http://schemas.openxmlformats.org/officeDocument/2006/customXml" ds:itemID="{0428380D-E7B4-4B37-B7DA-14BCBBA0FAEA}"/>
</file>

<file path=customXml/itemProps3.xml><?xml version="1.0" encoding="utf-8"?>
<ds:datastoreItem xmlns:ds="http://schemas.openxmlformats.org/officeDocument/2006/customXml" ds:itemID="{76144CFD-7DAC-4252-B1BC-D322FF032F1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Tarifa 11.3.23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Zuñiga, Marcos Julian</dc:creator>
  <cp:lastModifiedBy>Leone, Alberto Gabriel</cp:lastModifiedBy>
  <dcterms:created xsi:type="dcterms:W3CDTF">2023-03-11T13:07:56Z</dcterms:created>
  <dcterms:modified xsi:type="dcterms:W3CDTF">2023-03-12T14:26:33Z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0x010100CFAFEA61DE254B44B363149992BD50B3</vt:lpwstr>
  </property>
  <property fmtid="{D5CDD505-2E9C-101B-9397-08002B2CF9AE}" pid="3" name="MediaServiceImageTags">
    <vt:lpwstr/>
  </property>
</Properties>
</file>