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drawings/drawing26.xml" ContentType="application/vnd.openxmlformats-officedocument.drawing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worksheets/sheet2.xml" ContentType="application/vnd.openxmlformats-officedocument.spreadsheetml.workshee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3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drawings/drawing23.xml" ContentType="application/vnd.openxmlformats-officedocument.drawing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drawings/drawing18.xml" ContentType="application/vnd.openxmlformats-officedocument.drawing+xml"/>
  <Override PartName="/xl/worksheets/sheet1.xml" ContentType="application/vnd.openxmlformats-officedocument.spreadsheetml.worksheet+xml"/>
  <Override PartName="/xl/drawings/drawing17.xml" ContentType="application/vnd.openxmlformats-officedocument.drawing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6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xl/comments5.xml" ContentType="application/vnd.openxmlformats-officedocument.spreadsheetml.comments+xml"/>
  <Override PartName="/xl/comments3.xml" ContentType="application/vnd.openxmlformats-officedocument.spreadsheetml.comments+xml"/>
  <Override PartName="/xl/comments6.xml" ContentType="application/vnd.openxmlformats-officedocument.spreadsheetml.comments+xml"/>
  <Override PartName="/docProps/app.xml" ContentType="application/vnd.openxmlformats-officedocument.extended-properties+xml"/>
  <Override PartName="/xl/comments8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480" windowWidth="19170" windowHeight="11280" tabRatio="908"/>
  </bookViews>
  <sheets>
    <sheet name="Indice" sheetId="16" r:id="rId1"/>
    <sheet name="Inhibidor de Incrustaciones" sheetId="14" r:id="rId2"/>
    <sheet name="Inhibidor de Corrosión" sheetId="15" r:id="rId3"/>
    <sheet name="Presiones" sheetId="17" r:id="rId4"/>
    <sheet name="Medición de H2S" sheetId="34" r:id="rId5"/>
    <sheet name="Bacterias" sheetId="39" r:id="rId6"/>
    <sheet name="Calderin 3 NLDM" sheetId="2" r:id="rId7"/>
    <sheet name="Calderin 45 NLDM" sheetId="3" r:id="rId8"/>
    <sheet name="NLDM-0003" sheetId="4" r:id="rId9"/>
    <sheet name="NLDM-0020" sheetId="5" r:id="rId10"/>
    <sheet name="NLDM-0023" sheetId="6" r:id="rId11"/>
    <sheet name="NLDM-0029" sheetId="31" r:id="rId12"/>
    <sheet name="NLDM-0037" sheetId="1" r:id="rId13"/>
    <sheet name="NLDM-0039" sheetId="7" r:id="rId14"/>
    <sheet name="NLDM-0043" sheetId="8" r:id="rId15"/>
    <sheet name="NLDM-0059" sheetId="30" r:id="rId16"/>
    <sheet name="NLDM-0070" sheetId="9" r:id="rId17"/>
    <sheet name="NLDM-0073" sheetId="10" r:id="rId18"/>
    <sheet name="NDLM-0079" sheetId="11" r:id="rId19"/>
    <sheet name="NLR.a-0002" sheetId="12" r:id="rId20"/>
    <sheet name="NLR-0004" sheetId="13" r:id="rId21"/>
    <sheet name="NLR-0007" sheetId="41" r:id="rId22"/>
    <sheet name="NLL-2001" sheetId="33" r:id="rId23"/>
    <sheet name="NLL-2018" sheetId="36" r:id="rId24"/>
    <sheet name="NLL-2019" sheetId="37" r:id="rId25"/>
    <sheet name="NLL-2045" sheetId="38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I508" i="39" l="1"/>
  <c r="H508" i="39"/>
  <c r="G508" i="39"/>
  <c r="F508" i="39"/>
  <c r="E504" i="39"/>
  <c r="D504" i="39"/>
  <c r="C504" i="39"/>
  <c r="I508" i="34" l="1"/>
  <c r="H508" i="34"/>
  <c r="G508" i="34"/>
  <c r="F508" i="34"/>
  <c r="E505" i="34"/>
  <c r="D505" i="34"/>
  <c r="C505" i="34"/>
  <c r="I507" i="17" l="1"/>
  <c r="H507" i="17"/>
  <c r="G507" i="17"/>
  <c r="F507" i="17"/>
  <c r="E504" i="17"/>
  <c r="D504" i="17"/>
  <c r="C504" i="17"/>
  <c r="E15" i="15"/>
  <c r="D15" i="15"/>
  <c r="C15" i="15"/>
  <c r="E14" i="15"/>
  <c r="D14" i="15"/>
  <c r="C14" i="15"/>
  <c r="E13" i="15"/>
  <c r="D13" i="15"/>
  <c r="E12" i="15"/>
  <c r="D12" i="15"/>
  <c r="J11" i="15"/>
  <c r="E11" i="15"/>
  <c r="D11" i="15"/>
  <c r="C11" i="15"/>
  <c r="J10" i="15"/>
  <c r="E10" i="15"/>
  <c r="D10" i="15"/>
  <c r="C10" i="15"/>
  <c r="E9" i="15"/>
  <c r="D9" i="15"/>
  <c r="C9" i="15"/>
  <c r="E19" i="14"/>
  <c r="D19" i="14"/>
  <c r="C19" i="14"/>
  <c r="E18" i="14"/>
  <c r="D18" i="14"/>
  <c r="C18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J10" i="14"/>
  <c r="E10" i="14"/>
  <c r="D10" i="14"/>
  <c r="C10" i="14"/>
  <c r="E9" i="14"/>
  <c r="D9" i="14"/>
  <c r="C9" i="14"/>
  <c r="I13" i="16"/>
  <c r="E13" i="16"/>
  <c r="J11" i="14" l="1"/>
</calcChain>
</file>

<file path=xl/comments1.xml><?xml version="1.0" encoding="utf-8"?>
<comments xmlns="http://schemas.openxmlformats.org/spreadsheetml/2006/main">
  <authors>
    <author>help</author>
  </authors>
  <commentList>
    <comment ref="E10" authorId="0">
      <text>
        <r>
          <rPr>
            <sz val="9"/>
            <color indexed="81"/>
            <rFont val="Tahoma"/>
            <family val="2"/>
          </rPr>
          <t>Pozo tratado solo con dispersante de parafinas y asfaltenos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help</author>
  </authors>
  <commentList>
    <comment ref="F12" authorId="0">
      <text>
        <r>
          <rPr>
            <sz val="9"/>
            <color indexed="81"/>
            <rFont val="Tahoma"/>
            <family val="2"/>
          </rPr>
          <t>Tratamiento con Bactericida suspendido por solicitud de E. Correa, dicho pozo solo se trata con inh de corrosión.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help</author>
  </authors>
  <commentList>
    <comment ref="G8" authorId="0">
      <text>
        <r>
          <rPr>
            <sz val="9"/>
            <color indexed="81"/>
            <rFont val="Tahoma"/>
            <family val="2"/>
          </rPr>
          <t xml:space="preserve">Tratamiento suspendido (pozo pasa a inyector).
</t>
        </r>
      </text>
    </comment>
    <comment ref="G9" authorId="0">
      <text>
        <r>
          <rPr>
            <sz val="9"/>
            <color indexed="81"/>
            <rFont val="Tahoma"/>
            <family val="2"/>
          </rPr>
          <t xml:space="preserve">Tratamiento suspendido (pozo pasa a inyector).
</t>
        </r>
      </text>
    </comment>
    <comment ref="G10" authorId="0">
      <text>
        <r>
          <rPr>
            <sz val="9"/>
            <color indexed="81"/>
            <rFont val="Tahoma"/>
            <family val="2"/>
          </rPr>
          <t xml:space="preserve">Tratamiento suspendido (pozo pasa a inyector).
</t>
        </r>
      </text>
    </comment>
    <comment ref="G11" authorId="0">
      <text>
        <r>
          <rPr>
            <sz val="9"/>
            <color indexed="81"/>
            <rFont val="Tahoma"/>
            <family val="2"/>
          </rPr>
          <t xml:space="preserve">Tratamiento suspendido (pozo pasa a inyector).
</t>
        </r>
      </text>
    </comment>
  </commentList>
</comments>
</file>

<file path=xl/comments4.xml><?xml version="1.0" encoding="utf-8"?>
<comments xmlns="http://schemas.openxmlformats.org/spreadsheetml/2006/main">
  <authors>
    <author>help</author>
  </authors>
  <commentList>
    <comment ref="G12" authorId="0">
      <text>
        <r>
          <rPr>
            <sz val="9"/>
            <color indexed="81"/>
            <rFont val="Tahoma"/>
            <family val="2"/>
          </rPr>
          <t>A partir del mes de Mayo 19 se suspende tratamiento con inh de incrustaciones y corrosion por orden de supervisor de LDM, solo se tratara con dispersante de parafinas y asfaltenos.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" authorId="0">
      <text>
        <r>
          <rPr>
            <sz val="9"/>
            <color indexed="81"/>
            <rFont val="Tahoma"/>
            <family val="2"/>
          </rPr>
          <t>A partir del mes de Mayo 19 se suspende tratamiento con inh de incrustaciones y corrosion por orden de supervisor de LDM, solo se tratara con dispersante de parafinas y asfaltenos.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4" authorId="0">
      <text>
        <r>
          <rPr>
            <sz val="9"/>
            <color indexed="81"/>
            <rFont val="Tahoma"/>
            <family val="2"/>
          </rPr>
          <t>A partir del mes de Mayo 19 se suspende tratamiento con inh de incrustaciones y corrosion por orden de supervisor de LDM, solo se tratara con dispersante de parafinas y asfaltenos.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" authorId="0">
      <text>
        <r>
          <rPr>
            <sz val="9"/>
            <color indexed="81"/>
            <rFont val="Tahoma"/>
            <family val="2"/>
          </rPr>
          <t>A partir del mes de Mayo 19 se suspende tratamiento con inh de incrustaciones y corrosion por orden de supervisor de LDM, solo se tratara con dispersante de parafinas y asfaltenos.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6" authorId="0">
      <text>
        <r>
          <rPr>
            <sz val="9"/>
            <color indexed="81"/>
            <rFont val="Tahoma"/>
            <family val="2"/>
          </rPr>
          <t>A partir del mes de Mayo 19 se suspende tratamiento con inh de incrustaciones y corrosion por orden de supervisor de LDM, solo se tratara con dispersante de parafinas y asfaltenos.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help</author>
  </authors>
  <commentList>
    <comment ref="G22" authorId="0">
      <text>
        <r>
          <rPr>
            <sz val="9"/>
            <color indexed="81"/>
            <rFont val="Tahoma"/>
            <family val="2"/>
          </rPr>
          <t>Se aplica encapsulado de inh de incrustación.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help</author>
  </authors>
  <commentList>
    <comment ref="G24" authorId="0">
      <text>
        <r>
          <rPr>
            <sz val="9"/>
            <color indexed="81"/>
            <rFont val="Tahoma"/>
            <family val="2"/>
          </rPr>
          <t>Queda en servicio la dosificación de PQ luego de la intervención del pozo.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help</author>
  </authors>
  <commentList>
    <comment ref="G20" authorId="0">
      <text>
        <r>
          <rPr>
            <sz val="9"/>
            <color indexed="81"/>
            <rFont val="Tahoma"/>
            <family val="2"/>
          </rPr>
          <t>A partir del mes de Enero se suspende tratamiento con Biocida y se refuerza tratamiento con inh de corrosión (consensuado con E. Correa).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help</author>
  </authors>
  <commentList>
    <comment ref="F29" authorId="0">
      <text>
        <r>
          <rPr>
            <sz val="9"/>
            <color indexed="81"/>
            <rFont val="Tahoma"/>
            <family val="2"/>
          </rPr>
          <t>Supera rango de ampolla + de 200ppm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help</author>
  </authors>
  <commentList>
    <comment ref="F29" authorId="0">
      <text>
        <r>
          <rPr>
            <sz val="9"/>
            <color indexed="81"/>
            <rFont val="Tahoma"/>
            <family val="2"/>
          </rPr>
          <t xml:space="preserve">Supera rango de ampolla + de 200ppm
</t>
        </r>
      </text>
    </comment>
  </commentList>
</comments>
</file>

<file path=xl/sharedStrings.xml><?xml version="1.0" encoding="utf-8"?>
<sst xmlns="http://schemas.openxmlformats.org/spreadsheetml/2006/main" count="1550" uniqueCount="241">
  <si>
    <t>NLDM-0037</t>
  </si>
  <si>
    <t>Fecha</t>
  </si>
  <si>
    <t>Presión</t>
  </si>
  <si>
    <t>Fe++</t>
  </si>
  <si>
    <t>BRS</t>
  </si>
  <si>
    <t>Calderin 3 NLDM</t>
  </si>
  <si>
    <t>Calderin 45 NLDM</t>
  </si>
  <si>
    <t>NLDM-0003</t>
  </si>
  <si>
    <t>NLDM-0020</t>
  </si>
  <si>
    <t>NLDM-0023</t>
  </si>
  <si>
    <t>NLDM-0039</t>
  </si>
  <si>
    <t>NLDM-0043</t>
  </si>
  <si>
    <t>NLDM-0070</t>
  </si>
  <si>
    <t>NLDM-0073</t>
  </si>
  <si>
    <t>NLDM-0079</t>
  </si>
  <si>
    <t>Observaciones</t>
  </si>
  <si>
    <t>NLR.a-0002</t>
  </si>
  <si>
    <t>NLR-0004</t>
  </si>
  <si>
    <t>Control</t>
  </si>
  <si>
    <t>INGRESO DE INFORMACION</t>
  </si>
  <si>
    <t>FECHA</t>
  </si>
  <si>
    <t>COMPANIA</t>
  </si>
  <si>
    <t>NECON</t>
  </si>
  <si>
    <t>YACIMIENTO</t>
  </si>
  <si>
    <t>PETROLEOS SUDAMERICANOS</t>
  </si>
  <si>
    <t>PTO DE MUESTREO</t>
  </si>
  <si>
    <t>CE103</t>
  </si>
  <si>
    <t>IONES</t>
  </si>
  <si>
    <t>CALCIO</t>
  </si>
  <si>
    <t>mg/lt</t>
  </si>
  <si>
    <t>MAGNESIO</t>
  </si>
  <si>
    <t>CLORUROS</t>
  </si>
  <si>
    <t>CARBONATOS</t>
  </si>
  <si>
    <t>BICARBONATOS</t>
  </si>
  <si>
    <t>SULFATOS</t>
  </si>
  <si>
    <t>HIERRO TOTAL</t>
  </si>
  <si>
    <t>PH POTENCIOMÉTRICO</t>
  </si>
  <si>
    <t xml:space="preserve">GASES </t>
  </si>
  <si>
    <t>SH2</t>
  </si>
  <si>
    <t>-</t>
  </si>
  <si>
    <t>ppm</t>
  </si>
  <si>
    <t>CO2</t>
  </si>
  <si>
    <t>% molar</t>
  </si>
  <si>
    <t>GASES DISUELTOS</t>
  </si>
  <si>
    <t>Sulfuro total</t>
  </si>
  <si>
    <t>Ac. SULFHIDRICO (calculado)</t>
  </si>
  <si>
    <t>Anhidrido Carbonico</t>
  </si>
  <si>
    <t>Oxigeno</t>
  </si>
  <si>
    <t>RECUENTO MICROBIOLOGICO</t>
  </si>
  <si>
    <t>BACT. SULFA. REDUCTORAS</t>
  </si>
  <si>
    <t>UFC</t>
  </si>
  <si>
    <t>BACT. AERÓB. TOTALES.</t>
  </si>
  <si>
    <t>TEMPERATURA</t>
  </si>
  <si>
    <t>PRESION</t>
  </si>
  <si>
    <t xml:space="preserve">DATOS DE PRODUCCION E INSTALACION DEL POZO </t>
  </si>
  <si>
    <t>DIAMETRO CASING</t>
  </si>
  <si>
    <t>Inch</t>
  </si>
  <si>
    <t xml:space="preserve">DIAMETRO TUBING </t>
  </si>
  <si>
    <t>DIAMETRO VARILLA 1</t>
  </si>
  <si>
    <t>DIAMETRO VARILLA 2</t>
  </si>
  <si>
    <t>DIAMETRO VARILLA 3</t>
  </si>
  <si>
    <t>PRODUCCION  BRUTA</t>
  </si>
  <si>
    <t xml:space="preserve">% AGUA </t>
  </si>
  <si>
    <t>SUMERGENCIA DE BBA</t>
  </si>
  <si>
    <t xml:space="preserve">SODIO </t>
  </si>
  <si>
    <t>SALINIDAD (CL Na)</t>
  </si>
  <si>
    <t xml:space="preserve">TSD  </t>
  </si>
  <si>
    <t xml:space="preserve">FUERZA IÓNICA    </t>
  </si>
  <si>
    <t>SOLUBILIDAD DE SULFATO DE CALCIO METODO :  MC DONALD - STIFF - SKILLMAN</t>
  </si>
  <si>
    <t xml:space="preserve"> CONSTANTES Kps</t>
  </si>
  <si>
    <r>
      <t xml:space="preserve">   CÁLCULO DE X , X </t>
    </r>
    <r>
      <rPr>
        <vertAlign val="superscript"/>
        <sz val="9"/>
        <color indexed="48"/>
        <rFont val="Arial"/>
        <family val="2"/>
      </rPr>
      <t>2</t>
    </r>
  </si>
  <si>
    <t>Kps [ 25 C ]    =</t>
  </si>
  <si>
    <t>X =</t>
  </si>
  <si>
    <t>Kps [ 50C ]    =</t>
  </si>
  <si>
    <r>
      <t xml:space="preserve">X 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=</t>
    </r>
  </si>
  <si>
    <t xml:space="preserve">     Kps [ 80C ]    =</t>
  </si>
  <si>
    <t>SOL CAL</t>
  </si>
  <si>
    <t>SOL REAL</t>
  </si>
  <si>
    <t>Temperatura</t>
  </si>
  <si>
    <t>[ meq / lts ]</t>
  </si>
  <si>
    <t>INTERPRETACION  DE LOS VALORES</t>
  </si>
  <si>
    <t xml:space="preserve">SI   Sr  &gt;  Sc </t>
  </si>
  <si>
    <t xml:space="preserve">  HABRA DEPOSICION DE SULFATO DE CALCIO.</t>
  </si>
  <si>
    <t xml:space="preserve">SI   Sr  =  Sc </t>
  </si>
  <si>
    <t xml:space="preserve">  SE CONSIDERA UN SISTEMA SATURADO.</t>
  </si>
  <si>
    <t xml:space="preserve">SI   Sr  &lt;  Sc </t>
  </si>
  <si>
    <t xml:space="preserve">  NO HABRA DEPOSICION DE SULFATO DE CALCIO.</t>
  </si>
  <si>
    <t>STIFF - DAVIS</t>
  </si>
  <si>
    <t>CTE IONICA</t>
  </si>
  <si>
    <t>CALCULO DE PCa , PAlc</t>
  </si>
  <si>
    <t xml:space="preserve">TENDENCIA A DEPOSITAR CaC03  </t>
  </si>
  <si>
    <t xml:space="preserve"> K [ 25 C ]   =</t>
  </si>
  <si>
    <t xml:space="preserve">Pca = </t>
  </si>
  <si>
    <t>SI [ 25 C ]   =</t>
  </si>
  <si>
    <t>TENDENCIA CORROSIVA</t>
  </si>
  <si>
    <t xml:space="preserve"> K [ 50 C ]   =</t>
  </si>
  <si>
    <t xml:space="preserve">PAlc = </t>
  </si>
  <si>
    <t>SI [ 50 C ]   =</t>
  </si>
  <si>
    <t xml:space="preserve"> K [ 80 C ]   =</t>
  </si>
  <si>
    <t xml:space="preserve">PH = </t>
  </si>
  <si>
    <t>SI [ 80 C ]   =</t>
  </si>
  <si>
    <t>TENDENCIA INSCRUSTANTE</t>
  </si>
  <si>
    <t>TENDENCIA</t>
  </si>
  <si>
    <t>CTES. ION MOLAR (Kc)</t>
  </si>
  <si>
    <t xml:space="preserve">  Kc (25º C)</t>
  </si>
  <si>
    <t xml:space="preserve">  Kc (50º C)</t>
  </si>
  <si>
    <t xml:space="preserve">  Kc (80º C)</t>
  </si>
  <si>
    <t>VALORES DE P</t>
  </si>
  <si>
    <t>INTERPRETACION</t>
  </si>
  <si>
    <t xml:space="preserve">CALC. DE P (CaCO3) PPTABLE </t>
  </si>
  <si>
    <t>P&lt; 0</t>
  </si>
  <si>
    <t>SIN DEPOSICION</t>
  </si>
  <si>
    <t>P [ 25 C ]   =</t>
  </si>
  <si>
    <t>0 &lt; P &lt; 286</t>
  </si>
  <si>
    <t>ESCASA DEPOSICION</t>
  </si>
  <si>
    <t>P [ 50 C ]   =</t>
  </si>
  <si>
    <t>286 &lt; P &lt; 714</t>
  </si>
  <si>
    <t>MODERADA DEPOSICION</t>
  </si>
  <si>
    <t>P [ 80 C ]   =</t>
  </si>
  <si>
    <t>P &gt; 714</t>
  </si>
  <si>
    <t>ELEVADA DEPOSICION</t>
  </si>
  <si>
    <t xml:space="preserve">(CaCO3) PPTABLE </t>
  </si>
  <si>
    <t>ODDO TOMSON</t>
  </si>
  <si>
    <t>CTES. ION MOLAR (KC)</t>
  </si>
  <si>
    <t xml:space="preserve">  Kc (100º C)</t>
  </si>
  <si>
    <t xml:space="preserve">CALCULOS DE P (CaCO3) PPTABLE </t>
  </si>
  <si>
    <t>P [ 25 C ] =</t>
  </si>
  <si>
    <t>P [ 50 C ] =</t>
  </si>
  <si>
    <t>P [ 80 C ] =</t>
  </si>
  <si>
    <t>P [ 100 C ] =</t>
  </si>
  <si>
    <t>INFORME POTENCIAL INCRUSTANTE</t>
  </si>
  <si>
    <t>COMPANIA:</t>
  </si>
  <si>
    <t>YACIMIENTO:</t>
  </si>
  <si>
    <t>PTO DE MUESTREO:</t>
  </si>
  <si>
    <t>CONCENTRACIONES IONICAS</t>
  </si>
  <si>
    <t>TEND. CORROSIVA</t>
  </si>
  <si>
    <t>TEND. INSCRUSTANTE</t>
  </si>
  <si>
    <t>SULFURO TOTALES</t>
  </si>
  <si>
    <t>ANHIDRIDO CARBONICO</t>
  </si>
  <si>
    <t>OXIGENO</t>
  </si>
  <si>
    <t>TSD  PPM</t>
  </si>
  <si>
    <t>OBSERVACIONES:</t>
  </si>
  <si>
    <t>RECOMENDACIONES:</t>
  </si>
  <si>
    <t>VELOCIDAD DE CORROSION DE POZOS PRODUCTORES</t>
  </si>
  <si>
    <t>POZO PRODUCTOR</t>
  </si>
  <si>
    <t>HIERRO MEDIDO</t>
  </si>
  <si>
    <t xml:space="preserve">PH  POTENCIOMÉTRICO                 </t>
  </si>
  <si>
    <t>SULFURO DE HIDROGENO</t>
  </si>
  <si>
    <t xml:space="preserve">ANHÍDRIDO CARBÓNICO </t>
  </si>
  <si>
    <t xml:space="preserve">GASES DISUELTOS </t>
  </si>
  <si>
    <t>SULFUROS TOTALES</t>
  </si>
  <si>
    <t xml:space="preserve">BSR          </t>
  </si>
  <si>
    <t xml:space="preserve">GRAFICO: el grafico muestra la velocidad de corrosion puntual de la instalacion respecto de los valores de Fe medido en </t>
  </si>
  <si>
    <t xml:space="preserve">boca de pozo en cualquier momento. Arbitrando las siguientes condiciones, 0,0 ppm de Fe en agua de formacion y corrosion </t>
  </si>
  <si>
    <t>de pareja y cte. en toda la instalacion</t>
  </si>
  <si>
    <t xml:space="preserve">INTERPRETACION DE RESULTADOS </t>
  </si>
  <si>
    <t xml:space="preserve">VELOCIDAD DE CORROSION </t>
  </si>
  <si>
    <t>REFERENCIA</t>
  </si>
  <si>
    <t>0  -  2  MPY</t>
  </si>
  <si>
    <t>CORROSION NORMAL</t>
  </si>
  <si>
    <t>2  -  5  MPY</t>
  </si>
  <si>
    <t>CORROSION ELEVADA</t>
  </si>
  <si>
    <t>&gt; 5 MPY</t>
  </si>
  <si>
    <t>CORROSION MUY ELEVADA</t>
  </si>
  <si>
    <t>MASA DE HIERRO POR DIA</t>
  </si>
  <si>
    <t>CONCENTRACION DE HIERRO = 2 mpy</t>
  </si>
  <si>
    <t xml:space="preserve">Se observa corrosion normal en el pozo, este no presenta caracteristicas severa de corrosion </t>
  </si>
  <si>
    <t>[ppm] Fe = 2 mpy</t>
  </si>
  <si>
    <t>VELOCIDAD DE CORROSION</t>
  </si>
  <si>
    <t>Realizar cromatrografia para poder abservar las caracteristica de gas.</t>
  </si>
  <si>
    <t>milipulgadas por año</t>
  </si>
  <si>
    <t>milimetros por año</t>
  </si>
  <si>
    <t>Residual Fosfonato</t>
  </si>
  <si>
    <t>Última Fecha</t>
  </si>
  <si>
    <t>OK</t>
  </si>
  <si>
    <t>Pozo Parado</t>
  </si>
  <si>
    <t>Producto:</t>
  </si>
  <si>
    <t>Residual KPI</t>
  </si>
  <si>
    <t>Pozos Tratados</t>
  </si>
  <si>
    <t>Cumplen KPI</t>
  </si>
  <si>
    <t>No Cumplen KPI</t>
  </si>
  <si>
    <t>Hierro</t>
  </si>
  <si>
    <t>Cantidad</t>
  </si>
  <si>
    <t>Cumplimiento</t>
  </si>
  <si>
    <t>Pozo</t>
  </si>
  <si>
    <t>Pozos tratados con Inhibidor de Corrosión:</t>
  </si>
  <si>
    <t>Pozos tratados con Inhibidor de Incrustación:</t>
  </si>
  <si>
    <t>F/S</t>
  </si>
  <si>
    <t>Punto</t>
  </si>
  <si>
    <t>No se realiza batch</t>
  </si>
  <si>
    <t xml:space="preserve"> KPI</t>
  </si>
  <si>
    <t>Parado</t>
  </si>
  <si>
    <t>Trat. Suspendido</t>
  </si>
  <si>
    <t>Pozo parado</t>
  </si>
  <si>
    <t>S/D</t>
  </si>
  <si>
    <t>Puntos Tratados</t>
  </si>
  <si>
    <t>CORTRON RN-470</t>
  </si>
  <si>
    <t>GYPTRON TA-416</t>
  </si>
  <si>
    <t>Solo gas</t>
  </si>
  <si>
    <t>NLDM-0029</t>
  </si>
  <si>
    <t>Ultima fecha</t>
  </si>
  <si>
    <t>NLDM-0059</t>
  </si>
  <si>
    <t>NLL-2001</t>
  </si>
  <si>
    <t>Blanco inicial</t>
  </si>
  <si>
    <t>Tratamiento suspendido</t>
  </si>
  <si>
    <t>En servicio post pulling</t>
  </si>
  <si>
    <t>Presión Kg/cm2</t>
  </si>
  <si>
    <t>Calderin F/S</t>
  </si>
  <si>
    <t>Pozos tratados con Dispersante de parafinas y asfaltenos:</t>
  </si>
  <si>
    <t>Producto: Clear 2335</t>
  </si>
  <si>
    <t>Pozos tratados con Secuestrante de Sulfhídrico:</t>
  </si>
  <si>
    <t>Producto: Gas Treat 200</t>
  </si>
  <si>
    <t>NLL-2018</t>
  </si>
  <si>
    <t>NLL-2019</t>
  </si>
  <si>
    <t>H2S/ppm</t>
  </si>
  <si>
    <t>NLL-2045</t>
  </si>
  <si>
    <t xml:space="preserve">                    Pozos Tratados      3</t>
  </si>
  <si>
    <t xml:space="preserve">                        Pozos Tratados      2</t>
  </si>
  <si>
    <t>Pozos tratados con Bactericida:</t>
  </si>
  <si>
    <t>Producto: Bactron L-133</t>
  </si>
  <si>
    <t xml:space="preserve">                           Pozos Tratados</t>
  </si>
  <si>
    <t>Encapsulado</t>
  </si>
  <si>
    <t>Bomba sin inyectar</t>
  </si>
  <si>
    <t>Sin producción</t>
  </si>
  <si>
    <t>Se inocula</t>
  </si>
  <si>
    <t>Pulling</t>
  </si>
  <si>
    <t>SEGUIMIENTO DE TRATAMIENTOS QUIMICOS ZONA NORTE</t>
  </si>
  <si>
    <t>Blanco inicial 18,2 mg/lts.</t>
  </si>
  <si>
    <t>Inyección continua</t>
  </si>
  <si>
    <t>Bacheo</t>
  </si>
  <si>
    <t>Metodo de Aplicación</t>
  </si>
  <si>
    <t>Equipo de pulling NLL-2018</t>
  </si>
  <si>
    <t>NLR-0007</t>
  </si>
  <si>
    <t>Bomba dosificadora sin energia</t>
  </si>
  <si>
    <t>Inicio de tratamiento</t>
  </si>
  <si>
    <t>Calderin parado</t>
  </si>
  <si>
    <t>Residual de fosfonato</t>
  </si>
  <si>
    <t>Resisdual Fosfonato</t>
  </si>
  <si>
    <t>Residual de Fosfonato</t>
  </si>
  <si>
    <t>S/D (Sin manómetro)</t>
  </si>
  <si>
    <t>12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</si>
</sst>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64" formatCode="0\ &quot;ºC&quot;"/>
    <numFmt numFmtId="165" formatCode="0\ &quot;psi&quot;"/>
    <numFmt numFmtId="166" formatCode="0\ &quot;Mts&quot;"/>
    <numFmt numFmtId="167" formatCode="0\ &quot;m3/dia&quot;"/>
    <numFmt numFmtId="168" formatCode="0\ &quot;%&quot;"/>
    <numFmt numFmtId="169" formatCode="0\ &quot;mts.&quot;"/>
    <numFmt numFmtId="170" formatCode="0.0\ &quot;mg/lt&quot;"/>
    <numFmt numFmtId="171" formatCode="0\ &quot;meq/lt&quot;"/>
    <numFmt numFmtId="172" formatCode="0.0000\ &quot;mol/lt&quot;"/>
    <numFmt numFmtId="173" formatCode="0.0000"/>
    <numFmt numFmtId="174" formatCode="0\ &quot;mg/lt&quot;"/>
    <numFmt numFmtId="175" formatCode="0.0"/>
    <numFmt numFmtId="176" formatCode="0.000000"/>
    <numFmt numFmtId="177" formatCode="0\ &quot;ºC&quot;\="/>
    <numFmt numFmtId="178" formatCode="0.00\ &quot;mg/lt&quot;"/>
    <numFmt numFmtId="179" formatCode="mm/dd/yy"/>
    <numFmt numFmtId="180" formatCode="0.0\ &quot;ppm&quot;"/>
    <numFmt numFmtId="181" formatCode="0.0\ &quot;% molar&quot;"/>
    <numFmt numFmtId="182" formatCode="0\ &quot;UFC&quot;"/>
    <numFmt numFmtId="183" formatCode="0.00\ &quot;grs/dia&quot;"/>
    <numFmt numFmtId="184" formatCode="0.00\ &quot;mpy&quot;"/>
    <numFmt numFmtId="185" formatCode="0.0000\ &quot;mmy&quot;"/>
  </numFmts>
  <fonts count="57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12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sz val="9"/>
      <color indexed="48"/>
      <name val="Arial"/>
      <family val="2"/>
    </font>
    <font>
      <vertAlign val="superscript"/>
      <sz val="9"/>
      <color indexed="48"/>
      <name val="Arial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10"/>
      <color indexed="9"/>
      <name val="Arial"/>
      <family val="2"/>
    </font>
    <font>
      <u/>
      <sz val="9"/>
      <color indexed="8"/>
      <name val="Arial"/>
      <family val="2"/>
    </font>
    <font>
      <u/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u/>
      <sz val="10"/>
      <name val="Arial"/>
      <family val="2"/>
    </font>
    <font>
      <u/>
      <sz val="8"/>
      <name val="Arial"/>
      <family val="2"/>
    </font>
    <font>
      <sz val="8"/>
      <color indexed="9"/>
      <name val="Arial"/>
      <family val="2"/>
    </font>
    <font>
      <b/>
      <sz val="14"/>
      <name val="Arial"/>
      <family val="2"/>
    </font>
    <font>
      <b/>
      <sz val="8"/>
      <color indexed="12"/>
      <name val="Arial"/>
      <family val="2"/>
    </font>
    <font>
      <b/>
      <sz val="7"/>
      <color indexed="12"/>
      <name val="Arial"/>
      <family val="2"/>
    </font>
    <font>
      <u/>
      <sz val="7"/>
      <name val="Arial"/>
      <family val="2"/>
    </font>
    <font>
      <b/>
      <sz val="8"/>
      <color indexed="9"/>
      <name val="Arial"/>
      <family val="2"/>
    </font>
    <font>
      <b/>
      <u/>
      <sz val="8"/>
      <color indexed="12"/>
      <name val="Arial"/>
      <family val="2"/>
    </font>
    <font>
      <b/>
      <u/>
      <sz val="8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b/>
      <sz val="7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name val="Verdana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u/>
      <sz val="10"/>
      <color theme="8" tint="-0.249977111117893"/>
      <name val="Arial"/>
      <family val="2"/>
    </font>
    <font>
      <sz val="9"/>
      <color indexed="81"/>
      <name val="Tahoma"/>
      <family val="2"/>
    </font>
    <font>
      <u/>
      <sz val="10"/>
      <color theme="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u/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9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7" fillId="0" borderId="0"/>
  </cellStyleXfs>
  <cellXfs count="44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42" fillId="3" borderId="0" xfId="0" applyFont="1" applyFill="1"/>
    <xf numFmtId="0" fontId="42" fillId="3" borderId="0" xfId="0" applyNumberFormat="1" applyFont="1" applyFill="1"/>
    <xf numFmtId="0" fontId="1" fillId="3" borderId="1" xfId="0" applyFont="1" applyFill="1" applyBorder="1" applyAlignment="1">
      <alignment horizontal="center" vertical="center"/>
    </xf>
    <xf numFmtId="0" fontId="2" fillId="7" borderId="0" xfId="0" applyFont="1" applyFill="1" applyBorder="1" applyProtection="1">
      <protection hidden="1"/>
    </xf>
    <xf numFmtId="0" fontId="0" fillId="7" borderId="0" xfId="0" applyFill="1" applyBorder="1" applyProtection="1">
      <protection hidden="1"/>
    </xf>
    <xf numFmtId="0" fontId="10" fillId="3" borderId="19" xfId="0" applyFont="1" applyFill="1" applyBorder="1" applyAlignment="1" applyProtection="1">
      <alignment horizontal="left"/>
      <protection hidden="1"/>
    </xf>
    <xf numFmtId="170" fontId="3" fillId="3" borderId="20" xfId="0" applyNumberFormat="1" applyFont="1" applyFill="1" applyBorder="1" applyAlignment="1" applyProtection="1">
      <alignment horizontal="right"/>
      <protection hidden="1"/>
    </xf>
    <xf numFmtId="171" fontId="3" fillId="3" borderId="19" xfId="0" applyNumberFormat="1" applyFont="1" applyFill="1" applyBorder="1" applyProtection="1">
      <protection hidden="1"/>
    </xf>
    <xf numFmtId="172" fontId="3" fillId="3" borderId="20" xfId="0" applyNumberFormat="1" applyFont="1" applyFill="1" applyBorder="1" applyAlignment="1" applyProtection="1">
      <alignment horizontal="right"/>
      <protection hidden="1"/>
    </xf>
    <xf numFmtId="0" fontId="0" fillId="3" borderId="0" xfId="0" applyFill="1" applyBorder="1" applyProtection="1">
      <protection hidden="1"/>
    </xf>
    <xf numFmtId="0" fontId="0" fillId="3" borderId="37" xfId="0" applyFill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2" fillId="3" borderId="0" xfId="0" applyFont="1" applyFill="1" applyBorder="1" applyProtection="1">
      <protection hidden="1"/>
    </xf>
    <xf numFmtId="0" fontId="23" fillId="3" borderId="0" xfId="0" applyFont="1" applyFill="1" applyBorder="1" applyProtection="1">
      <protection hidden="1"/>
    </xf>
    <xf numFmtId="2" fontId="0" fillId="3" borderId="0" xfId="0" applyNumberFormat="1" applyFill="1" applyBorder="1" applyProtection="1">
      <protection hidden="1"/>
    </xf>
    <xf numFmtId="0" fontId="0" fillId="3" borderId="35" xfId="0" applyFill="1" applyBorder="1" applyProtection="1">
      <protection hidden="1"/>
    </xf>
    <xf numFmtId="0" fontId="3" fillId="3" borderId="46" xfId="0" applyFont="1" applyFill="1" applyBorder="1" applyProtection="1">
      <protection hidden="1"/>
    </xf>
    <xf numFmtId="0" fontId="3" fillId="3" borderId="47" xfId="0" applyFont="1" applyFill="1" applyBorder="1" applyProtection="1">
      <protection hidden="1"/>
    </xf>
    <xf numFmtId="0" fontId="18" fillId="3" borderId="48" xfId="0" applyFont="1" applyFill="1" applyBorder="1" applyProtection="1">
      <protection hidden="1"/>
    </xf>
    <xf numFmtId="0" fontId="10" fillId="3" borderId="21" xfId="0" applyFont="1" applyFill="1" applyBorder="1" applyAlignment="1" applyProtection="1">
      <alignment horizontal="left"/>
      <protection hidden="1"/>
    </xf>
    <xf numFmtId="170" fontId="3" fillId="3" borderId="22" xfId="0" applyNumberFormat="1" applyFont="1" applyFill="1" applyBorder="1" applyAlignment="1" applyProtection="1">
      <alignment horizontal="right"/>
      <protection hidden="1"/>
    </xf>
    <xf numFmtId="171" fontId="3" fillId="3" borderId="21" xfId="0" applyNumberFormat="1" applyFont="1" applyFill="1" applyBorder="1" applyAlignment="1" applyProtection="1">
      <alignment horizontal="right"/>
      <protection hidden="1"/>
    </xf>
    <xf numFmtId="172" fontId="3" fillId="3" borderId="22" xfId="0" applyNumberFormat="1" applyFont="1" applyFill="1" applyBorder="1" applyAlignment="1" applyProtection="1">
      <alignment horizontal="right"/>
      <protection hidden="1"/>
    </xf>
    <xf numFmtId="0" fontId="3" fillId="3" borderId="37" xfId="0" applyFont="1" applyFill="1" applyBorder="1" applyProtection="1">
      <protection hidden="1"/>
    </xf>
    <xf numFmtId="0" fontId="3" fillId="3" borderId="0" xfId="0" applyFont="1" applyFill="1" applyBorder="1" applyProtection="1">
      <protection hidden="1"/>
    </xf>
    <xf numFmtId="0" fontId="18" fillId="3" borderId="35" xfId="0" applyFont="1" applyFill="1" applyBorder="1" applyProtection="1">
      <protection hidden="1"/>
    </xf>
    <xf numFmtId="0" fontId="3" fillId="7" borderId="2" xfId="0" applyFont="1" applyFill="1" applyBorder="1" applyProtection="1">
      <protection hidden="1"/>
    </xf>
    <xf numFmtId="14" fontId="4" fillId="7" borderId="3" xfId="0" applyNumberFormat="1" applyFont="1" applyFill="1" applyBorder="1" applyAlignment="1" applyProtection="1">
      <alignment horizontal="left"/>
      <protection locked="0"/>
    </xf>
    <xf numFmtId="0" fontId="0" fillId="7" borderId="3" xfId="0" applyFill="1" applyBorder="1" applyProtection="1">
      <protection hidden="1"/>
    </xf>
    <xf numFmtId="0" fontId="0" fillId="7" borderId="4" xfId="0" applyFill="1" applyBorder="1" applyProtection="1">
      <protection hidden="1"/>
    </xf>
    <xf numFmtId="0" fontId="3" fillId="3" borderId="15" xfId="0" applyFont="1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0" fillId="3" borderId="32" xfId="0" applyFill="1" applyBorder="1" applyProtection="1">
      <protection hidden="1"/>
    </xf>
    <xf numFmtId="0" fontId="30" fillId="3" borderId="0" xfId="0" applyFont="1" applyFill="1" applyBorder="1" applyProtection="1">
      <protection hidden="1"/>
    </xf>
    <xf numFmtId="0" fontId="3" fillId="7" borderId="5" xfId="0" applyFont="1" applyFill="1" applyBorder="1" applyProtection="1">
      <protection hidden="1"/>
    </xf>
    <xf numFmtId="0" fontId="4" fillId="7" borderId="6" xfId="0" applyFont="1" applyFill="1" applyBorder="1" applyProtection="1">
      <protection locked="0"/>
    </xf>
    <xf numFmtId="0" fontId="0" fillId="7" borderId="6" xfId="0" applyFill="1" applyBorder="1" applyProtection="1">
      <protection hidden="1"/>
    </xf>
    <xf numFmtId="0" fontId="0" fillId="7" borderId="7" xfId="0" applyFill="1" applyBorder="1" applyProtection="1">
      <protection hidden="1"/>
    </xf>
    <xf numFmtId="0" fontId="24" fillId="3" borderId="15" xfId="0" applyFont="1" applyFill="1" applyBorder="1" applyProtection="1">
      <protection hidden="1"/>
    </xf>
    <xf numFmtId="0" fontId="3" fillId="3" borderId="1" xfId="0" applyFont="1" applyFill="1" applyBorder="1" applyProtection="1">
      <protection hidden="1"/>
    </xf>
    <xf numFmtId="0" fontId="3" fillId="7" borderId="8" xfId="0" applyFont="1" applyFill="1" applyBorder="1" applyProtection="1">
      <protection hidden="1"/>
    </xf>
    <xf numFmtId="0" fontId="4" fillId="7" borderId="9" xfId="0" applyFont="1" applyFill="1" applyBorder="1" applyProtection="1">
      <protection locked="0"/>
    </xf>
    <xf numFmtId="0" fontId="0" fillId="7" borderId="9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24" fillId="3" borderId="0" xfId="0" applyFont="1" applyFill="1" applyBorder="1" applyProtection="1">
      <protection hidden="1"/>
    </xf>
    <xf numFmtId="0" fontId="3" fillId="7" borderId="0" xfId="0" applyFont="1" applyFill="1" applyBorder="1" applyProtection="1">
      <protection hidden="1"/>
    </xf>
    <xf numFmtId="0" fontId="4" fillId="7" borderId="0" xfId="0" applyFont="1" applyFill="1" applyBorder="1" applyProtection="1">
      <protection hidden="1"/>
    </xf>
    <xf numFmtId="171" fontId="3" fillId="3" borderId="23" xfId="0" applyNumberFormat="1" applyFont="1" applyFill="1" applyBorder="1" applyAlignment="1" applyProtection="1">
      <alignment horizontal="right"/>
      <protection hidden="1"/>
    </xf>
    <xf numFmtId="172" fontId="11" fillId="3" borderId="24" xfId="0" applyNumberFormat="1" applyFont="1" applyFill="1" applyBorder="1" applyAlignment="1" applyProtection="1">
      <alignment horizontal="right"/>
      <protection hidden="1"/>
    </xf>
    <xf numFmtId="173" fontId="0" fillId="3" borderId="0" xfId="0" applyNumberFormat="1" applyFill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10" fillId="3" borderId="25" xfId="0" applyFont="1" applyFill="1" applyBorder="1" applyAlignment="1" applyProtection="1">
      <alignment horizontal="left"/>
      <protection hidden="1"/>
    </xf>
    <xf numFmtId="170" fontId="3" fillId="3" borderId="26" xfId="0" applyNumberFormat="1" applyFont="1" applyFill="1" applyBorder="1" applyAlignment="1" applyProtection="1">
      <alignment horizontal="right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1" fontId="6" fillId="7" borderId="11" xfId="0" applyNumberFormat="1" applyFont="1" applyFill="1" applyBorder="1" applyAlignment="1" applyProtection="1">
      <alignment horizontal="right"/>
      <protection locked="0"/>
    </xf>
    <xf numFmtId="0" fontId="7" fillId="7" borderId="4" xfId="0" applyFont="1" applyFill="1" applyBorder="1" applyProtection="1">
      <protection hidden="1"/>
    </xf>
    <xf numFmtId="0" fontId="10" fillId="3" borderId="21" xfId="0" applyFont="1" applyFill="1" applyBorder="1" applyProtection="1">
      <protection hidden="1"/>
    </xf>
    <xf numFmtId="170" fontId="3" fillId="3" borderId="22" xfId="0" applyNumberFormat="1" applyFont="1" applyFill="1" applyBorder="1" applyProtection="1">
      <protection hidden="1"/>
    </xf>
    <xf numFmtId="0" fontId="3" fillId="3" borderId="38" xfId="0" applyFont="1" applyFill="1" applyBorder="1" applyAlignment="1" applyProtection="1">
      <alignment horizontal="left"/>
      <protection hidden="1"/>
    </xf>
    <xf numFmtId="0" fontId="3" fillId="3" borderId="39" xfId="0" applyFont="1" applyFill="1" applyBorder="1" applyProtection="1">
      <protection hidden="1"/>
    </xf>
    <xf numFmtId="0" fontId="3" fillId="3" borderId="40" xfId="0" applyFont="1" applyFill="1" applyBorder="1" applyProtection="1">
      <protection hidden="1"/>
    </xf>
    <xf numFmtId="170" fontId="3" fillId="3" borderId="41" xfId="0" applyNumberFormat="1" applyFont="1" applyFill="1" applyBorder="1" applyProtection="1">
      <protection hidden="1"/>
    </xf>
    <xf numFmtId="175" fontId="3" fillId="3" borderId="0" xfId="0" applyNumberFormat="1" applyFont="1" applyFill="1" applyBorder="1" applyProtection="1">
      <protection hidden="1"/>
    </xf>
    <xf numFmtId="0" fontId="3" fillId="3" borderId="0" xfId="0" applyFont="1" applyFill="1" applyBorder="1" applyAlignment="1" applyProtection="1">
      <alignment horizontal="right"/>
      <protection hidden="1"/>
    </xf>
    <xf numFmtId="1" fontId="6" fillId="7" borderId="12" xfId="0" applyNumberFormat="1" applyFont="1" applyFill="1" applyBorder="1" applyAlignment="1" applyProtection="1">
      <alignment horizontal="right"/>
      <protection locked="0"/>
    </xf>
    <xf numFmtId="0" fontId="7" fillId="7" borderId="7" xfId="0" applyFont="1" applyFill="1" applyBorder="1" applyProtection="1">
      <protection hidden="1"/>
    </xf>
    <xf numFmtId="0" fontId="3" fillId="3" borderId="22" xfId="0" applyFont="1" applyFill="1" applyBorder="1" applyAlignment="1" applyProtection="1">
      <alignment horizontal="right"/>
      <protection hidden="1"/>
    </xf>
    <xf numFmtId="0" fontId="3" fillId="3" borderId="15" xfId="0" applyFont="1" applyFill="1" applyBorder="1" applyAlignment="1" applyProtection="1">
      <alignment horizontal="left"/>
      <protection hidden="1"/>
    </xf>
    <xf numFmtId="0" fontId="3" fillId="3" borderId="6" xfId="0" applyFont="1" applyFill="1" applyBorder="1" applyProtection="1">
      <protection hidden="1"/>
    </xf>
    <xf numFmtId="0" fontId="3" fillId="3" borderId="32" xfId="0" applyFont="1" applyFill="1" applyBorder="1" applyProtection="1">
      <protection hidden="1"/>
    </xf>
    <xf numFmtId="177" fontId="10" fillId="3" borderId="38" xfId="0" applyNumberFormat="1" applyFont="1" applyFill="1" applyBorder="1" applyAlignment="1" applyProtection="1">
      <alignment horizontal="right"/>
      <protection hidden="1"/>
    </xf>
    <xf numFmtId="2" fontId="10" fillId="3" borderId="39" xfId="1" applyNumberFormat="1" applyFont="1" applyFill="1" applyBorder="1" applyAlignment="1" applyProtection="1">
      <alignment horizontal="center"/>
      <protection hidden="1"/>
    </xf>
    <xf numFmtId="0" fontId="8" fillId="3" borderId="15" xfId="0" applyFont="1" applyFill="1" applyBorder="1" applyProtection="1">
      <protection hidden="1"/>
    </xf>
    <xf numFmtId="0" fontId="8" fillId="3" borderId="32" xfId="0" applyFont="1" applyFill="1" applyBorder="1" applyProtection="1">
      <protection hidden="1"/>
    </xf>
    <xf numFmtId="174" fontId="3" fillId="3" borderId="22" xfId="0" applyNumberFormat="1" applyFont="1" applyFill="1" applyBorder="1" applyAlignment="1" applyProtection="1">
      <alignment horizontal="right"/>
      <protection hidden="1"/>
    </xf>
    <xf numFmtId="177" fontId="10" fillId="3" borderId="15" xfId="0" applyNumberFormat="1" applyFont="1" applyFill="1" applyBorder="1" applyAlignment="1" applyProtection="1">
      <alignment horizontal="right"/>
      <protection hidden="1"/>
    </xf>
    <xf numFmtId="0" fontId="8" fillId="3" borderId="1" xfId="0" applyFont="1" applyFill="1" applyBorder="1" applyProtection="1">
      <protection hidden="1"/>
    </xf>
    <xf numFmtId="0" fontId="31" fillId="3" borderId="0" xfId="0" applyFont="1" applyFill="1" applyBorder="1" applyAlignment="1" applyProtection="1">
      <protection hidden="1"/>
    </xf>
    <xf numFmtId="0" fontId="24" fillId="3" borderId="0" xfId="0" applyFont="1" applyFill="1" applyBorder="1" applyAlignment="1" applyProtection="1">
      <protection hidden="1"/>
    </xf>
    <xf numFmtId="0" fontId="10" fillId="3" borderId="23" xfId="0" applyFont="1" applyFill="1" applyBorder="1" applyAlignment="1" applyProtection="1">
      <alignment horizontal="left"/>
      <protection hidden="1"/>
    </xf>
    <xf numFmtId="173" fontId="3" fillId="3" borderId="24" xfId="0" applyNumberFormat="1" applyFont="1" applyFill="1" applyBorder="1" applyAlignment="1" applyProtection="1">
      <alignment horizontal="right"/>
      <protection hidden="1"/>
    </xf>
    <xf numFmtId="173" fontId="3" fillId="3" borderId="0" xfId="0" applyNumberFormat="1" applyFont="1" applyFill="1" applyBorder="1" applyAlignment="1" applyProtection="1">
      <alignment horizontal="right"/>
      <protection hidden="1"/>
    </xf>
    <xf numFmtId="0" fontId="8" fillId="3" borderId="0" xfId="0" applyFont="1" applyFill="1" applyBorder="1" applyProtection="1">
      <protection hidden="1"/>
    </xf>
    <xf numFmtId="2" fontId="8" fillId="3" borderId="0" xfId="0" applyNumberFormat="1" applyFont="1" applyFill="1" applyBorder="1" applyAlignment="1" applyProtection="1">
      <alignment horizontal="center"/>
      <protection hidden="1"/>
    </xf>
    <xf numFmtId="0" fontId="8" fillId="3" borderId="0" xfId="0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 applyProtection="1">
      <alignment vertical="center"/>
      <protection hidden="1"/>
    </xf>
    <xf numFmtId="180" fontId="3" fillId="3" borderId="0" xfId="0" applyNumberFormat="1" applyFont="1" applyFill="1" applyBorder="1" applyAlignment="1" applyProtection="1">
      <protection hidden="1"/>
    </xf>
    <xf numFmtId="0" fontId="0" fillId="3" borderId="0" xfId="0" applyFill="1" applyBorder="1" applyAlignment="1" applyProtection="1">
      <alignment horizontal="left"/>
      <protection hidden="1"/>
    </xf>
    <xf numFmtId="0" fontId="0" fillId="3" borderId="0" xfId="0" applyFill="1" applyBorder="1" applyAlignment="1" applyProtection="1">
      <alignment horizontal="right"/>
      <protection hidden="1"/>
    </xf>
    <xf numFmtId="177" fontId="10" fillId="3" borderId="35" xfId="0" applyNumberFormat="1" applyFont="1" applyFill="1" applyBorder="1" applyAlignment="1" applyProtection="1">
      <alignment horizontal="right"/>
      <protection hidden="1"/>
    </xf>
    <xf numFmtId="0" fontId="32" fillId="3" borderId="15" xfId="0" applyFont="1" applyFill="1" applyBorder="1" applyAlignment="1" applyProtection="1">
      <protection hidden="1"/>
    </xf>
    <xf numFmtId="0" fontId="33" fillId="3" borderId="6" xfId="0" applyFont="1" applyFill="1" applyBorder="1" applyAlignment="1" applyProtection="1">
      <protection hidden="1"/>
    </xf>
    <xf numFmtId="0" fontId="8" fillId="3" borderId="6" xfId="0" applyFont="1" applyFill="1" applyBorder="1" applyAlignment="1" applyProtection="1">
      <protection hidden="1"/>
    </xf>
    <xf numFmtId="0" fontId="8" fillId="3" borderId="32" xfId="0" applyFont="1" applyFill="1" applyBorder="1" applyAlignment="1" applyProtection="1">
      <alignment horizontal="centerContinuous"/>
      <protection hidden="1"/>
    </xf>
    <xf numFmtId="1" fontId="6" fillId="7" borderId="12" xfId="0" applyNumberFormat="1" applyFont="1" applyFill="1" applyBorder="1" applyProtection="1">
      <protection locked="0"/>
    </xf>
    <xf numFmtId="0" fontId="12" fillId="3" borderId="27" xfId="0" applyFont="1" applyFill="1" applyBorder="1" applyAlignment="1" applyProtection="1">
      <alignment horizontal="left"/>
      <protection hidden="1"/>
    </xf>
    <xf numFmtId="0" fontId="10" fillId="3" borderId="28" xfId="0" applyFont="1" applyFill="1" applyBorder="1" applyAlignment="1" applyProtection="1">
      <alignment horizontal="right"/>
      <protection hidden="1"/>
    </xf>
    <xf numFmtId="0" fontId="10" fillId="3" borderId="28" xfId="0" applyFont="1" applyFill="1" applyBorder="1" applyProtection="1">
      <protection hidden="1"/>
    </xf>
    <xf numFmtId="0" fontId="0" fillId="3" borderId="29" xfId="0" applyFill="1" applyBorder="1" applyProtection="1">
      <protection hidden="1"/>
    </xf>
    <xf numFmtId="0" fontId="0" fillId="3" borderId="18" xfId="0" applyFill="1" applyBorder="1" applyProtection="1">
      <protection hidden="1"/>
    </xf>
    <xf numFmtId="0" fontId="0" fillId="3" borderId="30" xfId="0" applyFill="1" applyBorder="1" applyProtection="1">
      <protection hidden="1"/>
    </xf>
    <xf numFmtId="0" fontId="8" fillId="3" borderId="38" xfId="0" applyFont="1" applyFill="1" applyBorder="1" applyProtection="1">
      <protection hidden="1"/>
    </xf>
    <xf numFmtId="0" fontId="8" fillId="3" borderId="40" xfId="0" applyFont="1" applyFill="1" applyBorder="1" applyProtection="1">
      <protection hidden="1"/>
    </xf>
    <xf numFmtId="0" fontId="12" fillId="3" borderId="0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Protection="1">
      <protection hidden="1"/>
    </xf>
    <xf numFmtId="0" fontId="0" fillId="3" borderId="31" xfId="0" applyFill="1" applyBorder="1" applyProtection="1">
      <protection hidden="1"/>
    </xf>
    <xf numFmtId="0" fontId="10" fillId="3" borderId="42" xfId="0" applyFont="1" applyFill="1" applyBorder="1" applyAlignment="1" applyProtection="1">
      <alignment horizontal="right"/>
      <protection hidden="1"/>
    </xf>
    <xf numFmtId="0" fontId="10" fillId="3" borderId="3" xfId="0" applyFont="1" applyFill="1" applyBorder="1" applyAlignment="1" applyProtection="1">
      <alignment horizontal="right"/>
      <protection hidden="1"/>
    </xf>
    <xf numFmtId="175" fontId="3" fillId="3" borderId="0" xfId="0" applyNumberFormat="1" applyFont="1" applyFill="1" applyBorder="1" applyAlignment="1" applyProtection="1">
      <alignment horizontal="center"/>
      <protection hidden="1"/>
    </xf>
    <xf numFmtId="175" fontId="24" fillId="3" borderId="0" xfId="0" applyNumberFormat="1" applyFont="1" applyFill="1" applyBorder="1" applyAlignment="1" applyProtection="1">
      <alignment horizontal="center"/>
      <protection hidden="1"/>
    </xf>
    <xf numFmtId="2" fontId="3" fillId="3" borderId="0" xfId="0" applyNumberFormat="1" applyFont="1" applyFill="1" applyBorder="1" applyAlignment="1" applyProtection="1">
      <alignment horizontal="center"/>
      <protection hidden="1"/>
    </xf>
    <xf numFmtId="0" fontId="6" fillId="7" borderId="13" xfId="0" applyFont="1" applyFill="1" applyBorder="1" applyAlignment="1" applyProtection="1">
      <alignment horizontal="right"/>
      <protection locked="0"/>
    </xf>
    <xf numFmtId="0" fontId="7" fillId="7" borderId="10" xfId="0" applyFont="1" applyFill="1" applyBorder="1" applyProtection="1">
      <protection hidden="1"/>
    </xf>
    <xf numFmtId="0" fontId="13" fillId="3" borderId="1" xfId="0" applyFont="1" applyFill="1" applyBorder="1" applyAlignment="1" applyProtection="1">
      <alignment horizontal="centerContinuous"/>
      <protection hidden="1"/>
    </xf>
    <xf numFmtId="0" fontId="13" fillId="3" borderId="1" xfId="0" applyFont="1" applyFill="1" applyBorder="1" applyProtection="1">
      <protection hidden="1"/>
    </xf>
    <xf numFmtId="0" fontId="10" fillId="3" borderId="15" xfId="0" applyFont="1" applyFill="1" applyBorder="1" applyAlignment="1" applyProtection="1">
      <alignment horizontal="right"/>
      <protection hidden="1"/>
    </xf>
    <xf numFmtId="0" fontId="10" fillId="3" borderId="6" xfId="0" applyFont="1" applyFill="1" applyBorder="1" applyAlignment="1" applyProtection="1">
      <alignment horizontal="right"/>
      <protection hidden="1"/>
    </xf>
    <xf numFmtId="181" fontId="8" fillId="3" borderId="0" xfId="0" applyNumberFormat="1" applyFont="1" applyFill="1" applyBorder="1" applyAlignment="1" applyProtection="1">
      <alignment horizontal="center"/>
      <protection hidden="1"/>
    </xf>
    <xf numFmtId="0" fontId="6" fillId="7" borderId="0" xfId="0" applyFont="1" applyFill="1" applyBorder="1" applyAlignment="1" applyProtection="1">
      <alignment horizontal="right"/>
      <protection hidden="1"/>
    </xf>
    <xf numFmtId="0" fontId="7" fillId="7" borderId="0" xfId="0" applyFont="1" applyFill="1" applyBorder="1" applyProtection="1">
      <protection hidden="1"/>
    </xf>
    <xf numFmtId="11" fontId="10" fillId="3" borderId="32" xfId="0" applyNumberFormat="1" applyFont="1" applyFill="1" applyBorder="1" applyAlignment="1" applyProtection="1">
      <alignment horizontal="left"/>
      <protection hidden="1"/>
    </xf>
    <xf numFmtId="11" fontId="10" fillId="3" borderId="0" xfId="0" applyNumberFormat="1" applyFont="1" applyFill="1" applyBorder="1" applyAlignment="1" applyProtection="1">
      <alignment horizontal="right"/>
      <protection hidden="1"/>
    </xf>
    <xf numFmtId="0" fontId="8" fillId="3" borderId="6" xfId="0" applyFont="1" applyFill="1" applyBorder="1" applyProtection="1">
      <protection hidden="1"/>
    </xf>
    <xf numFmtId="181" fontId="8" fillId="3" borderId="6" xfId="0" applyNumberFormat="1" applyFont="1" applyFill="1" applyBorder="1" applyAlignment="1" applyProtection="1">
      <alignment horizontal="center"/>
      <protection hidden="1"/>
    </xf>
    <xf numFmtId="181" fontId="8" fillId="3" borderId="32" xfId="0" applyNumberFormat="1" applyFont="1" applyFill="1" applyBorder="1" applyAlignment="1" applyProtection="1">
      <alignment horizontal="center"/>
      <protection hidden="1"/>
    </xf>
    <xf numFmtId="0" fontId="5" fillId="7" borderId="0" xfId="0" applyFont="1" applyFill="1" applyBorder="1" applyAlignment="1" applyProtection="1">
      <alignment horizontal="left"/>
      <protection hidden="1"/>
    </xf>
    <xf numFmtId="174" fontId="3" fillId="3" borderId="1" xfId="0" applyNumberFormat="1" applyFont="1" applyFill="1" applyBorder="1" applyProtection="1">
      <protection hidden="1"/>
    </xf>
    <xf numFmtId="0" fontId="3" fillId="3" borderId="0" xfId="0" applyFont="1" applyFill="1" applyBorder="1" applyAlignment="1" applyProtection="1">
      <protection hidden="1"/>
    </xf>
    <xf numFmtId="0" fontId="4" fillId="7" borderId="11" xfId="0" applyFont="1" applyFill="1" applyBorder="1" applyProtection="1">
      <protection locked="0"/>
    </xf>
    <xf numFmtId="170" fontId="3" fillId="3" borderId="1" xfId="0" applyNumberFormat="1" applyFont="1" applyFill="1" applyBorder="1" applyProtection="1">
      <protection hidden="1"/>
    </xf>
    <xf numFmtId="175" fontId="24" fillId="3" borderId="0" xfId="0" applyNumberFormat="1" applyFont="1" applyFill="1" applyBorder="1" applyAlignment="1" applyProtection="1">
      <protection hidden="1"/>
    </xf>
    <xf numFmtId="2" fontId="3" fillId="3" borderId="0" xfId="0" applyNumberFormat="1" applyFont="1" applyFill="1" applyBorder="1" applyAlignment="1" applyProtection="1">
      <protection hidden="1"/>
    </xf>
    <xf numFmtId="0" fontId="34" fillId="3" borderId="35" xfId="0" applyFont="1" applyFill="1" applyBorder="1" applyAlignment="1" applyProtection="1">
      <alignment horizontal="center"/>
      <protection hidden="1"/>
    </xf>
    <xf numFmtId="0" fontId="4" fillId="7" borderId="14" xfId="0" applyFont="1" applyFill="1" applyBorder="1" applyProtection="1">
      <protection locked="0"/>
    </xf>
    <xf numFmtId="0" fontId="10" fillId="3" borderId="0" xfId="0" applyFont="1" applyFill="1" applyBorder="1" applyAlignment="1" applyProtection="1">
      <alignment horizontal="centerContinuous"/>
      <protection hidden="1"/>
    </xf>
    <xf numFmtId="11" fontId="10" fillId="3" borderId="0" xfId="0" applyNumberFormat="1" applyFont="1" applyFill="1" applyBorder="1" applyAlignment="1" applyProtection="1">
      <alignment horizontal="left"/>
      <protection hidden="1"/>
    </xf>
    <xf numFmtId="0" fontId="8" fillId="3" borderId="41" xfId="0" applyFont="1" applyFill="1" applyBorder="1" applyAlignment="1" applyProtection="1">
      <alignment horizontal="left"/>
      <protection hidden="1"/>
    </xf>
    <xf numFmtId="0" fontId="10" fillId="3" borderId="41" xfId="0" applyFont="1" applyFill="1" applyBorder="1" applyProtection="1">
      <protection hidden="1"/>
    </xf>
    <xf numFmtId="0" fontId="29" fillId="3" borderId="35" xfId="0" applyFont="1" applyFill="1" applyBorder="1" applyAlignment="1" applyProtection="1">
      <alignment horizontal="center"/>
      <protection hidden="1"/>
    </xf>
    <xf numFmtId="11" fontId="10" fillId="3" borderId="1" xfId="0" applyNumberFormat="1" applyFont="1" applyFill="1" applyBorder="1" applyAlignment="1" applyProtection="1">
      <alignment horizontal="left"/>
      <protection hidden="1"/>
    </xf>
    <xf numFmtId="0" fontId="10" fillId="3" borderId="1" xfId="0" applyFont="1" applyFill="1" applyBorder="1" applyProtection="1">
      <protection hidden="1"/>
    </xf>
    <xf numFmtId="175" fontId="3" fillId="3" borderId="1" xfId="0" applyNumberFormat="1" applyFont="1" applyFill="1" applyBorder="1" applyProtection="1">
      <protection hidden="1"/>
    </xf>
    <xf numFmtId="0" fontId="8" fillId="3" borderId="1" xfId="0" applyFont="1" applyFill="1" applyBorder="1" applyAlignment="1" applyProtection="1">
      <alignment horizontal="left"/>
      <protection hidden="1"/>
    </xf>
    <xf numFmtId="0" fontId="8" fillId="3" borderId="32" xfId="0" applyFont="1" applyFill="1" applyBorder="1" applyAlignment="1" applyProtection="1">
      <alignment horizontal="left"/>
      <protection hidden="1"/>
    </xf>
    <xf numFmtId="0" fontId="29" fillId="3" borderId="35" xfId="0" applyFont="1" applyFill="1" applyBorder="1" applyProtection="1">
      <protection hidden="1"/>
    </xf>
    <xf numFmtId="0" fontId="13" fillId="3" borderId="1" xfId="0" applyFont="1" applyFill="1" applyBorder="1" applyAlignment="1" applyProtection="1">
      <alignment horizontal="center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182" fontId="8" fillId="3" borderId="0" xfId="0" applyNumberFormat="1" applyFont="1" applyFill="1" applyBorder="1" applyAlignment="1" applyProtection="1">
      <alignment horizontal="center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2" fontId="16" fillId="3" borderId="1" xfId="0" applyNumberFormat="1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Protection="1">
      <protection hidden="1"/>
    </xf>
    <xf numFmtId="0" fontId="10" fillId="3" borderId="32" xfId="0" applyFont="1" applyFill="1" applyBorder="1" applyProtection="1">
      <protection hidden="1"/>
    </xf>
    <xf numFmtId="0" fontId="10" fillId="3" borderId="33" xfId="0" applyFont="1" applyFill="1" applyBorder="1" applyProtection="1">
      <protection hidden="1"/>
    </xf>
    <xf numFmtId="173" fontId="3" fillId="3" borderId="1" xfId="0" applyNumberFormat="1" applyFont="1" applyFill="1" applyBorder="1" applyProtection="1">
      <protection hidden="1"/>
    </xf>
    <xf numFmtId="0" fontId="32" fillId="3" borderId="15" xfId="0" applyFont="1" applyFill="1" applyBorder="1" applyProtection="1">
      <protection hidden="1"/>
    </xf>
    <xf numFmtId="0" fontId="35" fillId="3" borderId="0" xfId="0" applyFont="1" applyFill="1" applyBorder="1" applyAlignment="1" applyProtection="1">
      <protection hidden="1"/>
    </xf>
    <xf numFmtId="0" fontId="36" fillId="3" borderId="0" xfId="0" applyFont="1" applyFill="1" applyBorder="1" applyAlignment="1" applyProtection="1">
      <protection hidden="1"/>
    </xf>
    <xf numFmtId="175" fontId="29" fillId="3" borderId="35" xfId="0" applyNumberFormat="1" applyFont="1" applyFill="1" applyBorder="1" applyAlignment="1" applyProtection="1">
      <alignment horizontal="center"/>
      <protection hidden="1"/>
    </xf>
    <xf numFmtId="165" fontId="3" fillId="3" borderId="1" xfId="0" applyNumberFormat="1" applyFont="1" applyFill="1" applyBorder="1" applyProtection="1">
      <protection hidden="1"/>
    </xf>
    <xf numFmtId="12" fontId="8" fillId="3" borderId="15" xfId="0" applyNumberFormat="1" applyFont="1" applyFill="1" applyBorder="1" applyProtection="1">
      <protection hidden="1"/>
    </xf>
    <xf numFmtId="12" fontId="8" fillId="3" borderId="32" xfId="0" applyNumberFormat="1" applyFont="1" applyFill="1" applyBorder="1" applyAlignment="1" applyProtection="1">
      <protection hidden="1"/>
    </xf>
    <xf numFmtId="166" fontId="8" fillId="3" borderId="1" xfId="0" applyNumberFormat="1" applyFont="1" applyFill="1" applyBorder="1" applyAlignment="1" applyProtection="1">
      <alignment horizontal="center"/>
      <protection hidden="1"/>
    </xf>
    <xf numFmtId="0" fontId="3" fillId="3" borderId="46" xfId="0" applyFont="1" applyFill="1" applyBorder="1" applyAlignment="1" applyProtection="1">
      <protection hidden="1"/>
    </xf>
    <xf numFmtId="0" fontId="24" fillId="3" borderId="47" xfId="0" applyFont="1" applyFill="1" applyBorder="1" applyAlignment="1" applyProtection="1">
      <protection hidden="1"/>
    </xf>
    <xf numFmtId="0" fontId="0" fillId="3" borderId="48" xfId="0" applyFill="1" applyBorder="1" applyProtection="1">
      <protection hidden="1"/>
    </xf>
    <xf numFmtId="164" fontId="3" fillId="3" borderId="1" xfId="0" applyNumberFormat="1" applyFont="1" applyFill="1" applyBorder="1" applyProtection="1">
      <protection hidden="1"/>
    </xf>
    <xf numFmtId="0" fontId="28" fillId="3" borderId="0" xfId="0" applyFont="1" applyFill="1" applyBorder="1" applyAlignment="1" applyProtection="1">
      <alignment horizontal="center"/>
      <protection hidden="1"/>
    </xf>
    <xf numFmtId="0" fontId="3" fillId="3" borderId="37" xfId="0" applyFont="1" applyFill="1" applyBorder="1" applyAlignment="1" applyProtection="1">
      <protection hidden="1"/>
    </xf>
    <xf numFmtId="0" fontId="4" fillId="7" borderId="13" xfId="0" applyFont="1" applyFill="1" applyBorder="1" applyProtection="1">
      <protection locked="0"/>
    </xf>
    <xf numFmtId="0" fontId="10" fillId="3" borderId="34" xfId="0" applyFont="1" applyFill="1" applyBorder="1" applyAlignment="1" applyProtection="1">
      <alignment horizontal="left"/>
      <protection hidden="1"/>
    </xf>
    <xf numFmtId="0" fontId="10" fillId="3" borderId="34" xfId="0" applyFont="1" applyFill="1" applyBorder="1" applyAlignment="1" applyProtection="1">
      <alignment horizontal="right"/>
      <protection hidden="1"/>
    </xf>
    <xf numFmtId="0" fontId="10" fillId="3" borderId="34" xfId="0" applyFont="1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17" xfId="0" applyFill="1" applyBorder="1" applyProtection="1">
      <protection hidden="1"/>
    </xf>
    <xf numFmtId="0" fontId="13" fillId="3" borderId="0" xfId="0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Continuous"/>
      <protection hidden="1"/>
    </xf>
    <xf numFmtId="0" fontId="3" fillId="3" borderId="38" xfId="0" applyFont="1" applyFill="1" applyBorder="1" applyProtection="1">
      <protection hidden="1"/>
    </xf>
    <xf numFmtId="0" fontId="24" fillId="3" borderId="39" xfId="0" applyFont="1" applyFill="1" applyBorder="1" applyAlignment="1" applyProtection="1">
      <protection hidden="1"/>
    </xf>
    <xf numFmtId="0" fontId="0" fillId="3" borderId="40" xfId="0" applyFill="1" applyBorder="1" applyProtection="1">
      <protection hidden="1"/>
    </xf>
    <xf numFmtId="0" fontId="10" fillId="3" borderId="0" xfId="0" applyFont="1" applyFill="1" applyBorder="1" applyAlignment="1" applyProtection="1">
      <alignment horizontal="left"/>
      <protection hidden="1"/>
    </xf>
    <xf numFmtId="0" fontId="17" fillId="3" borderId="0" xfId="1" applyNumberFormat="1" applyFont="1" applyFill="1" applyBorder="1" applyAlignment="1" applyProtection="1">
      <protection hidden="1"/>
    </xf>
    <xf numFmtId="0" fontId="12" fillId="3" borderId="36" xfId="0" applyFont="1" applyFill="1" applyBorder="1" applyAlignment="1" applyProtection="1">
      <alignment horizontal="center"/>
      <protection hidden="1"/>
    </xf>
    <xf numFmtId="0" fontId="10" fillId="3" borderId="18" xfId="0" applyFont="1" applyFill="1" applyBorder="1" applyAlignment="1" applyProtection="1">
      <alignment horizontal="right"/>
      <protection hidden="1"/>
    </xf>
    <xf numFmtId="0" fontId="10" fillId="3" borderId="18" xfId="0" applyFont="1" applyFill="1" applyBorder="1" applyProtection="1">
      <protection hidden="1"/>
    </xf>
    <xf numFmtId="177" fontId="10" fillId="3" borderId="0" xfId="0" applyNumberFormat="1" applyFont="1" applyFill="1" applyBorder="1" applyAlignment="1" applyProtection="1">
      <alignment horizontal="right"/>
      <protection hidden="1"/>
    </xf>
    <xf numFmtId="0" fontId="8" fillId="3" borderId="38" xfId="0" applyFont="1" applyFill="1" applyBorder="1" applyAlignment="1" applyProtection="1">
      <alignment horizontal="left"/>
      <protection hidden="1"/>
    </xf>
    <xf numFmtId="0" fontId="13" fillId="3" borderId="1" xfId="1" applyFont="1" applyFill="1" applyBorder="1" applyAlignment="1" applyProtection="1">
      <alignment horizontal="left"/>
      <protection hidden="1"/>
    </xf>
    <xf numFmtId="177" fontId="10" fillId="3" borderId="0" xfId="0" applyNumberFormat="1" applyFont="1" applyFill="1" applyBorder="1" applyAlignment="1" applyProtection="1">
      <alignment horizontal="left"/>
      <protection hidden="1"/>
    </xf>
    <xf numFmtId="170" fontId="10" fillId="3" borderId="0" xfId="0" applyNumberFormat="1" applyFont="1" applyFill="1" applyBorder="1" applyAlignment="1" applyProtection="1">
      <alignment horizontal="left"/>
      <protection hidden="1"/>
    </xf>
    <xf numFmtId="0" fontId="10" fillId="3" borderId="15" xfId="1" applyFont="1" applyFill="1" applyBorder="1" applyAlignment="1" applyProtection="1">
      <alignment horizontal="right"/>
      <protection hidden="1"/>
    </xf>
    <xf numFmtId="2" fontId="10" fillId="3" borderId="32" xfId="1" applyNumberFormat="1" applyFont="1" applyFill="1" applyBorder="1" applyAlignment="1" applyProtection="1">
      <alignment horizontal="left"/>
      <protection hidden="1"/>
    </xf>
    <xf numFmtId="2" fontId="10" fillId="3" borderId="6" xfId="1" applyNumberFormat="1" applyFont="1" applyFill="1" applyBorder="1" applyAlignment="1" applyProtection="1">
      <alignment horizontal="center"/>
      <protection hidden="1"/>
    </xf>
    <xf numFmtId="166" fontId="8" fillId="3" borderId="40" xfId="0" applyNumberFormat="1" applyFont="1" applyFill="1" applyBorder="1" applyAlignment="1" applyProtection="1">
      <alignment horizontal="center"/>
      <protection hidden="1"/>
    </xf>
    <xf numFmtId="164" fontId="4" fillId="7" borderId="4" xfId="0" applyNumberFormat="1" applyFont="1" applyFill="1" applyBorder="1" applyProtection="1">
      <protection locked="0"/>
    </xf>
    <xf numFmtId="0" fontId="32" fillId="3" borderId="0" xfId="0" applyFont="1" applyFill="1" applyBorder="1" applyAlignment="1" applyProtection="1">
      <alignment horizontal="centerContinuous"/>
      <protection hidden="1"/>
    </xf>
    <xf numFmtId="0" fontId="8" fillId="3" borderId="0" xfId="0" applyFont="1" applyFill="1" applyBorder="1" applyAlignment="1" applyProtection="1">
      <alignment horizontal="centerContinuous"/>
      <protection hidden="1"/>
    </xf>
    <xf numFmtId="175" fontId="8" fillId="3" borderId="0" xfId="0" applyNumberFormat="1" applyFont="1" applyFill="1" applyBorder="1" applyAlignment="1" applyProtection="1">
      <alignment horizontal="centerContinuous"/>
      <protection hidden="1"/>
    </xf>
    <xf numFmtId="0" fontId="3" fillId="7" borderId="16" xfId="0" applyFont="1" applyFill="1" applyBorder="1" applyProtection="1">
      <protection hidden="1"/>
    </xf>
    <xf numFmtId="165" fontId="4" fillId="7" borderId="17" xfId="0" applyNumberFormat="1" applyFont="1" applyFill="1" applyBorder="1" applyProtection="1">
      <protection locked="0"/>
    </xf>
    <xf numFmtId="0" fontId="10" fillId="3" borderId="0" xfId="0" applyFont="1" applyFill="1" applyBorder="1" applyAlignment="1" applyProtection="1">
      <alignment horizontal="center"/>
      <protection hidden="1"/>
    </xf>
    <xf numFmtId="177" fontId="10" fillId="3" borderId="35" xfId="0" applyNumberFormat="1" applyFont="1" applyFill="1" applyBorder="1" applyAlignment="1" applyProtection="1">
      <alignment horizontal="left"/>
      <protection hidden="1"/>
    </xf>
    <xf numFmtId="2" fontId="10" fillId="3" borderId="0" xfId="1" applyNumberFormat="1" applyFont="1" applyFill="1" applyBorder="1" applyAlignment="1" applyProtection="1">
      <alignment horizontal="right"/>
      <protection hidden="1"/>
    </xf>
    <xf numFmtId="0" fontId="16" fillId="3" borderId="0" xfId="1" applyNumberFormat="1" applyFont="1" applyFill="1" applyBorder="1" applyAlignment="1" applyProtection="1">
      <protection hidden="1"/>
    </xf>
    <xf numFmtId="0" fontId="18" fillId="3" borderId="0" xfId="0" applyFont="1" applyFill="1" applyBorder="1" applyProtection="1">
      <protection hidden="1"/>
    </xf>
    <xf numFmtId="0" fontId="8" fillId="7" borderId="0" xfId="0" applyFont="1" applyFill="1" applyBorder="1" applyProtection="1">
      <protection hidden="1"/>
    </xf>
    <xf numFmtId="0" fontId="38" fillId="3" borderId="46" xfId="0" applyFont="1" applyFill="1" applyBorder="1" applyProtection="1">
      <protection hidden="1"/>
    </xf>
    <xf numFmtId="0" fontId="27" fillId="3" borderId="47" xfId="0" applyFont="1" applyFill="1" applyBorder="1" applyProtection="1">
      <protection hidden="1"/>
    </xf>
    <xf numFmtId="0" fontId="28" fillId="3" borderId="47" xfId="0" applyFont="1" applyFill="1" applyBorder="1" applyProtection="1">
      <protection hidden="1"/>
    </xf>
    <xf numFmtId="0" fontId="28" fillId="3" borderId="48" xfId="0" applyFont="1" applyFill="1" applyBorder="1" applyProtection="1">
      <protection hidden="1"/>
    </xf>
    <xf numFmtId="0" fontId="8" fillId="7" borderId="2" xfId="0" applyFont="1" applyFill="1" applyBorder="1" applyProtection="1">
      <protection hidden="1"/>
    </xf>
    <xf numFmtId="12" fontId="9" fillId="7" borderId="11" xfId="0" applyNumberFormat="1" applyFont="1" applyFill="1" applyBorder="1" applyProtection="1">
      <protection locked="0"/>
    </xf>
    <xf numFmtId="12" fontId="9" fillId="7" borderId="4" xfId="0" applyNumberFormat="1" applyFont="1" applyFill="1" applyBorder="1" applyAlignment="1" applyProtection="1">
      <protection locked="0"/>
    </xf>
    <xf numFmtId="166" fontId="8" fillId="7" borderId="2" xfId="0" applyNumberFormat="1" applyFont="1" applyFill="1" applyBorder="1" applyAlignment="1" applyProtection="1">
      <alignment horizontal="center"/>
      <protection locked="0"/>
    </xf>
    <xf numFmtId="11" fontId="10" fillId="3" borderId="32" xfId="0" applyNumberFormat="1" applyFont="1" applyFill="1" applyBorder="1" applyAlignment="1" applyProtection="1">
      <alignment horizontal="center"/>
      <protection hidden="1"/>
    </xf>
    <xf numFmtId="0" fontId="37" fillId="3" borderId="6" xfId="0" applyFont="1" applyFill="1" applyBorder="1" applyProtection="1">
      <protection hidden="1"/>
    </xf>
    <xf numFmtId="0" fontId="37" fillId="3" borderId="32" xfId="0" applyFont="1" applyFill="1" applyBorder="1" applyProtection="1">
      <protection hidden="1"/>
    </xf>
    <xf numFmtId="0" fontId="7" fillId="3" borderId="37" xfId="0" applyFont="1" applyFill="1" applyBorder="1" applyProtection="1">
      <protection locked="0"/>
    </xf>
    <xf numFmtId="0" fontId="27" fillId="3" borderId="0" xfId="0" applyFont="1" applyFill="1" applyBorder="1" applyProtection="1">
      <protection hidden="1"/>
    </xf>
    <xf numFmtId="0" fontId="28" fillId="3" borderId="0" xfId="0" applyFont="1" applyFill="1" applyBorder="1" applyProtection="1">
      <protection hidden="1"/>
    </xf>
    <xf numFmtId="0" fontId="28" fillId="3" borderId="35" xfId="0" applyFont="1" applyFill="1" applyBorder="1" applyProtection="1">
      <protection hidden="1"/>
    </xf>
    <xf numFmtId="0" fontId="8" fillId="7" borderId="5" xfId="0" applyFont="1" applyFill="1" applyBorder="1" applyProtection="1">
      <protection hidden="1"/>
    </xf>
    <xf numFmtId="12" fontId="9" fillId="7" borderId="12" xfId="0" applyNumberFormat="1" applyFont="1" applyFill="1" applyBorder="1" applyAlignment="1" applyProtection="1">
      <alignment horizontal="right"/>
      <protection locked="0"/>
    </xf>
    <xf numFmtId="12" fontId="9" fillId="7" borderId="7" xfId="0" applyNumberFormat="1" applyFont="1" applyFill="1" applyBorder="1" applyAlignment="1" applyProtection="1">
      <protection locked="0"/>
    </xf>
    <xf numFmtId="166" fontId="9" fillId="7" borderId="5" xfId="0" applyNumberFormat="1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27" fillId="3" borderId="37" xfId="0" applyFont="1" applyFill="1" applyBorder="1" applyProtection="1">
      <protection locked="0"/>
    </xf>
    <xf numFmtId="0" fontId="38" fillId="3" borderId="37" xfId="0" applyFont="1" applyFill="1" applyBorder="1" applyProtection="1">
      <protection hidden="1"/>
    </xf>
    <xf numFmtId="11" fontId="10" fillId="3" borderId="0" xfId="0" applyNumberFormat="1" applyFont="1" applyFill="1" applyBorder="1" applyAlignment="1" applyProtection="1">
      <alignment horizontal="center"/>
      <protection hidden="1"/>
    </xf>
    <xf numFmtId="0" fontId="10" fillId="3" borderId="1" xfId="0" applyFont="1" applyFill="1" applyBorder="1" applyAlignment="1" applyProtection="1">
      <alignment horizontal="left"/>
      <protection hidden="1"/>
    </xf>
    <xf numFmtId="0" fontId="8" fillId="7" borderId="8" xfId="0" applyFont="1" applyFill="1" applyBorder="1" applyProtection="1">
      <protection hidden="1"/>
    </xf>
    <xf numFmtId="12" fontId="9" fillId="7" borderId="13" xfId="0" applyNumberFormat="1" applyFont="1" applyFill="1" applyBorder="1" applyAlignment="1" applyProtection="1">
      <alignment horizontal="right"/>
      <protection locked="0"/>
    </xf>
    <xf numFmtId="12" fontId="9" fillId="7" borderId="10" xfId="0" applyNumberFormat="1" applyFont="1" applyFill="1" applyBorder="1" applyAlignment="1" applyProtection="1">
      <protection locked="0"/>
    </xf>
    <xf numFmtId="166" fontId="9" fillId="7" borderId="8" xfId="0" applyNumberFormat="1" applyFont="1" applyFill="1" applyBorder="1" applyAlignment="1" applyProtection="1">
      <alignment horizontal="center"/>
      <protection locked="0"/>
    </xf>
    <xf numFmtId="0" fontId="3" fillId="3" borderId="35" xfId="0" applyFont="1" applyFill="1" applyBorder="1" applyProtection="1">
      <protection hidden="1"/>
    </xf>
    <xf numFmtId="0" fontId="8" fillId="7" borderId="2" xfId="0" applyFont="1" applyFill="1" applyBorder="1" applyAlignment="1" applyProtection="1">
      <alignment horizontal="left"/>
      <protection hidden="1"/>
    </xf>
    <xf numFmtId="0" fontId="9" fillId="7" borderId="2" xfId="0" applyFont="1" applyFill="1" applyBorder="1" applyProtection="1">
      <protection locked="0"/>
    </xf>
    <xf numFmtId="175" fontId="10" fillId="3" borderId="6" xfId="0" applyNumberFormat="1" applyFont="1" applyFill="1" applyBorder="1" applyAlignment="1" applyProtection="1">
      <alignment horizontal="right"/>
      <protection hidden="1"/>
    </xf>
    <xf numFmtId="0" fontId="16" fillId="3" borderId="32" xfId="0" applyFont="1" applyFill="1" applyBorder="1" applyAlignment="1" applyProtection="1">
      <protection hidden="1"/>
    </xf>
    <xf numFmtId="0" fontId="38" fillId="3" borderId="38" xfId="0" applyFont="1" applyFill="1" applyBorder="1" applyProtection="1">
      <protection locked="0"/>
    </xf>
    <xf numFmtId="0" fontId="29" fillId="3" borderId="39" xfId="0" applyFont="1" applyFill="1" applyBorder="1" applyProtection="1">
      <protection hidden="1"/>
    </xf>
    <xf numFmtId="0" fontId="29" fillId="3" borderId="40" xfId="0" applyFont="1" applyFill="1" applyBorder="1" applyProtection="1">
      <protection hidden="1"/>
    </xf>
    <xf numFmtId="0" fontId="8" fillId="7" borderId="5" xfId="0" applyFont="1" applyFill="1" applyBorder="1" applyAlignment="1" applyProtection="1">
      <alignment horizontal="left"/>
      <protection hidden="1"/>
    </xf>
    <xf numFmtId="0" fontId="9" fillId="7" borderId="5" xfId="0" applyFont="1" applyFill="1" applyBorder="1" applyProtection="1">
      <protection locked="0"/>
    </xf>
    <xf numFmtId="0" fontId="29" fillId="3" borderId="38" xfId="0" applyFont="1" applyFill="1" applyBorder="1" applyProtection="1">
      <protection hidden="1"/>
    </xf>
    <xf numFmtId="0" fontId="18" fillId="3" borderId="39" xfId="0" applyFont="1" applyFill="1" applyBorder="1" applyProtection="1">
      <protection hidden="1"/>
    </xf>
    <xf numFmtId="0" fontId="8" fillId="7" borderId="8" xfId="0" applyFont="1" applyFill="1" applyBorder="1" applyAlignment="1" applyProtection="1">
      <alignment horizontal="left"/>
      <protection hidden="1"/>
    </xf>
    <xf numFmtId="0" fontId="18" fillId="3" borderId="34" xfId="0" applyFont="1" applyFill="1" applyBorder="1" applyAlignment="1" applyProtection="1">
      <alignment horizontal="left"/>
      <protection hidden="1"/>
    </xf>
    <xf numFmtId="0" fontId="0" fillId="3" borderId="34" xfId="0" applyFill="1" applyBorder="1" applyAlignment="1" applyProtection="1">
      <alignment horizontal="right"/>
      <protection hidden="1"/>
    </xf>
    <xf numFmtId="0" fontId="12" fillId="3" borderId="36" xfId="0" applyFont="1" applyFill="1" applyBorder="1" applyAlignment="1" applyProtection="1">
      <alignment horizontal="left"/>
      <protection hidden="1"/>
    </xf>
    <xf numFmtId="0" fontId="0" fillId="3" borderId="18" xfId="0" applyFill="1" applyBorder="1" applyAlignment="1" applyProtection="1">
      <alignment horizontal="right"/>
      <protection hidden="1"/>
    </xf>
    <xf numFmtId="0" fontId="10" fillId="3" borderId="18" xfId="0" applyFont="1" applyFill="1" applyBorder="1" applyAlignment="1" applyProtection="1">
      <alignment horizontal="left"/>
      <protection hidden="1"/>
    </xf>
    <xf numFmtId="0" fontId="13" fillId="3" borderId="6" xfId="0" applyFont="1" applyFill="1" applyBorder="1" applyAlignment="1" applyProtection="1">
      <alignment horizontal="centerContinuous"/>
      <protection hidden="1"/>
    </xf>
    <xf numFmtId="0" fontId="13" fillId="3" borderId="32" xfId="0" applyFont="1" applyFill="1" applyBorder="1" applyAlignment="1" applyProtection="1">
      <alignment horizontal="centerContinuous"/>
      <protection hidden="1"/>
    </xf>
    <xf numFmtId="0" fontId="7" fillId="3" borderId="0" xfId="0" applyFont="1" applyFill="1" applyBorder="1" applyProtection="1">
      <protection hidden="1"/>
    </xf>
    <xf numFmtId="0" fontId="27" fillId="3" borderId="46" xfId="0" applyFont="1" applyFill="1" applyBorder="1" applyProtection="1">
      <protection hidden="1"/>
    </xf>
    <xf numFmtId="0" fontId="0" fillId="3" borderId="47" xfId="0" applyFill="1" applyBorder="1" applyProtection="1">
      <protection hidden="1"/>
    </xf>
    <xf numFmtId="164" fontId="10" fillId="3" borderId="1" xfId="0" applyNumberFormat="1" applyFont="1" applyFill="1" applyBorder="1" applyAlignment="1" applyProtection="1">
      <alignment horizontal="center"/>
      <protection hidden="1"/>
    </xf>
    <xf numFmtId="2" fontId="10" fillId="3" borderId="32" xfId="0" applyNumberFormat="1" applyFont="1" applyFill="1" applyBorder="1" applyAlignment="1" applyProtection="1">
      <alignment horizontal="center"/>
      <protection hidden="1"/>
    </xf>
    <xf numFmtId="0" fontId="7" fillId="3" borderId="0" xfId="0" applyFont="1" applyFill="1" applyBorder="1" applyAlignment="1" applyProtection="1">
      <alignment horizontal="centerContinuous"/>
      <protection hidden="1"/>
    </xf>
    <xf numFmtId="0" fontId="27" fillId="3" borderId="37" xfId="0" applyFont="1" applyFill="1" applyBorder="1" applyProtection="1">
      <protection hidden="1"/>
    </xf>
    <xf numFmtId="176" fontId="10" fillId="3" borderId="0" xfId="0" applyNumberFormat="1" applyFont="1" applyFill="1" applyBorder="1" applyAlignment="1" applyProtection="1">
      <alignment horizontal="center"/>
      <protection hidden="1"/>
    </xf>
    <xf numFmtId="0" fontId="3" fillId="3" borderId="37" xfId="0" applyFont="1" applyFill="1" applyBorder="1" applyProtection="1">
      <protection locked="0"/>
    </xf>
    <xf numFmtId="0" fontId="29" fillId="3" borderId="38" xfId="0" applyFont="1" applyFill="1" applyBorder="1" applyProtection="1">
      <protection locked="0"/>
    </xf>
    <xf numFmtId="0" fontId="0" fillId="3" borderId="39" xfId="0" applyFill="1" applyBorder="1" applyProtection="1">
      <protection hidden="1"/>
    </xf>
    <xf numFmtId="175" fontId="3" fillId="3" borderId="6" xfId="0" applyNumberFormat="1" applyFont="1" applyFill="1" applyBorder="1" applyAlignment="1" applyProtection="1">
      <alignment horizontal="right"/>
      <protection hidden="1"/>
    </xf>
    <xf numFmtId="0" fontId="19" fillId="3" borderId="0" xfId="0" applyFont="1" applyFill="1" applyBorder="1" applyAlignment="1" applyProtection="1">
      <protection hidden="1"/>
    </xf>
    <xf numFmtId="0" fontId="0" fillId="3" borderId="38" xfId="0" applyFill="1" applyBorder="1" applyProtection="1">
      <protection hidden="1"/>
    </xf>
    <xf numFmtId="0" fontId="10" fillId="3" borderId="32" xfId="0" applyFont="1" applyFill="1" applyBorder="1" applyAlignment="1" applyProtection="1">
      <protection hidden="1"/>
    </xf>
    <xf numFmtId="0" fontId="20" fillId="3" borderId="0" xfId="0" applyFont="1" applyFill="1" applyBorder="1" applyAlignment="1" applyProtection="1">
      <protection hidden="1"/>
    </xf>
    <xf numFmtId="0" fontId="0" fillId="3" borderId="34" xfId="0" applyFill="1" applyBorder="1" applyAlignment="1" applyProtection="1">
      <alignment horizontal="left"/>
      <protection hidden="1"/>
    </xf>
    <xf numFmtId="0" fontId="0" fillId="8" borderId="0" xfId="0" applyFill="1"/>
    <xf numFmtId="0" fontId="0" fillId="3" borderId="0" xfId="0" applyFill="1" applyAlignment="1">
      <alignment vertical="center"/>
    </xf>
    <xf numFmtId="0" fontId="43" fillId="3" borderId="1" xfId="0" applyFont="1" applyFill="1" applyBorder="1" applyAlignment="1">
      <alignment horizontal="center"/>
    </xf>
    <xf numFmtId="14" fontId="43" fillId="3" borderId="1" xfId="0" applyNumberFormat="1" applyFont="1" applyFill="1" applyBorder="1" applyAlignment="1">
      <alignment horizontal="center"/>
    </xf>
    <xf numFmtId="0" fontId="3" fillId="3" borderId="1" xfId="4" applyFont="1" applyFill="1" applyBorder="1" applyAlignment="1">
      <alignment horizontal="center"/>
    </xf>
    <xf numFmtId="2" fontId="3" fillId="3" borderId="1" xfId="4" applyNumberFormat="1" applyFont="1" applyFill="1" applyBorder="1" applyAlignment="1">
      <alignment horizontal="center"/>
    </xf>
    <xf numFmtId="0" fontId="3" fillId="3" borderId="1" xfId="4" applyNumberFormat="1" applyFont="1" applyFill="1" applyBorder="1" applyAlignment="1">
      <alignment horizontal="center"/>
    </xf>
    <xf numFmtId="0" fontId="3" fillId="0" borderId="1" xfId="4" applyNumberFormat="1" applyFont="1" applyFill="1" applyBorder="1" applyAlignment="1">
      <alignment horizontal="center"/>
    </xf>
    <xf numFmtId="14" fontId="3" fillId="3" borderId="1" xfId="4" applyNumberFormat="1" applyFont="1" applyFill="1" applyBorder="1" applyAlignment="1">
      <alignment horizontal="center"/>
    </xf>
    <xf numFmtId="14" fontId="3" fillId="0" borderId="1" xfId="4" applyNumberFormat="1" applyFont="1" applyFill="1" applyBorder="1" applyAlignment="1">
      <alignment horizontal="center"/>
    </xf>
    <xf numFmtId="14" fontId="3" fillId="0" borderId="1" xfId="4" applyNumberFormat="1" applyFont="1" applyBorder="1" applyAlignment="1">
      <alignment horizontal="center"/>
    </xf>
    <xf numFmtId="0" fontId="47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/>
    </xf>
    <xf numFmtId="14" fontId="43" fillId="3" borderId="1" xfId="0" applyNumberFormat="1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15" fontId="48" fillId="0" borderId="51" xfId="0" applyNumberFormat="1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3" fillId="3" borderId="50" xfId="0" applyNumberFormat="1" applyFont="1" applyFill="1" applyBorder="1" applyAlignment="1">
      <alignment horizontal="center"/>
    </xf>
    <xf numFmtId="14" fontId="3" fillId="3" borderId="49" xfId="0" applyNumberFormat="1" applyFont="1" applyFill="1" applyBorder="1" applyAlignment="1">
      <alignment horizontal="center"/>
    </xf>
    <xf numFmtId="0" fontId="43" fillId="3" borderId="0" xfId="0" applyFont="1" applyFill="1" applyBorder="1" applyAlignment="1">
      <alignment horizontal="center" vertical="center"/>
    </xf>
    <xf numFmtId="0" fontId="43" fillId="3" borderId="0" xfId="0" applyFont="1" applyFill="1"/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4" fillId="7" borderId="0" xfId="0" applyFont="1" applyFill="1" applyBorder="1" applyProtection="1">
      <protection locked="0"/>
    </xf>
    <xf numFmtId="171" fontId="3" fillId="3" borderId="52" xfId="0" applyNumberFormat="1" applyFont="1" applyFill="1" applyBorder="1" applyAlignment="1" applyProtection="1">
      <alignment horizontal="right"/>
      <protection hidden="1"/>
    </xf>
    <xf numFmtId="172" fontId="3" fillId="3" borderId="53" xfId="0" applyNumberFormat="1" applyFont="1" applyFill="1" applyBorder="1" applyAlignment="1" applyProtection="1">
      <alignment horizontal="right"/>
      <protection hidden="1"/>
    </xf>
    <xf numFmtId="0" fontId="3" fillId="3" borderId="1" xfId="0" applyNumberFormat="1" applyFont="1" applyFill="1" applyBorder="1" applyAlignment="1">
      <alignment horizontal="center"/>
    </xf>
    <xf numFmtId="0" fontId="44" fillId="3" borderId="0" xfId="0" applyFont="1" applyFill="1"/>
    <xf numFmtId="1" fontId="50" fillId="8" borderId="0" xfId="0" applyNumberFormat="1" applyFont="1" applyFill="1" applyAlignment="1">
      <alignment horizontal="center"/>
    </xf>
    <xf numFmtId="0" fontId="46" fillId="3" borderId="0" xfId="0" applyFont="1" applyFill="1"/>
    <xf numFmtId="2" fontId="46" fillId="3" borderId="0" xfId="0" applyNumberFormat="1" applyFont="1" applyFill="1"/>
    <xf numFmtId="14" fontId="46" fillId="3" borderId="0" xfId="0" applyNumberFormat="1" applyFont="1" applyFill="1"/>
    <xf numFmtId="2" fontId="44" fillId="3" borderId="0" xfId="0" applyNumberFormat="1" applyFont="1" applyFill="1"/>
    <xf numFmtId="0" fontId="46" fillId="3" borderId="0" xfId="0" applyNumberFormat="1" applyFont="1" applyFill="1"/>
    <xf numFmtId="0" fontId="45" fillId="3" borderId="35" xfId="0" applyFont="1" applyFill="1" applyBorder="1" applyAlignment="1">
      <alignment vertical="center"/>
    </xf>
    <xf numFmtId="0" fontId="46" fillId="3" borderId="35" xfId="0" applyFont="1" applyFill="1" applyBorder="1" applyAlignment="1">
      <alignment vertical="center"/>
    </xf>
    <xf numFmtId="0" fontId="46" fillId="3" borderId="35" xfId="0" applyFont="1" applyFill="1" applyBorder="1" applyAlignment="1">
      <alignment horizontal="center" vertical="center"/>
    </xf>
    <xf numFmtId="0" fontId="46" fillId="3" borderId="0" xfId="0" applyFont="1" applyFill="1" applyAlignment="1">
      <alignment vertical="center"/>
    </xf>
    <xf numFmtId="14" fontId="47" fillId="6" borderId="1" xfId="0" applyNumberFormat="1" applyFont="1" applyFill="1" applyBorder="1" applyAlignment="1">
      <alignment horizontal="center" vertical="center" wrapText="1"/>
    </xf>
    <xf numFmtId="2" fontId="47" fillId="6" borderId="1" xfId="0" applyNumberFormat="1" applyFont="1" applyFill="1" applyBorder="1" applyAlignment="1">
      <alignment horizontal="center" vertical="center" wrapText="1"/>
    </xf>
    <xf numFmtId="0" fontId="47" fillId="6" borderId="1" xfId="0" applyNumberFormat="1" applyFont="1" applyFill="1" applyBorder="1" applyAlignment="1">
      <alignment horizontal="center" vertical="center"/>
    </xf>
    <xf numFmtId="2" fontId="43" fillId="3" borderId="1" xfId="0" applyNumberFormat="1" applyFont="1" applyFill="1" applyBorder="1" applyAlignment="1">
      <alignment horizontal="center"/>
    </xf>
    <xf numFmtId="0" fontId="43" fillId="3" borderId="1" xfId="0" applyNumberFormat="1" applyFont="1" applyFill="1" applyBorder="1" applyAlignment="1">
      <alignment horizontal="center"/>
    </xf>
    <xf numFmtId="1" fontId="45" fillId="5" borderId="1" xfId="0" applyNumberFormat="1" applyFont="1" applyFill="1" applyBorder="1" applyAlignment="1">
      <alignment horizontal="center"/>
    </xf>
    <xf numFmtId="0" fontId="45" fillId="4" borderId="1" xfId="0" applyFont="1" applyFill="1" applyBorder="1" applyAlignment="1">
      <alignment horizontal="center"/>
    </xf>
    <xf numFmtId="9" fontId="45" fillId="4" borderId="1" xfId="2" applyFont="1" applyFill="1" applyBorder="1" applyAlignment="1">
      <alignment horizontal="center"/>
    </xf>
    <xf numFmtId="0" fontId="45" fillId="2" borderId="1" xfId="0" applyFont="1" applyFill="1" applyBorder="1" applyAlignment="1">
      <alignment horizontal="center"/>
    </xf>
    <xf numFmtId="9" fontId="45" fillId="2" borderId="1" xfId="2" applyFont="1" applyFill="1" applyBorder="1" applyAlignment="1">
      <alignment horizontal="center"/>
    </xf>
    <xf numFmtId="0" fontId="45" fillId="5" borderId="1" xfId="0" applyFont="1" applyFill="1" applyBorder="1" applyAlignment="1">
      <alignment horizontal="center"/>
    </xf>
    <xf numFmtId="0" fontId="44" fillId="3" borderId="15" xfId="0" applyFont="1" applyFill="1" applyBorder="1" applyAlignment="1">
      <alignment horizontal="center"/>
    </xf>
    <xf numFmtId="0" fontId="44" fillId="3" borderId="6" xfId="0" applyFont="1" applyFill="1" applyBorder="1" applyAlignment="1">
      <alignment horizontal="center"/>
    </xf>
    <xf numFmtId="0" fontId="44" fillId="3" borderId="32" xfId="0" applyFont="1" applyFill="1" applyBorder="1" applyAlignment="1">
      <alignment horizontal="center"/>
    </xf>
    <xf numFmtId="0" fontId="44" fillId="3" borderId="0" xfId="0" applyFont="1" applyFill="1" applyBorder="1" applyAlignment="1">
      <alignment horizontal="center"/>
    </xf>
    <xf numFmtId="0" fontId="51" fillId="3" borderId="1" xfId="3" applyFont="1" applyFill="1" applyBorder="1" applyAlignment="1">
      <alignment horizontal="center"/>
    </xf>
    <xf numFmtId="0" fontId="47" fillId="6" borderId="1" xfId="0" applyFont="1" applyFill="1" applyBorder="1" applyAlignment="1">
      <alignment horizontal="center" vertical="center"/>
    </xf>
    <xf numFmtId="0" fontId="43" fillId="3" borderId="41" xfId="0" applyFont="1" applyFill="1" applyBorder="1" applyAlignment="1">
      <alignment horizontal="center"/>
    </xf>
    <xf numFmtId="0" fontId="50" fillId="8" borderId="0" xfId="0" applyFont="1" applyFill="1" applyAlignment="1">
      <alignment horizontal="left"/>
    </xf>
    <xf numFmtId="0" fontId="43" fillId="3" borderId="0" xfId="0" applyFont="1" applyFill="1" applyBorder="1" applyAlignment="1"/>
    <xf numFmtId="0" fontId="50" fillId="8" borderId="0" xfId="0" applyFont="1" applyFill="1" applyAlignment="1">
      <alignment horizontal="center"/>
    </xf>
    <xf numFmtId="0" fontId="43" fillId="3" borderId="0" xfId="0" applyFont="1" applyFill="1" applyBorder="1" applyAlignment="1">
      <alignment horizontal="center"/>
    </xf>
    <xf numFmtId="1" fontId="43" fillId="3" borderId="1" xfId="0" applyNumberFormat="1" applyFont="1" applyFill="1" applyBorder="1" applyAlignment="1">
      <alignment horizontal="center"/>
    </xf>
    <xf numFmtId="0" fontId="43" fillId="3" borderId="0" xfId="0" applyFont="1" applyFill="1" applyBorder="1" applyAlignment="1">
      <alignment horizontal="center"/>
    </xf>
    <xf numFmtId="0" fontId="46" fillId="3" borderId="0" xfId="0" applyFont="1" applyFill="1" applyBorder="1" applyAlignment="1">
      <alignment vertical="center"/>
    </xf>
    <xf numFmtId="14" fontId="43" fillId="3" borderId="0" xfId="0" applyNumberFormat="1" applyFont="1" applyFill="1" applyBorder="1" applyAlignment="1">
      <alignment horizontal="center" vertical="center"/>
    </xf>
    <xf numFmtId="14" fontId="43" fillId="3" borderId="0" xfId="0" applyNumberFormat="1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51" fillId="3" borderId="41" xfId="3" applyFont="1" applyFill="1" applyBorder="1" applyAlignment="1">
      <alignment horizontal="center" vertical="center"/>
    </xf>
    <xf numFmtId="0" fontId="53" fillId="3" borderId="41" xfId="3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/>
    </xf>
    <xf numFmtId="0" fontId="56" fillId="3" borderId="1" xfId="3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0" fillId="8" borderId="0" xfId="0" applyFont="1" applyFill="1" applyAlignment="1">
      <alignment horizontal="center"/>
    </xf>
    <xf numFmtId="0" fontId="50" fillId="8" borderId="0" xfId="0" applyFont="1" applyFill="1" applyAlignment="1">
      <alignment horizontal="right"/>
    </xf>
    <xf numFmtId="0" fontId="44" fillId="8" borderId="0" xfId="0" applyFont="1" applyFill="1" applyAlignment="1">
      <alignment horizontal="center"/>
    </xf>
    <xf numFmtId="0" fontId="50" fillId="8" borderId="0" xfId="0" applyFont="1" applyFill="1" applyAlignment="1">
      <alignment horizontal="left"/>
    </xf>
    <xf numFmtId="0" fontId="49" fillId="8" borderId="0" xfId="0" applyFont="1" applyFill="1" applyAlignment="1">
      <alignment horizontal="center" vertical="center"/>
    </xf>
    <xf numFmtId="0" fontId="43" fillId="3" borderId="0" xfId="0" applyFont="1" applyFill="1" applyBorder="1" applyAlignment="1">
      <alignment horizontal="center"/>
    </xf>
    <xf numFmtId="0" fontId="44" fillId="3" borderId="0" xfId="0" applyFont="1" applyFill="1" applyAlignment="1">
      <alignment horizontal="center"/>
    </xf>
    <xf numFmtId="0" fontId="46" fillId="3" borderId="0" xfId="0" applyFont="1" applyFill="1" applyAlignment="1">
      <alignment horizontal="center" vertical="center"/>
    </xf>
    <xf numFmtId="167" fontId="9" fillId="7" borderId="18" xfId="0" applyNumberFormat="1" applyFont="1" applyFill="1" applyBorder="1" applyAlignment="1" applyProtection="1">
      <alignment horizontal="center"/>
      <protection hidden="1"/>
    </xf>
    <xf numFmtId="168" fontId="9" fillId="7" borderId="0" xfId="0" applyNumberFormat="1" applyFont="1" applyFill="1" applyBorder="1" applyAlignment="1" applyProtection="1">
      <alignment horizontal="center"/>
      <protection hidden="1"/>
    </xf>
    <xf numFmtId="169" fontId="8" fillId="7" borderId="0" xfId="0" applyNumberFormat="1" applyFont="1" applyFill="1" applyBorder="1" applyAlignment="1" applyProtection="1">
      <alignment horizontal="center"/>
      <protection hidden="1"/>
    </xf>
    <xf numFmtId="0" fontId="10" fillId="3" borderId="15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0" fillId="3" borderId="32" xfId="0" applyFont="1" applyFill="1" applyBorder="1" applyAlignment="1" applyProtection="1">
      <alignment horizontal="center"/>
      <protection hidden="1"/>
    </xf>
    <xf numFmtId="0" fontId="13" fillId="3" borderId="1" xfId="0" applyFont="1" applyFill="1" applyBorder="1" applyAlignment="1" applyProtection="1">
      <alignment horizontal="center"/>
      <protection hidden="1"/>
    </xf>
    <xf numFmtId="0" fontId="13" fillId="3" borderId="15" xfId="0" applyFont="1" applyFill="1" applyBorder="1" applyAlignment="1" applyProtection="1">
      <alignment horizontal="center"/>
      <protection hidden="1"/>
    </xf>
    <xf numFmtId="0" fontId="13" fillId="3" borderId="6" xfId="0" applyFont="1" applyFill="1" applyBorder="1" applyAlignment="1" applyProtection="1">
      <alignment horizontal="center"/>
      <protection hidden="1"/>
    </xf>
    <xf numFmtId="0" fontId="13" fillId="3" borderId="32" xfId="0" applyFont="1" applyFill="1" applyBorder="1" applyAlignment="1" applyProtection="1">
      <alignment horizontal="center"/>
      <protection hidden="1"/>
    </xf>
    <xf numFmtId="0" fontId="17" fillId="3" borderId="6" xfId="1" applyNumberFormat="1" applyFont="1" applyFill="1" applyBorder="1" applyAlignment="1" applyProtection="1">
      <protection hidden="1"/>
    </xf>
    <xf numFmtId="0" fontId="17" fillId="3" borderId="32" xfId="1" applyNumberFormat="1" applyFont="1" applyFill="1" applyBorder="1" applyAlignment="1" applyProtection="1">
      <protection hidden="1"/>
    </xf>
    <xf numFmtId="178" fontId="16" fillId="3" borderId="40" xfId="0" applyNumberFormat="1" applyFont="1" applyFill="1" applyBorder="1" applyAlignment="1" applyProtection="1">
      <alignment horizontal="left"/>
      <protection hidden="1"/>
    </xf>
    <xf numFmtId="178" fontId="16" fillId="3" borderId="41" xfId="0" applyNumberFormat="1" applyFont="1" applyFill="1" applyBorder="1" applyAlignment="1" applyProtection="1">
      <alignment horizontal="left"/>
      <protection hidden="1"/>
    </xf>
    <xf numFmtId="178" fontId="16" fillId="3" borderId="32" xfId="0" applyNumberFormat="1" applyFont="1" applyFill="1" applyBorder="1" applyAlignment="1" applyProtection="1">
      <alignment horizontal="left"/>
      <protection hidden="1"/>
    </xf>
    <xf numFmtId="178" fontId="16" fillId="3" borderId="1" xfId="0" applyNumberFormat="1" applyFont="1" applyFill="1" applyBorder="1" applyAlignment="1" applyProtection="1">
      <alignment horizontal="left"/>
      <protection hidden="1"/>
    </xf>
    <xf numFmtId="0" fontId="3" fillId="3" borderId="15" xfId="0" applyFont="1" applyFill="1" applyBorder="1" applyAlignment="1" applyProtection="1">
      <alignment horizontal="left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center"/>
      <protection hidden="1"/>
    </xf>
    <xf numFmtId="0" fontId="25" fillId="3" borderId="28" xfId="0" applyFont="1" applyFill="1" applyBorder="1" applyAlignment="1" applyProtection="1">
      <alignment horizontal="center"/>
      <protection hidden="1"/>
    </xf>
    <xf numFmtId="0" fontId="25" fillId="3" borderId="29" xfId="0" applyFont="1" applyFill="1" applyBorder="1" applyAlignment="1" applyProtection="1">
      <alignment horizontal="center"/>
      <protection hidden="1"/>
    </xf>
    <xf numFmtId="0" fontId="8" fillId="3" borderId="15" xfId="0" applyFont="1" applyFill="1" applyBorder="1" applyAlignment="1" applyProtection="1">
      <alignment horizontal="center"/>
      <protection hidden="1"/>
    </xf>
    <xf numFmtId="0" fontId="8" fillId="3" borderId="32" xfId="0" applyFont="1" applyFill="1" applyBorder="1" applyAlignment="1" applyProtection="1">
      <alignment horizontal="center"/>
      <protection hidden="1"/>
    </xf>
    <xf numFmtId="180" fontId="8" fillId="3" borderId="15" xfId="0" applyNumberFormat="1" applyFont="1" applyFill="1" applyBorder="1" applyAlignment="1" applyProtection="1">
      <alignment horizontal="center"/>
      <protection hidden="1"/>
    </xf>
    <xf numFmtId="180" fontId="8" fillId="3" borderId="32" xfId="0" applyNumberFormat="1" applyFont="1" applyFill="1" applyBorder="1" applyAlignment="1" applyProtection="1">
      <alignment horizontal="center"/>
      <protection hidden="1"/>
    </xf>
    <xf numFmtId="0" fontId="32" fillId="3" borderId="15" xfId="0" applyFont="1" applyFill="1" applyBorder="1" applyAlignment="1" applyProtection="1">
      <alignment horizontal="left"/>
      <protection hidden="1"/>
    </xf>
    <xf numFmtId="0" fontId="32" fillId="3" borderId="6" xfId="0" applyFont="1" applyFill="1" applyBorder="1" applyAlignment="1" applyProtection="1">
      <alignment horizontal="left"/>
      <protection hidden="1"/>
    </xf>
    <xf numFmtId="0" fontId="32" fillId="3" borderId="32" xfId="0" applyFont="1" applyFill="1" applyBorder="1" applyAlignment="1" applyProtection="1">
      <alignment horizontal="left"/>
      <protection hidden="1"/>
    </xf>
    <xf numFmtId="167" fontId="8" fillId="3" borderId="15" xfId="0" applyNumberFormat="1" applyFont="1" applyFill="1" applyBorder="1" applyAlignment="1" applyProtection="1">
      <alignment horizontal="center"/>
      <protection hidden="1"/>
    </xf>
    <xf numFmtId="167" fontId="8" fillId="3" borderId="32" xfId="0" applyNumberFormat="1" applyFont="1" applyFill="1" applyBorder="1" applyAlignment="1" applyProtection="1">
      <alignment horizontal="center"/>
      <protection hidden="1"/>
    </xf>
    <xf numFmtId="0" fontId="37" fillId="3" borderId="15" xfId="0" applyFont="1" applyFill="1" applyBorder="1" applyAlignment="1" applyProtection="1">
      <alignment horizontal="center"/>
      <protection hidden="1"/>
    </xf>
    <xf numFmtId="0" fontId="37" fillId="3" borderId="6" xfId="0" applyFont="1" applyFill="1" applyBorder="1" applyAlignment="1" applyProtection="1">
      <alignment horizontal="center"/>
      <protection hidden="1"/>
    </xf>
    <xf numFmtId="0" fontId="37" fillId="3" borderId="32" xfId="0" applyFont="1" applyFill="1" applyBorder="1" applyAlignment="1" applyProtection="1">
      <alignment horizontal="center"/>
      <protection hidden="1"/>
    </xf>
    <xf numFmtId="168" fontId="8" fillId="3" borderId="15" xfId="0" applyNumberFormat="1" applyFont="1" applyFill="1" applyBorder="1" applyAlignment="1" applyProtection="1">
      <alignment horizontal="center"/>
      <protection hidden="1"/>
    </xf>
    <xf numFmtId="168" fontId="8" fillId="3" borderId="32" xfId="0" applyNumberFormat="1" applyFont="1" applyFill="1" applyBorder="1" applyAlignment="1" applyProtection="1">
      <alignment horizontal="center"/>
      <protection hidden="1"/>
    </xf>
    <xf numFmtId="0" fontId="8" fillId="3" borderId="38" xfId="0" applyFont="1" applyFill="1" applyBorder="1" applyAlignment="1" applyProtection="1">
      <alignment horizontal="center"/>
      <protection hidden="1"/>
    </xf>
    <xf numFmtId="0" fontId="8" fillId="3" borderId="40" xfId="0" applyFont="1" applyFill="1" applyBorder="1" applyAlignment="1" applyProtection="1">
      <alignment horizontal="center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0" fillId="3" borderId="35" xfId="0" applyFont="1" applyFill="1" applyBorder="1" applyAlignment="1" applyProtection="1">
      <alignment horizontal="center"/>
      <protection hidden="1"/>
    </xf>
    <xf numFmtId="0" fontId="26" fillId="3" borderId="43" xfId="0" applyFont="1" applyFill="1" applyBorder="1" applyAlignment="1" applyProtection="1">
      <alignment horizontal="center"/>
      <protection hidden="1"/>
    </xf>
    <xf numFmtId="0" fontId="26" fillId="3" borderId="44" xfId="0" applyFont="1" applyFill="1" applyBorder="1" applyAlignment="1" applyProtection="1">
      <alignment horizontal="center"/>
      <protection hidden="1"/>
    </xf>
    <xf numFmtId="0" fontId="26" fillId="3" borderId="45" xfId="0" applyFont="1" applyFill="1" applyBorder="1" applyAlignment="1" applyProtection="1">
      <alignment horizontal="center"/>
      <protection hidden="1"/>
    </xf>
    <xf numFmtId="0" fontId="26" fillId="3" borderId="29" xfId="0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3" fillId="3" borderId="35" xfId="0" applyFont="1" applyFill="1" applyBorder="1" applyAlignment="1" applyProtection="1">
      <alignment horizontal="center"/>
      <protection hidden="1"/>
    </xf>
    <xf numFmtId="2" fontId="8" fillId="3" borderId="15" xfId="0" applyNumberFormat="1" applyFont="1" applyFill="1" applyBorder="1" applyAlignment="1" applyProtection="1">
      <alignment horizontal="center"/>
      <protection hidden="1"/>
    </xf>
    <xf numFmtId="2" fontId="8" fillId="3" borderId="32" xfId="0" applyNumberFormat="1" applyFont="1" applyFill="1" applyBorder="1" applyAlignment="1" applyProtection="1">
      <alignment horizontal="center"/>
      <protection hidden="1"/>
    </xf>
    <xf numFmtId="180" fontId="8" fillId="3" borderId="38" xfId="0" applyNumberFormat="1" applyFont="1" applyFill="1" applyBorder="1" applyAlignment="1" applyProtection="1">
      <alignment horizontal="center"/>
      <protection hidden="1"/>
    </xf>
    <xf numFmtId="180" fontId="8" fillId="3" borderId="40" xfId="0" applyNumberFormat="1" applyFont="1" applyFill="1" applyBorder="1" applyAlignment="1" applyProtection="1">
      <alignment horizontal="center"/>
      <protection hidden="1"/>
    </xf>
    <xf numFmtId="181" fontId="8" fillId="3" borderId="15" xfId="0" applyNumberFormat="1" applyFont="1" applyFill="1" applyBorder="1" applyAlignment="1" applyProtection="1">
      <alignment horizontal="center"/>
      <protection hidden="1"/>
    </xf>
    <xf numFmtId="181" fontId="8" fillId="3" borderId="32" xfId="0" applyNumberFormat="1" applyFon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179" fontId="3" fillId="3" borderId="15" xfId="0" applyNumberFormat="1" applyFont="1" applyFill="1" applyBorder="1" applyAlignment="1" applyProtection="1">
      <alignment horizontal="center"/>
      <protection hidden="1"/>
    </xf>
    <xf numFmtId="179" fontId="3" fillId="3" borderId="6" xfId="0" applyNumberFormat="1" applyFont="1" applyFill="1" applyBorder="1" applyAlignment="1" applyProtection="1">
      <alignment horizontal="center"/>
      <protection hidden="1"/>
    </xf>
    <xf numFmtId="179" fontId="3" fillId="3" borderId="32" xfId="0" applyNumberFormat="1" applyFont="1" applyFill="1" applyBorder="1" applyAlignment="1" applyProtection="1">
      <alignment horizontal="center"/>
      <protection hidden="1"/>
    </xf>
    <xf numFmtId="0" fontId="13" fillId="3" borderId="27" xfId="0" applyFont="1" applyFill="1" applyBorder="1" applyAlignment="1" applyProtection="1">
      <alignment horizontal="center"/>
      <protection hidden="1"/>
    </xf>
    <xf numFmtId="0" fontId="13" fillId="3" borderId="28" xfId="0" applyFont="1" applyFill="1" applyBorder="1" applyAlignment="1" applyProtection="1">
      <alignment horizontal="center"/>
      <protection hidden="1"/>
    </xf>
    <xf numFmtId="0" fontId="13" fillId="3" borderId="29" xfId="0" applyFont="1" applyFill="1" applyBorder="1" applyAlignment="1" applyProtection="1">
      <alignment horizontal="center"/>
      <protection hidden="1"/>
    </xf>
    <xf numFmtId="0" fontId="17" fillId="3" borderId="39" xfId="1" applyNumberFormat="1" applyFont="1" applyFill="1" applyBorder="1" applyAlignment="1" applyProtection="1">
      <protection hidden="1"/>
    </xf>
    <xf numFmtId="0" fontId="17" fillId="3" borderId="40" xfId="1" applyNumberFormat="1" applyFont="1" applyFill="1" applyBorder="1" applyAlignment="1" applyProtection="1">
      <protection hidden="1"/>
    </xf>
    <xf numFmtId="0" fontId="39" fillId="3" borderId="39" xfId="0" applyFont="1" applyFill="1" applyBorder="1" applyAlignment="1" applyProtection="1">
      <alignment horizontal="left"/>
      <protection hidden="1"/>
    </xf>
    <xf numFmtId="183" fontId="37" fillId="3" borderId="15" xfId="0" applyNumberFormat="1" applyFont="1" applyFill="1" applyBorder="1" applyAlignment="1" applyProtection="1">
      <alignment horizontal="center"/>
      <protection hidden="1"/>
    </xf>
    <xf numFmtId="183" fontId="37" fillId="3" borderId="32" xfId="0" applyNumberFormat="1" applyFont="1" applyFill="1" applyBorder="1" applyAlignment="1" applyProtection="1">
      <alignment horizontal="center"/>
      <protection hidden="1"/>
    </xf>
    <xf numFmtId="184" fontId="37" fillId="3" borderId="38" xfId="0" applyNumberFormat="1" applyFont="1" applyFill="1" applyBorder="1" applyAlignment="1" applyProtection="1">
      <alignment horizontal="center"/>
      <protection hidden="1"/>
    </xf>
    <xf numFmtId="184" fontId="37" fillId="3" borderId="40" xfId="0" applyNumberFormat="1" applyFont="1" applyFill="1" applyBorder="1" applyAlignment="1" applyProtection="1">
      <alignment horizontal="center"/>
      <protection hidden="1"/>
    </xf>
    <xf numFmtId="185" fontId="8" fillId="3" borderId="38" xfId="0" applyNumberFormat="1" applyFont="1" applyFill="1" applyBorder="1" applyAlignment="1" applyProtection="1">
      <alignment horizontal="center"/>
      <protection hidden="1"/>
    </xf>
    <xf numFmtId="185" fontId="8" fillId="3" borderId="40" xfId="0" applyNumberFormat="1" applyFont="1" applyFill="1" applyBorder="1" applyAlignment="1" applyProtection="1">
      <alignment horizontal="center"/>
      <protection hidden="1"/>
    </xf>
    <xf numFmtId="0" fontId="32" fillId="3" borderId="15" xfId="0" applyFont="1" applyFill="1" applyBorder="1" applyAlignment="1" applyProtection="1">
      <alignment horizontal="center"/>
      <protection hidden="1"/>
    </xf>
    <xf numFmtId="0" fontId="32" fillId="3" borderId="32" xfId="0" applyFont="1" applyFill="1" applyBorder="1" applyAlignment="1" applyProtection="1">
      <alignment horizontal="center"/>
      <protection hidden="1"/>
    </xf>
    <xf numFmtId="182" fontId="8" fillId="3" borderId="15" xfId="0" applyNumberFormat="1" applyFont="1" applyFill="1" applyBorder="1" applyAlignment="1" applyProtection="1">
      <alignment horizontal="center"/>
      <protection hidden="1"/>
    </xf>
    <xf numFmtId="182" fontId="8" fillId="3" borderId="32" xfId="0" applyNumberFormat="1" applyFont="1" applyFill="1" applyBorder="1" applyAlignment="1" applyProtection="1">
      <alignment horizontal="center"/>
      <protection hidden="1"/>
    </xf>
    <xf numFmtId="169" fontId="8" fillId="3" borderId="15" xfId="0" applyNumberFormat="1" applyFont="1" applyFill="1" applyBorder="1" applyAlignment="1" applyProtection="1">
      <alignment horizontal="center"/>
      <protection hidden="1"/>
    </xf>
    <xf numFmtId="169" fontId="8" fillId="3" borderId="32" xfId="0" applyNumberFormat="1" applyFont="1" applyFill="1" applyBorder="1" applyAlignment="1" applyProtection="1">
      <alignment horizontal="center"/>
      <protection hidden="1"/>
    </xf>
    <xf numFmtId="0" fontId="3" fillId="3" borderId="41" xfId="0" applyFont="1" applyFill="1" applyBorder="1" applyAlignment="1" applyProtection="1">
      <alignment horizontal="center"/>
      <protection hidden="1"/>
    </xf>
  </cellXfs>
  <cellStyles count="5">
    <cellStyle name="Hyperlink" xfId="3" builtinId="8"/>
    <cellStyle name="Normal" xfId="0" builtinId="0"/>
    <cellStyle name="Normal 2" xfId="4"/>
    <cellStyle name="Normal_STEFOXL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15"/>
          </c:dPt>
          <c:dLbls>
            <c:dLbl>
              <c:idx val="0"/>
              <c:layout>
                <c:manualLayout>
                  <c:x val="-0.10501589740306852"/>
                  <c:y val="-0.2133026084851713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'Inhibidor de Incrustaciones'!$H$10:$H$11</c:f>
              <c:strCache>
                <c:ptCount val="2"/>
                <c:pt idx="0">
                  <c:v>Cumplen KPI</c:v>
                </c:pt>
                <c:pt idx="1">
                  <c:v>No Cumplen KPI</c:v>
                </c:pt>
              </c:strCache>
            </c:strRef>
          </c:cat>
          <c:val>
            <c:numRef>
              <c:f>'Inhibidor de Incrustaciones'!$J$10:$J$11</c:f>
              <c:numCache>
                <c:formatCode>0%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AF-455C-BE1E-63FAC9847C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035627622018944E-2"/>
          <c:y val="0.12335815258173798"/>
          <c:w val="0.91395066182764895"/>
          <c:h val="0.76829947572284474"/>
        </c:manualLayout>
      </c:layout>
      <c:lineChart>
        <c:grouping val="standard"/>
        <c:varyColors val="0"/>
        <c:ser>
          <c:idx val="0"/>
          <c:order val="0"/>
          <c:tx>
            <c:strRef>
              <c:f>'NLDM-0023'!$E$7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('NLDM-0023'!$B$38:$B$65,'NLDM-0023'!$B$25:$B$36,'NLDM-0023'!$B$23:$B$24,'NLDM-0023'!$B$17:$B$21)</c:f>
              <c:numCache>
                <c:formatCode>m/d/yyyy</c:formatCode>
                <c:ptCount val="47"/>
                <c:pt idx="0">
                  <c:v>42947</c:v>
                </c:pt>
                <c:pt idx="1">
                  <c:v>42943</c:v>
                </c:pt>
                <c:pt idx="2">
                  <c:v>42933</c:v>
                </c:pt>
                <c:pt idx="3">
                  <c:v>42926</c:v>
                </c:pt>
                <c:pt idx="4">
                  <c:v>42919</c:v>
                </c:pt>
                <c:pt idx="5">
                  <c:v>42912</c:v>
                </c:pt>
                <c:pt idx="6">
                  <c:v>42905</c:v>
                </c:pt>
                <c:pt idx="7">
                  <c:v>42891</c:v>
                </c:pt>
                <c:pt idx="8">
                  <c:v>42884</c:v>
                </c:pt>
                <c:pt idx="9">
                  <c:v>42880</c:v>
                </c:pt>
                <c:pt idx="10">
                  <c:v>42874</c:v>
                </c:pt>
                <c:pt idx="11">
                  <c:v>42866</c:v>
                </c:pt>
                <c:pt idx="12">
                  <c:v>42857</c:v>
                </c:pt>
                <c:pt idx="13">
                  <c:v>42851</c:v>
                </c:pt>
                <c:pt idx="14">
                  <c:v>42843</c:v>
                </c:pt>
                <c:pt idx="15">
                  <c:v>42837</c:v>
                </c:pt>
                <c:pt idx="16">
                  <c:v>42832</c:v>
                </c:pt>
                <c:pt idx="17">
                  <c:v>42825</c:v>
                </c:pt>
                <c:pt idx="18">
                  <c:v>42817</c:v>
                </c:pt>
                <c:pt idx="19">
                  <c:v>42811</c:v>
                </c:pt>
                <c:pt idx="20">
                  <c:v>42803</c:v>
                </c:pt>
                <c:pt idx="21">
                  <c:v>42796</c:v>
                </c:pt>
                <c:pt idx="22">
                  <c:v>42787</c:v>
                </c:pt>
                <c:pt idx="23">
                  <c:v>42783</c:v>
                </c:pt>
                <c:pt idx="24">
                  <c:v>42776</c:v>
                </c:pt>
                <c:pt idx="25">
                  <c:v>42769</c:v>
                </c:pt>
                <c:pt idx="26">
                  <c:v>42762</c:v>
                </c:pt>
                <c:pt idx="27">
                  <c:v>42755</c:v>
                </c:pt>
                <c:pt idx="28">
                  <c:v>43334</c:v>
                </c:pt>
                <c:pt idx="29">
                  <c:v>43285</c:v>
                </c:pt>
                <c:pt idx="30">
                  <c:v>43231</c:v>
                </c:pt>
                <c:pt idx="31">
                  <c:v>43196</c:v>
                </c:pt>
                <c:pt idx="32">
                  <c:v>43159</c:v>
                </c:pt>
                <c:pt idx="33">
                  <c:v>43125</c:v>
                </c:pt>
                <c:pt idx="34">
                  <c:v>43096</c:v>
                </c:pt>
                <c:pt idx="35">
                  <c:v>43070</c:v>
                </c:pt>
                <c:pt idx="36">
                  <c:v>43053</c:v>
                </c:pt>
                <c:pt idx="37">
                  <c:v>43018</c:v>
                </c:pt>
                <c:pt idx="38">
                  <c:v>43006</c:v>
                </c:pt>
                <c:pt idx="39">
                  <c:v>42947</c:v>
                </c:pt>
                <c:pt idx="40">
                  <c:v>43398</c:v>
                </c:pt>
                <c:pt idx="41">
                  <c:v>43369</c:v>
                </c:pt>
                <c:pt idx="42">
                  <c:v>43558</c:v>
                </c:pt>
                <c:pt idx="43">
                  <c:v>43535</c:v>
                </c:pt>
                <c:pt idx="44">
                  <c:v>43521</c:v>
                </c:pt>
                <c:pt idx="45">
                  <c:v>43474</c:v>
                </c:pt>
                <c:pt idx="46">
                  <c:v>43461</c:v>
                </c:pt>
              </c:numCache>
            </c:numRef>
          </c:cat>
          <c:val>
            <c:numRef>
              <c:f>('NLDM-0023'!$E$38:$E$65,'NLDM-0023'!$E$25:$E$36,'NLDM-0023'!$E$24,'NLDM-0023'!$E$23,'NLDM-0023'!$E$17:$E$21)</c:f>
              <c:numCache>
                <c:formatCode>General</c:formatCode>
                <c:ptCount val="47"/>
                <c:pt idx="0">
                  <c:v>4.0199999999999996</c:v>
                </c:pt>
                <c:pt idx="1">
                  <c:v>3.52</c:v>
                </c:pt>
                <c:pt idx="2">
                  <c:v>2.98</c:v>
                </c:pt>
                <c:pt idx="3">
                  <c:v>3.12</c:v>
                </c:pt>
                <c:pt idx="4">
                  <c:v>2.4300000000000002</c:v>
                </c:pt>
                <c:pt idx="5">
                  <c:v>2.15</c:v>
                </c:pt>
                <c:pt idx="6">
                  <c:v>2.64</c:v>
                </c:pt>
                <c:pt idx="7">
                  <c:v>3.31</c:v>
                </c:pt>
                <c:pt idx="8">
                  <c:v>2.4700000000000002</c:v>
                </c:pt>
                <c:pt idx="9">
                  <c:v>2.31</c:v>
                </c:pt>
                <c:pt idx="10">
                  <c:v>2.56</c:v>
                </c:pt>
                <c:pt idx="11">
                  <c:v>1.93</c:v>
                </c:pt>
                <c:pt idx="12">
                  <c:v>1.84</c:v>
                </c:pt>
                <c:pt idx="13">
                  <c:v>1.47</c:v>
                </c:pt>
                <c:pt idx="14">
                  <c:v>0.98</c:v>
                </c:pt>
                <c:pt idx="15">
                  <c:v>1.1200000000000001</c:v>
                </c:pt>
                <c:pt idx="16">
                  <c:v>0.87</c:v>
                </c:pt>
                <c:pt idx="17" formatCode="0.00">
                  <c:v>0.97</c:v>
                </c:pt>
                <c:pt idx="18" formatCode="0.00">
                  <c:v>1.02</c:v>
                </c:pt>
                <c:pt idx="19" formatCode="0.00">
                  <c:v>1</c:v>
                </c:pt>
                <c:pt idx="20">
                  <c:v>1.41</c:v>
                </c:pt>
                <c:pt idx="21">
                  <c:v>1.65</c:v>
                </c:pt>
                <c:pt idx="22">
                  <c:v>1.1200000000000001</c:v>
                </c:pt>
                <c:pt idx="23">
                  <c:v>1.03</c:v>
                </c:pt>
                <c:pt idx="24">
                  <c:v>1.25</c:v>
                </c:pt>
                <c:pt idx="25">
                  <c:v>1.1100000000000001</c:v>
                </c:pt>
                <c:pt idx="26">
                  <c:v>1.33</c:v>
                </c:pt>
                <c:pt idx="27">
                  <c:v>1.55</c:v>
                </c:pt>
                <c:pt idx="28">
                  <c:v>4.28</c:v>
                </c:pt>
                <c:pt idx="29">
                  <c:v>4.57</c:v>
                </c:pt>
                <c:pt idx="30">
                  <c:v>5.22</c:v>
                </c:pt>
                <c:pt idx="31">
                  <c:v>3.28</c:v>
                </c:pt>
                <c:pt idx="32">
                  <c:v>4.12</c:v>
                </c:pt>
                <c:pt idx="33">
                  <c:v>5.25</c:v>
                </c:pt>
                <c:pt idx="34">
                  <c:v>5.55</c:v>
                </c:pt>
                <c:pt idx="35">
                  <c:v>4.1100000000000003</c:v>
                </c:pt>
                <c:pt idx="36">
                  <c:v>4.25</c:v>
                </c:pt>
                <c:pt idx="37">
                  <c:v>3.88</c:v>
                </c:pt>
                <c:pt idx="38">
                  <c:v>1.92</c:v>
                </c:pt>
                <c:pt idx="39">
                  <c:v>4.0199999999999996</c:v>
                </c:pt>
                <c:pt idx="40">
                  <c:v>2.16</c:v>
                </c:pt>
                <c:pt idx="41">
                  <c:v>3.64</c:v>
                </c:pt>
                <c:pt idx="42">
                  <c:v>1.72</c:v>
                </c:pt>
                <c:pt idx="43">
                  <c:v>3.42</c:v>
                </c:pt>
                <c:pt idx="44">
                  <c:v>2.35</c:v>
                </c:pt>
                <c:pt idx="45">
                  <c:v>3.32</c:v>
                </c:pt>
                <c:pt idx="46">
                  <c:v>3.56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2-4B11-A393-59EE75FC5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933824"/>
        <c:axId val="101935360"/>
      </c:lineChart>
      <c:catAx>
        <c:axId val="10193382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1935360"/>
        <c:crosses val="autoZero"/>
        <c:auto val="0"/>
        <c:lblAlgn val="ctr"/>
        <c:lblOffset val="100"/>
        <c:noMultiLvlLbl val="1"/>
      </c:catAx>
      <c:valAx>
        <c:axId val="10193536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193382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371055033215185"/>
          <c:y val="0.91568663284139196"/>
          <c:w val="8.2677589829573184E-2"/>
          <c:h val="5.899886032147571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035627622018944E-2"/>
          <c:y val="0.12335815258173798"/>
          <c:w val="0.91395066182764895"/>
          <c:h val="0.76829947572284474"/>
        </c:manualLayout>
      </c:layout>
      <c:lineChart>
        <c:grouping val="standard"/>
        <c:varyColors val="0"/>
        <c:ser>
          <c:idx val="0"/>
          <c:order val="0"/>
          <c:tx>
            <c:strRef>
              <c:f>'NLDM-0029'!$E$7</c:f>
              <c:strCache>
                <c:ptCount val="1"/>
                <c:pt idx="0">
                  <c:v>Residual de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'NLDM-0029'!$B$8:$B$25</c:f>
              <c:numCache>
                <c:formatCode>m/d/yyyy</c:formatCode>
                <c:ptCount val="18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43689</c:v>
                </c:pt>
                <c:pt idx="4">
                  <c:v>43675</c:v>
                </c:pt>
                <c:pt idx="5">
                  <c:v>43642</c:v>
                </c:pt>
                <c:pt idx="6">
                  <c:v>43621</c:v>
                </c:pt>
                <c:pt idx="7">
                  <c:v>43599</c:v>
                </c:pt>
                <c:pt idx="8">
                  <c:v>43587</c:v>
                </c:pt>
                <c:pt idx="9">
                  <c:v>43556</c:v>
                </c:pt>
                <c:pt idx="10">
                  <c:v>43535</c:v>
                </c:pt>
                <c:pt idx="11">
                  <c:v>43521</c:v>
                </c:pt>
                <c:pt idx="12">
                  <c:v>43474</c:v>
                </c:pt>
                <c:pt idx="13">
                  <c:v>43461</c:v>
                </c:pt>
                <c:pt idx="14">
                  <c:v>43434</c:v>
                </c:pt>
                <c:pt idx="15">
                  <c:v>43398</c:v>
                </c:pt>
                <c:pt idx="16">
                  <c:v>43369</c:v>
                </c:pt>
                <c:pt idx="17">
                  <c:v>43334</c:v>
                </c:pt>
              </c:numCache>
            </c:numRef>
          </c:cat>
          <c:val>
            <c:numRef>
              <c:f>'NLDM-0029'!$E$8:$E$25</c:f>
              <c:numCache>
                <c:formatCode>General</c:formatCode>
                <c:ptCount val="18"/>
                <c:pt idx="0">
                  <c:v>0.45</c:v>
                </c:pt>
                <c:pt idx="1">
                  <c:v>0.62</c:v>
                </c:pt>
                <c:pt idx="2">
                  <c:v>0.91</c:v>
                </c:pt>
                <c:pt idx="3">
                  <c:v>2.15</c:v>
                </c:pt>
                <c:pt idx="4">
                  <c:v>2.96</c:v>
                </c:pt>
                <c:pt idx="5">
                  <c:v>1.67</c:v>
                </c:pt>
                <c:pt idx="6">
                  <c:v>1.33</c:v>
                </c:pt>
                <c:pt idx="7">
                  <c:v>2.83</c:v>
                </c:pt>
                <c:pt idx="8">
                  <c:v>2.13</c:v>
                </c:pt>
                <c:pt idx="9">
                  <c:v>2.61</c:v>
                </c:pt>
                <c:pt idx="10">
                  <c:v>2.38</c:v>
                </c:pt>
                <c:pt idx="11">
                  <c:v>2.74</c:v>
                </c:pt>
                <c:pt idx="12">
                  <c:v>3.45</c:v>
                </c:pt>
                <c:pt idx="13">
                  <c:v>4.01</c:v>
                </c:pt>
                <c:pt idx="14">
                  <c:v>3.12</c:v>
                </c:pt>
                <c:pt idx="15">
                  <c:v>4.21</c:v>
                </c:pt>
                <c:pt idx="16">
                  <c:v>5.48</c:v>
                </c:pt>
                <c:pt idx="17">
                  <c:v>3.98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2-4B11-A393-59EE75FC5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849728"/>
        <c:axId val="102441344"/>
      </c:lineChart>
      <c:catAx>
        <c:axId val="10184972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2441344"/>
        <c:crosses val="autoZero"/>
        <c:auto val="0"/>
        <c:lblAlgn val="ctr"/>
        <c:lblOffset val="100"/>
        <c:noMultiLvlLbl val="1"/>
      </c:catAx>
      <c:valAx>
        <c:axId val="10244134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184972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371055033215185"/>
          <c:y val="0.91568663284139196"/>
          <c:w val="8.2677589829573184E-2"/>
          <c:h val="5.899886032147571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035627622018944E-2"/>
          <c:y val="0.12335815258173798"/>
          <c:w val="0.91395066182764895"/>
          <c:h val="0.76829947572284474"/>
        </c:manualLayout>
      </c:layout>
      <c:lineChart>
        <c:grouping val="standard"/>
        <c:varyColors val="0"/>
        <c:ser>
          <c:idx val="0"/>
          <c:order val="0"/>
          <c:tx>
            <c:strRef>
              <c:f>'NLDM-0037'!$E$7</c:f>
              <c:strCache>
                <c:ptCount val="1"/>
                <c:pt idx="0">
                  <c:v>Residual de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'NLDM-0037'!$B$11:$B$37</c:f>
              <c:numCache>
                <c:formatCode>m/d/yyyy</c:formatCode>
                <c:ptCount val="27"/>
                <c:pt idx="0">
                  <c:v>42962</c:v>
                </c:pt>
                <c:pt idx="1">
                  <c:v>42947</c:v>
                </c:pt>
                <c:pt idx="2">
                  <c:v>42943</c:v>
                </c:pt>
                <c:pt idx="3">
                  <c:v>42933</c:v>
                </c:pt>
                <c:pt idx="4">
                  <c:v>42926</c:v>
                </c:pt>
                <c:pt idx="5">
                  <c:v>42919</c:v>
                </c:pt>
                <c:pt idx="6">
                  <c:v>42912</c:v>
                </c:pt>
                <c:pt idx="7">
                  <c:v>42908</c:v>
                </c:pt>
                <c:pt idx="8">
                  <c:v>42891</c:v>
                </c:pt>
                <c:pt idx="9">
                  <c:v>42884</c:v>
                </c:pt>
                <c:pt idx="10">
                  <c:v>42880</c:v>
                </c:pt>
                <c:pt idx="11">
                  <c:v>42874</c:v>
                </c:pt>
                <c:pt idx="12">
                  <c:v>42866</c:v>
                </c:pt>
                <c:pt idx="13">
                  <c:v>42857</c:v>
                </c:pt>
                <c:pt idx="14">
                  <c:v>42851</c:v>
                </c:pt>
                <c:pt idx="15">
                  <c:v>42843</c:v>
                </c:pt>
                <c:pt idx="16">
                  <c:v>42837</c:v>
                </c:pt>
                <c:pt idx="17">
                  <c:v>42832</c:v>
                </c:pt>
                <c:pt idx="18">
                  <c:v>42825</c:v>
                </c:pt>
                <c:pt idx="19">
                  <c:v>42817</c:v>
                </c:pt>
                <c:pt idx="20">
                  <c:v>42811</c:v>
                </c:pt>
                <c:pt idx="21">
                  <c:v>42803</c:v>
                </c:pt>
                <c:pt idx="22">
                  <c:v>42796</c:v>
                </c:pt>
                <c:pt idx="23">
                  <c:v>42787</c:v>
                </c:pt>
                <c:pt idx="24">
                  <c:v>42783</c:v>
                </c:pt>
                <c:pt idx="25">
                  <c:v>42776</c:v>
                </c:pt>
                <c:pt idx="26">
                  <c:v>42769</c:v>
                </c:pt>
              </c:numCache>
            </c:numRef>
          </c:cat>
          <c:val>
            <c:numRef>
              <c:f>'NLDM-0037'!$E$11:$E$37</c:f>
              <c:numCache>
                <c:formatCode>General</c:formatCode>
                <c:ptCount val="27"/>
                <c:pt idx="0" formatCode="0.00">
                  <c:v>4</c:v>
                </c:pt>
                <c:pt idx="1">
                  <c:v>4.75</c:v>
                </c:pt>
                <c:pt idx="2">
                  <c:v>4.22</c:v>
                </c:pt>
                <c:pt idx="3">
                  <c:v>3.13</c:v>
                </c:pt>
                <c:pt idx="4">
                  <c:v>3.88</c:v>
                </c:pt>
                <c:pt idx="5">
                  <c:v>3.11</c:v>
                </c:pt>
                <c:pt idx="6">
                  <c:v>2.0299999999999998</c:v>
                </c:pt>
                <c:pt idx="7">
                  <c:v>2.82</c:v>
                </c:pt>
                <c:pt idx="8">
                  <c:v>2.64</c:v>
                </c:pt>
                <c:pt idx="9">
                  <c:v>2.44</c:v>
                </c:pt>
                <c:pt idx="10">
                  <c:v>2.58</c:v>
                </c:pt>
                <c:pt idx="11">
                  <c:v>2.13</c:v>
                </c:pt>
                <c:pt idx="12">
                  <c:v>2.3199999999999998</c:v>
                </c:pt>
                <c:pt idx="13">
                  <c:v>1.79</c:v>
                </c:pt>
                <c:pt idx="14">
                  <c:v>2.0299999999999998</c:v>
                </c:pt>
                <c:pt idx="15">
                  <c:v>0.84</c:v>
                </c:pt>
                <c:pt idx="16">
                  <c:v>1.01</c:v>
                </c:pt>
                <c:pt idx="17">
                  <c:v>1.21</c:v>
                </c:pt>
                <c:pt idx="18">
                  <c:v>0.64</c:v>
                </c:pt>
                <c:pt idx="19">
                  <c:v>0.82</c:v>
                </c:pt>
                <c:pt idx="20">
                  <c:v>0.88</c:v>
                </c:pt>
                <c:pt idx="21">
                  <c:v>0.85</c:v>
                </c:pt>
                <c:pt idx="22">
                  <c:v>1.05</c:v>
                </c:pt>
                <c:pt idx="23">
                  <c:v>0.77</c:v>
                </c:pt>
                <c:pt idx="24">
                  <c:v>0.64</c:v>
                </c:pt>
                <c:pt idx="25">
                  <c:v>0.57999999999999996</c:v>
                </c:pt>
                <c:pt idx="26">
                  <c:v>0.62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2-4B11-A393-59EE75FC5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520704"/>
        <c:axId val="102522240"/>
      </c:lineChart>
      <c:catAx>
        <c:axId val="10252070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2522240"/>
        <c:crosses val="autoZero"/>
        <c:auto val="0"/>
        <c:lblAlgn val="ctr"/>
        <c:lblOffset val="100"/>
        <c:noMultiLvlLbl val="1"/>
      </c:catAx>
      <c:valAx>
        <c:axId val="102522240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crossAx val="10252070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371055033215185"/>
          <c:y val="0.91568663284139196"/>
          <c:w val="8.2677589829573184E-2"/>
          <c:h val="5.899886032147571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STIFF DAVIS</a:t>
            </a:r>
          </a:p>
        </c:rich>
      </c:tx>
      <c:layout>
        <c:manualLayout>
          <c:xMode val="edge"/>
          <c:yMode val="edge"/>
          <c:x val="0.16567179848787558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9612063908052E-2"/>
          <c:y val="0.11971830985915492"/>
          <c:w val="0.82686627424372827"/>
          <c:h val="0.76056338028169013"/>
        </c:manualLayout>
      </c:layout>
      <c:lineChart>
        <c:grouping val="standard"/>
        <c:varyColors val="0"/>
        <c:ser>
          <c:idx val="1"/>
          <c:order val="0"/>
          <c:tx>
            <c:strRef>
              <c:f>[1]calculos!$G$35</c:f>
              <c:strCache>
                <c:ptCount val="1"/>
                <c:pt idx="0">
                  <c:v>TENDENCIA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[1]calculos!$H$32:$H$34</c:f>
              <c:numCache>
                <c:formatCode>General</c:formatCode>
                <c:ptCount val="3"/>
                <c:pt idx="0">
                  <c:v>-1.7205992642990762</c:v>
                </c:pt>
                <c:pt idx="1">
                  <c:v>-0.80334954449622686</c:v>
                </c:pt>
                <c:pt idx="2">
                  <c:v>1.9210068271572394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0-4608-95F0-FFBEF5C9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73408"/>
        <c:axId val="102275328"/>
      </c:lineChart>
      <c:lineChart>
        <c:grouping val="standard"/>
        <c:varyColors val="0"/>
        <c:ser>
          <c:idx val="0"/>
          <c:order val="1"/>
          <c:tx>
            <c:strRef>
              <c:f>[1]calculos!$B$45</c:f>
              <c:strCache>
                <c:ptCount val="1"/>
                <c:pt idx="0">
                  <c:v>(CaCO3) PPTABLE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[1]calculos!$C$42:$C$44</c:f>
              <c:numCache>
                <c:formatCode>General</c:formatCode>
                <c:ptCount val="3"/>
                <c:pt idx="0">
                  <c:v>-11238.207671203041</c:v>
                </c:pt>
                <c:pt idx="1">
                  <c:v>-2425.3581732073844</c:v>
                </c:pt>
                <c:pt idx="2">
                  <c:v>727.18029424892927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0-4608-95F0-FFBEF5C9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81600"/>
        <c:axId val="102283136"/>
      </c:lineChart>
      <c:catAx>
        <c:axId val="1022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TEMPERATURA</a:t>
                </a:r>
              </a:p>
            </c:rich>
          </c:tx>
          <c:layout>
            <c:manualLayout>
              <c:xMode val="edge"/>
              <c:yMode val="edge"/>
              <c:x val="0.43731374622948249"/>
              <c:y val="0.92957746478873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27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INDICE</a:t>
                </a:r>
              </a:p>
            </c:rich>
          </c:tx>
          <c:layout>
            <c:manualLayout>
              <c:xMode val="edge"/>
              <c:yMode val="edge"/>
              <c:x val="1.1940298507462687E-2"/>
              <c:y val="0.43661971830985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73408"/>
        <c:crosses val="autoZero"/>
        <c:crossBetween val="between"/>
      </c:valAx>
      <c:catAx>
        <c:axId val="10228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283136"/>
        <c:crosses val="autoZero"/>
        <c:auto val="0"/>
        <c:lblAlgn val="ctr"/>
        <c:lblOffset val="100"/>
        <c:noMultiLvlLbl val="0"/>
      </c:catAx>
      <c:valAx>
        <c:axId val="1022831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CaCO3 Precipitable</a:t>
                </a:r>
              </a:p>
            </c:rich>
          </c:tx>
          <c:layout>
            <c:manualLayout>
              <c:xMode val="edge"/>
              <c:yMode val="edge"/>
              <c:x val="0.96567226857836796"/>
              <c:y val="0.36619718309859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81600"/>
        <c:crosses val="max"/>
        <c:crossBetween val="between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776166412034322"/>
          <c:y val="4.9295774647887321E-2"/>
          <c:w val="0.31641806714459197"/>
          <c:h val="5.63380281690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[ Fe ] Vs. mpy</a:t>
            </a:r>
          </a:p>
        </c:rich>
      </c:tx>
      <c:layout>
        <c:manualLayout>
          <c:xMode val="edge"/>
          <c:yMode val="edge"/>
          <c:x val="0.42620301815506889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27516272019246E-2"/>
          <c:y val="0.15238142479360364"/>
          <c:w val="0.86235628879736859"/>
          <c:h val="0.6444464423562821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[1]corrosion!$P$14:$P$24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[1]corrosion!$Q$14:$Q$24</c:f>
              <c:numCache>
                <c:formatCode>General</c:formatCode>
                <c:ptCount val="11"/>
                <c:pt idx="0">
                  <c:v>0</c:v>
                </c:pt>
                <c:pt idx="1">
                  <c:v>18.859189790644489</c:v>
                </c:pt>
                <c:pt idx="2">
                  <c:v>37.718379581288978</c:v>
                </c:pt>
                <c:pt idx="3">
                  <c:v>56.577569371933464</c:v>
                </c:pt>
                <c:pt idx="4">
                  <c:v>75.436759162577957</c:v>
                </c:pt>
                <c:pt idx="5">
                  <c:v>94.295948953222435</c:v>
                </c:pt>
                <c:pt idx="6">
                  <c:v>113.15513874386693</c:v>
                </c:pt>
                <c:pt idx="7">
                  <c:v>132.01432853451141</c:v>
                </c:pt>
                <c:pt idx="8">
                  <c:v>150.87351832515591</c:v>
                </c:pt>
                <c:pt idx="9">
                  <c:v>169.73270811580036</c:v>
                </c:pt>
                <c:pt idx="10">
                  <c:v>188.59189790644487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31-4104-8079-143DA250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0944"/>
        <c:axId val="101741312"/>
      </c:scatterChart>
      <c:valAx>
        <c:axId val="101730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mpy</a:t>
                </a:r>
              </a:p>
            </c:rich>
          </c:tx>
          <c:layout>
            <c:manualLayout>
              <c:xMode val="edge"/>
              <c:yMode val="edge"/>
              <c:x val="0.52736405461755098"/>
              <c:y val="0.92063792025996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41312"/>
        <c:crosses val="autoZero"/>
        <c:crossBetween val="midCat"/>
        <c:majorUnit val="0.5"/>
      </c:valAx>
      <c:valAx>
        <c:axId val="10174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[ Fe ]</a:t>
                </a:r>
              </a:p>
            </c:rich>
          </c:tx>
          <c:layout>
            <c:manualLayout>
              <c:xMode val="edge"/>
              <c:yMode val="edge"/>
              <c:x val="8.291873963515755E-3"/>
              <c:y val="0.42857276173811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30944"/>
        <c:crosses val="autoZero"/>
        <c:crossBetween val="midCat"/>
        <c:majorUnit val="25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4607428305456422E-2"/>
          <c:y val="0.11544396264049131"/>
          <c:w val="0.86217393270370701"/>
          <c:h val="0.69596304018652988"/>
        </c:manualLayout>
      </c:layout>
      <c:lineChart>
        <c:grouping val="standard"/>
        <c:varyColors val="0"/>
        <c:ser>
          <c:idx val="0"/>
          <c:order val="0"/>
          <c:tx>
            <c:strRef>
              <c:f>'NLDM-0039'!$D$7</c:f>
              <c:strCache>
                <c:ptCount val="1"/>
                <c:pt idx="0">
                  <c:v>Fe++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('NLDM-0039'!$B$8:$B$11,'NLDM-0039'!$B$13:$B$31)</c:f>
              <c:numCache>
                <c:formatCode>m/d/yyyy</c:formatCode>
                <c:ptCount val="23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43689</c:v>
                </c:pt>
                <c:pt idx="4">
                  <c:v>43642</c:v>
                </c:pt>
                <c:pt idx="5">
                  <c:v>43621</c:v>
                </c:pt>
                <c:pt idx="6">
                  <c:v>43599</c:v>
                </c:pt>
                <c:pt idx="7">
                  <c:v>43587</c:v>
                </c:pt>
                <c:pt idx="8">
                  <c:v>43558</c:v>
                </c:pt>
                <c:pt idx="9">
                  <c:v>43535</c:v>
                </c:pt>
                <c:pt idx="10">
                  <c:v>43521</c:v>
                </c:pt>
                <c:pt idx="11">
                  <c:v>43474</c:v>
                </c:pt>
                <c:pt idx="12">
                  <c:v>43461</c:v>
                </c:pt>
                <c:pt idx="13">
                  <c:v>43434</c:v>
                </c:pt>
                <c:pt idx="14">
                  <c:v>43398</c:v>
                </c:pt>
                <c:pt idx="15">
                  <c:v>43369</c:v>
                </c:pt>
                <c:pt idx="16">
                  <c:v>43334</c:v>
                </c:pt>
                <c:pt idx="17">
                  <c:v>43285</c:v>
                </c:pt>
                <c:pt idx="18">
                  <c:v>43231</c:v>
                </c:pt>
                <c:pt idx="19">
                  <c:v>43202</c:v>
                </c:pt>
                <c:pt idx="20">
                  <c:v>43158</c:v>
                </c:pt>
                <c:pt idx="21">
                  <c:v>43159</c:v>
                </c:pt>
                <c:pt idx="22">
                  <c:v>43125</c:v>
                </c:pt>
              </c:numCache>
            </c:numRef>
          </c:cat>
          <c:val>
            <c:numRef>
              <c:f>('NLDM-0039'!$D$8:$D$11,'NLDM-0039'!$D$13:$D$31)</c:f>
              <c:numCache>
                <c:formatCode>General</c:formatCode>
                <c:ptCount val="23"/>
                <c:pt idx="0">
                  <c:v>0.81</c:v>
                </c:pt>
                <c:pt idx="1">
                  <c:v>0.93</c:v>
                </c:pt>
                <c:pt idx="2">
                  <c:v>1.17</c:v>
                </c:pt>
                <c:pt idx="3">
                  <c:v>1.28</c:v>
                </c:pt>
                <c:pt idx="4">
                  <c:v>1.75</c:v>
                </c:pt>
                <c:pt idx="5">
                  <c:v>1.1200000000000001</c:v>
                </c:pt>
                <c:pt idx="6">
                  <c:v>1.25</c:v>
                </c:pt>
                <c:pt idx="7">
                  <c:v>1.41</c:v>
                </c:pt>
                <c:pt idx="8">
                  <c:v>1.39</c:v>
                </c:pt>
                <c:pt idx="9">
                  <c:v>1.27</c:v>
                </c:pt>
                <c:pt idx="10">
                  <c:v>0.92</c:v>
                </c:pt>
                <c:pt idx="11">
                  <c:v>1.02</c:v>
                </c:pt>
                <c:pt idx="12">
                  <c:v>1.23</c:v>
                </c:pt>
                <c:pt idx="13">
                  <c:v>2.19</c:v>
                </c:pt>
                <c:pt idx="14">
                  <c:v>1.32</c:v>
                </c:pt>
                <c:pt idx="15">
                  <c:v>1.1200000000000001</c:v>
                </c:pt>
                <c:pt idx="16">
                  <c:v>1.81</c:v>
                </c:pt>
                <c:pt idx="17">
                  <c:v>3.69</c:v>
                </c:pt>
                <c:pt idx="18">
                  <c:v>2.41</c:v>
                </c:pt>
                <c:pt idx="19">
                  <c:v>1.55</c:v>
                </c:pt>
                <c:pt idx="20">
                  <c:v>2.0099999999999998</c:v>
                </c:pt>
                <c:pt idx="21">
                  <c:v>2.46</c:v>
                </c:pt>
                <c:pt idx="22">
                  <c:v>2.17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479744"/>
        <c:axId val="102481280"/>
      </c:lineChart>
      <c:catAx>
        <c:axId val="10247974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2481280"/>
        <c:crosses val="autoZero"/>
        <c:auto val="0"/>
        <c:lblAlgn val="ctr"/>
        <c:lblOffset val="100"/>
        <c:noMultiLvlLbl val="1"/>
      </c:catAx>
      <c:valAx>
        <c:axId val="10248128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247974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348732547539006"/>
          <c:y val="0.91133310471480322"/>
          <c:w val="8.450526513215427E-2"/>
          <c:h val="5.2296216617437025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55789537935665E-2"/>
          <c:y val="0.12190470535810095"/>
          <c:w val="0.93247894158579014"/>
          <c:h val="0.7484929983526809"/>
        </c:manualLayout>
      </c:layout>
      <c:lineChart>
        <c:grouping val="standard"/>
        <c:varyColors val="0"/>
        <c:ser>
          <c:idx val="0"/>
          <c:order val="0"/>
          <c:tx>
            <c:strRef>
              <c:f>'NLDM-0043'!$E$7</c:f>
              <c:strCache>
                <c:ptCount val="1"/>
                <c:pt idx="0">
                  <c:v>Residual de Fosfonato</c:v>
                </c:pt>
              </c:strCache>
            </c:strRef>
          </c:tx>
          <c:marker>
            <c:symbol val="none"/>
          </c:marker>
          <c:cat>
            <c:numRef>
              <c:f>('NLDM-0043'!$B$8:$B$13,'NLDM-0043'!$B$15:$B$17,'NLDM-0043'!$B$20:$B$21)</c:f>
              <c:numCache>
                <c:formatCode>m/d/yyyy</c:formatCode>
                <c:ptCount val="11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43689</c:v>
                </c:pt>
                <c:pt idx="4">
                  <c:v>43675</c:v>
                </c:pt>
                <c:pt idx="5">
                  <c:v>43642</c:v>
                </c:pt>
                <c:pt idx="6">
                  <c:v>43599</c:v>
                </c:pt>
                <c:pt idx="7">
                  <c:v>43587</c:v>
                </c:pt>
                <c:pt idx="8">
                  <c:v>43556</c:v>
                </c:pt>
                <c:pt idx="9">
                  <c:v>43474</c:v>
                </c:pt>
                <c:pt idx="10">
                  <c:v>43461</c:v>
                </c:pt>
              </c:numCache>
            </c:numRef>
          </c:cat>
          <c:val>
            <c:numRef>
              <c:f>('NLDM-0043'!$E$8:$E$13,'NLDM-0043'!$E$15:$E$17,'NLDM-0043'!$E$20:$E$21)</c:f>
              <c:numCache>
                <c:formatCode>General</c:formatCode>
                <c:ptCount val="11"/>
                <c:pt idx="0">
                  <c:v>1.22</c:v>
                </c:pt>
                <c:pt idx="1">
                  <c:v>1.47</c:v>
                </c:pt>
                <c:pt idx="2">
                  <c:v>1.82</c:v>
                </c:pt>
                <c:pt idx="3">
                  <c:v>2.4900000000000002</c:v>
                </c:pt>
                <c:pt idx="4">
                  <c:v>2.19</c:v>
                </c:pt>
                <c:pt idx="5">
                  <c:v>1.55</c:v>
                </c:pt>
                <c:pt idx="6">
                  <c:v>2.4500000000000002</c:v>
                </c:pt>
                <c:pt idx="7">
                  <c:v>2.06</c:v>
                </c:pt>
                <c:pt idx="8">
                  <c:v>2.79</c:v>
                </c:pt>
                <c:pt idx="9">
                  <c:v>4.6399999999999997</c:v>
                </c:pt>
                <c:pt idx="10">
                  <c:v>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85760"/>
        <c:axId val="109287296"/>
      </c:lineChart>
      <c:dateAx>
        <c:axId val="109285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287296"/>
        <c:crosses val="autoZero"/>
        <c:auto val="1"/>
        <c:lblOffset val="100"/>
        <c:baseTimeUnit val="days"/>
      </c:dateAx>
      <c:valAx>
        <c:axId val="1092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85760"/>
        <c:crosses val="autoZero"/>
        <c:crossBetween val="between"/>
        <c:majorUnit val="0.5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34688396508576"/>
          <c:y val="0.92257105474498713"/>
          <c:w val="8.256631447314039E-2"/>
          <c:h val="5.8303715915230016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8572590768369949E-2"/>
          <c:y val="0.13117795882320252"/>
          <c:w val="0.88565574464482266"/>
          <c:h val="0.73035252104508674"/>
        </c:manualLayout>
      </c:layout>
      <c:lineChart>
        <c:grouping val="standard"/>
        <c:varyColors val="0"/>
        <c:ser>
          <c:idx val="0"/>
          <c:order val="0"/>
          <c:tx>
            <c:strRef>
              <c:f>'NLDM-0059'!$C$7</c:f>
              <c:strCache>
                <c:ptCount val="1"/>
                <c:pt idx="0">
                  <c:v>Presión Kg/cm2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('NLDM-0059'!$B$23:$B$24,'NLDM-0059'!$B$18:$B$20)</c:f>
              <c:numCache>
                <c:formatCode>m/d/yyyy</c:formatCode>
                <c:ptCount val="5"/>
                <c:pt idx="0">
                  <c:v>43398</c:v>
                </c:pt>
                <c:pt idx="1">
                  <c:v>43369</c:v>
                </c:pt>
                <c:pt idx="2">
                  <c:v>43535</c:v>
                </c:pt>
                <c:pt idx="3">
                  <c:v>43521</c:v>
                </c:pt>
                <c:pt idx="4">
                  <c:v>43474</c:v>
                </c:pt>
              </c:numCache>
            </c:numRef>
          </c:cat>
          <c:val>
            <c:numRef>
              <c:f>('NLDM-0059'!$C$24,'NLDM-0059'!$C$23,'NLDM-0059'!$C$18:$C$20)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10-4E5F-8357-2583E28DE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24704"/>
        <c:axId val="109626496"/>
      </c:lineChart>
      <c:catAx>
        <c:axId val="10962470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626496"/>
        <c:crosses val="autoZero"/>
        <c:auto val="0"/>
        <c:lblAlgn val="ctr"/>
        <c:lblOffset val="100"/>
        <c:noMultiLvlLbl val="1"/>
      </c:catAx>
      <c:valAx>
        <c:axId val="10962649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624704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legend>
      <c:legendPos val="r"/>
      <c:layout>
        <c:manualLayout>
          <c:xMode val="edge"/>
          <c:yMode val="edge"/>
          <c:x val="0.4632817601867088"/>
          <c:y val="0.90400277657705685"/>
          <c:w val="0.18051452264452922"/>
          <c:h val="6.2738861663304099E-2"/>
        </c:manualLayout>
      </c:layout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6085240755342816E-2"/>
          <c:y val="9.3318290345138097E-2"/>
          <c:w val="0.86284049472659363"/>
          <c:h val="0.77502050921704413"/>
        </c:manualLayout>
      </c:layout>
      <c:lineChart>
        <c:grouping val="standard"/>
        <c:varyColors val="0"/>
        <c:ser>
          <c:idx val="0"/>
          <c:order val="0"/>
          <c:tx>
            <c:strRef>
              <c:f>'NLDM-0070'!$D$7</c:f>
              <c:strCache>
                <c:ptCount val="1"/>
                <c:pt idx="0">
                  <c:v>Fe++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('NLDM-0070'!$B$8:$B$12,'NLDM-0070'!$B$14:$B$23)</c:f>
              <c:numCache>
                <c:formatCode>m/d/yyyy</c:formatCode>
                <c:ptCount val="15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43689</c:v>
                </c:pt>
                <c:pt idx="4">
                  <c:v>43675</c:v>
                </c:pt>
                <c:pt idx="5">
                  <c:v>43621</c:v>
                </c:pt>
                <c:pt idx="6">
                  <c:v>43599</c:v>
                </c:pt>
                <c:pt idx="7">
                  <c:v>43587</c:v>
                </c:pt>
                <c:pt idx="8">
                  <c:v>43556</c:v>
                </c:pt>
                <c:pt idx="9">
                  <c:v>43535</c:v>
                </c:pt>
                <c:pt idx="10">
                  <c:v>43521</c:v>
                </c:pt>
                <c:pt idx="11">
                  <c:v>43474</c:v>
                </c:pt>
                <c:pt idx="12">
                  <c:v>43461</c:v>
                </c:pt>
                <c:pt idx="13">
                  <c:v>43434</c:v>
                </c:pt>
                <c:pt idx="14">
                  <c:v>43398</c:v>
                </c:pt>
              </c:numCache>
            </c:numRef>
          </c:cat>
          <c:val>
            <c:numRef>
              <c:f>('NLDM-0070'!$D$8:$D$12,'NLDM-0070'!$D$14:$D$23)</c:f>
              <c:numCache>
                <c:formatCode>General</c:formatCode>
                <c:ptCount val="15"/>
                <c:pt idx="0">
                  <c:v>1.19</c:v>
                </c:pt>
                <c:pt idx="1">
                  <c:v>0.75</c:v>
                </c:pt>
                <c:pt idx="2">
                  <c:v>0.91</c:v>
                </c:pt>
                <c:pt idx="3">
                  <c:v>1.39</c:v>
                </c:pt>
                <c:pt idx="4">
                  <c:v>2.21</c:v>
                </c:pt>
                <c:pt idx="5">
                  <c:v>0.14000000000000001</c:v>
                </c:pt>
                <c:pt idx="6">
                  <c:v>0.41</c:v>
                </c:pt>
                <c:pt idx="7">
                  <c:v>0.92</c:v>
                </c:pt>
                <c:pt idx="8">
                  <c:v>1.1399999999999999</c:v>
                </c:pt>
                <c:pt idx="9">
                  <c:v>1.22</c:v>
                </c:pt>
                <c:pt idx="10">
                  <c:v>1.52</c:v>
                </c:pt>
                <c:pt idx="11">
                  <c:v>2.2599999999999998</c:v>
                </c:pt>
                <c:pt idx="12">
                  <c:v>2.65</c:v>
                </c:pt>
                <c:pt idx="13">
                  <c:v>1.49</c:v>
                </c:pt>
                <c:pt idx="14">
                  <c:v>0.89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80896"/>
        <c:axId val="109686784"/>
      </c:lineChart>
      <c:catAx>
        <c:axId val="109680896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686784"/>
        <c:crosses val="autoZero"/>
        <c:auto val="0"/>
        <c:lblAlgn val="ctr"/>
        <c:lblOffset val="100"/>
        <c:noMultiLvlLbl val="1"/>
      </c:catAx>
      <c:valAx>
        <c:axId val="10968678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68089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524205102006809"/>
          <c:y val="0.90465133235077311"/>
          <c:w val="8.7348645118407661E-2"/>
          <c:h val="5.04308741085812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37207234341607E-2"/>
          <c:y val="9.6662842518216247E-2"/>
          <c:w val="0.90548642485263109"/>
          <c:h val="0.78061813774622058"/>
        </c:manualLayout>
      </c:layout>
      <c:lineChart>
        <c:grouping val="standard"/>
        <c:varyColors val="0"/>
        <c:ser>
          <c:idx val="0"/>
          <c:order val="0"/>
          <c:tx>
            <c:strRef>
              <c:f>'NLDM-0073'!$D$7</c:f>
              <c:strCache>
                <c:ptCount val="1"/>
                <c:pt idx="0">
                  <c:v>Fe++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'NLDM-0073'!$B$8:$B$69</c:f>
              <c:numCache>
                <c:formatCode>m/d/yyyy</c:formatCode>
                <c:ptCount val="62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43689</c:v>
                </c:pt>
                <c:pt idx="4">
                  <c:v>43675</c:v>
                </c:pt>
                <c:pt idx="5">
                  <c:v>43642</c:v>
                </c:pt>
                <c:pt idx="6">
                  <c:v>43621</c:v>
                </c:pt>
                <c:pt idx="7">
                  <c:v>43599</c:v>
                </c:pt>
                <c:pt idx="8">
                  <c:v>43587</c:v>
                </c:pt>
                <c:pt idx="9">
                  <c:v>43556</c:v>
                </c:pt>
                <c:pt idx="10">
                  <c:v>43535</c:v>
                </c:pt>
                <c:pt idx="11">
                  <c:v>43521</c:v>
                </c:pt>
                <c:pt idx="12">
                  <c:v>43474</c:v>
                </c:pt>
                <c:pt idx="13">
                  <c:v>43461</c:v>
                </c:pt>
                <c:pt idx="14">
                  <c:v>43434</c:v>
                </c:pt>
                <c:pt idx="15">
                  <c:v>43398</c:v>
                </c:pt>
                <c:pt idx="16">
                  <c:v>43369</c:v>
                </c:pt>
                <c:pt idx="17">
                  <c:v>43334</c:v>
                </c:pt>
                <c:pt idx="18">
                  <c:v>43285</c:v>
                </c:pt>
                <c:pt idx="19">
                  <c:v>43231</c:v>
                </c:pt>
                <c:pt idx="20">
                  <c:v>43196</c:v>
                </c:pt>
                <c:pt idx="21">
                  <c:v>43159</c:v>
                </c:pt>
                <c:pt idx="22">
                  <c:v>43125</c:v>
                </c:pt>
                <c:pt idx="23">
                  <c:v>43096</c:v>
                </c:pt>
                <c:pt idx="24">
                  <c:v>43034</c:v>
                </c:pt>
                <c:pt idx="25">
                  <c:v>43018</c:v>
                </c:pt>
                <c:pt idx="26">
                  <c:v>43006</c:v>
                </c:pt>
                <c:pt idx="27">
                  <c:v>42962</c:v>
                </c:pt>
                <c:pt idx="28">
                  <c:v>42947</c:v>
                </c:pt>
                <c:pt idx="29">
                  <c:v>42943</c:v>
                </c:pt>
                <c:pt idx="30">
                  <c:v>42933</c:v>
                </c:pt>
                <c:pt idx="31">
                  <c:v>42926</c:v>
                </c:pt>
                <c:pt idx="32">
                  <c:v>42919</c:v>
                </c:pt>
                <c:pt idx="33">
                  <c:v>42912</c:v>
                </c:pt>
                <c:pt idx="34">
                  <c:v>42905</c:v>
                </c:pt>
                <c:pt idx="35">
                  <c:v>42891</c:v>
                </c:pt>
                <c:pt idx="36">
                  <c:v>42884</c:v>
                </c:pt>
                <c:pt idx="37">
                  <c:v>42880</c:v>
                </c:pt>
                <c:pt idx="38">
                  <c:v>42874</c:v>
                </c:pt>
                <c:pt idx="39">
                  <c:v>42866</c:v>
                </c:pt>
                <c:pt idx="40">
                  <c:v>42857</c:v>
                </c:pt>
                <c:pt idx="41">
                  <c:v>42851</c:v>
                </c:pt>
                <c:pt idx="42">
                  <c:v>42843</c:v>
                </c:pt>
                <c:pt idx="43">
                  <c:v>42837</c:v>
                </c:pt>
                <c:pt idx="44">
                  <c:v>42832</c:v>
                </c:pt>
                <c:pt idx="45">
                  <c:v>42825</c:v>
                </c:pt>
                <c:pt idx="46">
                  <c:v>42817</c:v>
                </c:pt>
                <c:pt idx="47">
                  <c:v>42811</c:v>
                </c:pt>
                <c:pt idx="48">
                  <c:v>42803</c:v>
                </c:pt>
                <c:pt idx="49">
                  <c:v>42796</c:v>
                </c:pt>
                <c:pt idx="50">
                  <c:v>42787</c:v>
                </c:pt>
                <c:pt idx="51">
                  <c:v>42783</c:v>
                </c:pt>
                <c:pt idx="52">
                  <c:v>42776</c:v>
                </c:pt>
                <c:pt idx="53">
                  <c:v>42769</c:v>
                </c:pt>
                <c:pt idx="54">
                  <c:v>42762</c:v>
                </c:pt>
                <c:pt idx="55">
                  <c:v>42755</c:v>
                </c:pt>
                <c:pt idx="56">
                  <c:v>42748</c:v>
                </c:pt>
                <c:pt idx="57">
                  <c:v>42741</c:v>
                </c:pt>
              </c:numCache>
            </c:numRef>
          </c:cat>
          <c:val>
            <c:numRef>
              <c:f>'NLDM-0073'!$D$8:$D$69</c:f>
              <c:numCache>
                <c:formatCode>General</c:formatCode>
                <c:ptCount val="62"/>
                <c:pt idx="0">
                  <c:v>0.75</c:v>
                </c:pt>
                <c:pt idx="1">
                  <c:v>0.51</c:v>
                </c:pt>
                <c:pt idx="2">
                  <c:v>0.63</c:v>
                </c:pt>
                <c:pt idx="3">
                  <c:v>0.68</c:v>
                </c:pt>
                <c:pt idx="4">
                  <c:v>0.76</c:v>
                </c:pt>
                <c:pt idx="5">
                  <c:v>0.53</c:v>
                </c:pt>
                <c:pt idx="6">
                  <c:v>0.21</c:v>
                </c:pt>
                <c:pt idx="7">
                  <c:v>0.26</c:v>
                </c:pt>
                <c:pt idx="8">
                  <c:v>0.39</c:v>
                </c:pt>
                <c:pt idx="9">
                  <c:v>0.45</c:v>
                </c:pt>
                <c:pt idx="10">
                  <c:v>1.1399999999999999</c:v>
                </c:pt>
                <c:pt idx="11">
                  <c:v>0.93</c:v>
                </c:pt>
                <c:pt idx="12">
                  <c:v>1.06</c:v>
                </c:pt>
                <c:pt idx="13">
                  <c:v>0.78</c:v>
                </c:pt>
                <c:pt idx="14">
                  <c:v>1.93</c:v>
                </c:pt>
                <c:pt idx="15">
                  <c:v>1.42</c:v>
                </c:pt>
                <c:pt idx="16">
                  <c:v>0.78</c:v>
                </c:pt>
                <c:pt idx="17">
                  <c:v>2.42</c:v>
                </c:pt>
                <c:pt idx="18">
                  <c:v>2.13</c:v>
                </c:pt>
                <c:pt idx="19">
                  <c:v>1.48</c:v>
                </c:pt>
                <c:pt idx="20">
                  <c:v>1.99</c:v>
                </c:pt>
                <c:pt idx="21">
                  <c:v>2.11</c:v>
                </c:pt>
                <c:pt idx="22">
                  <c:v>2.67</c:v>
                </c:pt>
                <c:pt idx="23">
                  <c:v>3.23</c:v>
                </c:pt>
                <c:pt idx="24">
                  <c:v>1.46</c:v>
                </c:pt>
                <c:pt idx="25">
                  <c:v>1.1399999999999999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0.94</c:v>
                </c:pt>
                <c:pt idx="29">
                  <c:v>0.75</c:v>
                </c:pt>
                <c:pt idx="30">
                  <c:v>0.82</c:v>
                </c:pt>
                <c:pt idx="31">
                  <c:v>1.02</c:v>
                </c:pt>
                <c:pt idx="32">
                  <c:v>1.95</c:v>
                </c:pt>
                <c:pt idx="33">
                  <c:v>1.81</c:v>
                </c:pt>
                <c:pt idx="34">
                  <c:v>1.34</c:v>
                </c:pt>
                <c:pt idx="35">
                  <c:v>1.22</c:v>
                </c:pt>
                <c:pt idx="36">
                  <c:v>0.99</c:v>
                </c:pt>
                <c:pt idx="37">
                  <c:v>0.83</c:v>
                </c:pt>
                <c:pt idx="38">
                  <c:v>0.92</c:v>
                </c:pt>
                <c:pt idx="39">
                  <c:v>1.0900000000000001</c:v>
                </c:pt>
                <c:pt idx="40">
                  <c:v>1.27</c:v>
                </c:pt>
                <c:pt idx="41">
                  <c:v>0.81</c:v>
                </c:pt>
                <c:pt idx="42">
                  <c:v>0.63</c:v>
                </c:pt>
                <c:pt idx="43">
                  <c:v>0.77</c:v>
                </c:pt>
                <c:pt idx="44">
                  <c:v>0.44</c:v>
                </c:pt>
                <c:pt idx="45">
                  <c:v>0.67</c:v>
                </c:pt>
                <c:pt idx="46">
                  <c:v>0.88</c:v>
                </c:pt>
                <c:pt idx="47">
                  <c:v>0.55000000000000004</c:v>
                </c:pt>
                <c:pt idx="48">
                  <c:v>0.82</c:v>
                </c:pt>
                <c:pt idx="49">
                  <c:v>0.79</c:v>
                </c:pt>
                <c:pt idx="50">
                  <c:v>0.77</c:v>
                </c:pt>
                <c:pt idx="51">
                  <c:v>0.55000000000000004</c:v>
                </c:pt>
                <c:pt idx="52">
                  <c:v>0.84</c:v>
                </c:pt>
                <c:pt idx="53">
                  <c:v>1.01</c:v>
                </c:pt>
                <c:pt idx="54">
                  <c:v>1.22</c:v>
                </c:pt>
                <c:pt idx="55">
                  <c:v>0.95</c:v>
                </c:pt>
                <c:pt idx="56">
                  <c:v>0.44</c:v>
                </c:pt>
                <c:pt idx="57">
                  <c:v>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F8-4268-82D8-3CA7F415C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762048"/>
        <c:axId val="109763584"/>
      </c:lineChart>
      <c:catAx>
        <c:axId val="10976204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763584"/>
        <c:crosses val="autoZero"/>
        <c:auto val="0"/>
        <c:lblAlgn val="ctr"/>
        <c:lblOffset val="100"/>
        <c:noMultiLvlLbl val="1"/>
      </c:catAx>
      <c:valAx>
        <c:axId val="109763584"/>
        <c:scaling>
          <c:orientation val="minMax"/>
          <c:max val="5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762048"/>
        <c:crosses val="autoZero"/>
        <c:crossBetween val="between"/>
        <c:majorUnit val="1"/>
        <c:minorUnit val="1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232233265923721"/>
          <c:y val="0.91680761569337743"/>
          <c:w val="8.8661273898139784E-2"/>
          <c:h val="4.555609465202343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14"/>
            <c:extLst xmlns:c16r2="http://schemas.microsoft.com/office/drawing/2015/06/chart">
              <c:ext xmlns:c16="http://schemas.microsoft.com/office/drawing/2014/chart" uri="{C3380CC4-5D6E-409C-BE32-E72D297353CC}">
                <c16:uniqueId val="{00000000-5585-4A0A-ADBA-F730AB287132}"/>
              </c:ext>
            </c:extLst>
          </c:dPt>
          <c:dLbls>
            <c:dLbl>
              <c:idx val="0"/>
              <c:layout>
                <c:manualLayout>
                  <c:x val="-6.5890685420047682E-2"/>
                  <c:y val="-0.2456161924680701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'Inhibidor de Corrosión'!$H$10:$H$11</c:f>
              <c:strCache>
                <c:ptCount val="2"/>
                <c:pt idx="0">
                  <c:v>Cumplen KPI</c:v>
                </c:pt>
                <c:pt idx="1">
                  <c:v>No Cumplen KPI</c:v>
                </c:pt>
              </c:strCache>
            </c:strRef>
          </c:cat>
          <c:val>
            <c:numRef>
              <c:f>'Inhibidor de Corrosión'!$J$10:$J$11</c:f>
              <c:numCache>
                <c:formatCode>0%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85-4A0A-ADBA-F730AB2871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854199848950506E-2"/>
          <c:y val="0.10256917294289496"/>
          <c:w val="0.88608011605386938"/>
          <c:h val="0.74377186989488775"/>
        </c:manualLayout>
      </c:layout>
      <c:lineChart>
        <c:grouping val="standard"/>
        <c:varyColors val="0"/>
        <c:ser>
          <c:idx val="0"/>
          <c:order val="0"/>
          <c:tx>
            <c:strRef>
              <c:f>'NDLM-0079'!$D$7</c:f>
              <c:strCache>
                <c:ptCount val="1"/>
                <c:pt idx="0">
                  <c:v>Fe++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('NDLM-0079'!$B$8:$B$10,'NDLM-0079'!$B$13:$B$24)</c:f>
              <c:numCache>
                <c:formatCode>m/d/yyyy</c:formatCode>
                <c:ptCount val="15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43643</c:v>
                </c:pt>
                <c:pt idx="4">
                  <c:v>43621</c:v>
                </c:pt>
                <c:pt idx="5">
                  <c:v>43599</c:v>
                </c:pt>
                <c:pt idx="6">
                  <c:v>43587</c:v>
                </c:pt>
                <c:pt idx="7">
                  <c:v>43556</c:v>
                </c:pt>
                <c:pt idx="8">
                  <c:v>43535</c:v>
                </c:pt>
                <c:pt idx="9">
                  <c:v>43521</c:v>
                </c:pt>
                <c:pt idx="10">
                  <c:v>43474</c:v>
                </c:pt>
                <c:pt idx="11">
                  <c:v>43461</c:v>
                </c:pt>
                <c:pt idx="12">
                  <c:v>43434</c:v>
                </c:pt>
                <c:pt idx="13">
                  <c:v>43398</c:v>
                </c:pt>
                <c:pt idx="14">
                  <c:v>43369</c:v>
                </c:pt>
              </c:numCache>
            </c:numRef>
          </c:cat>
          <c:val>
            <c:numRef>
              <c:f>('NDLM-0079'!$D$8:$D$10,'NDLM-0079'!$D$13:$D$24)</c:f>
              <c:numCache>
                <c:formatCode>General</c:formatCode>
                <c:ptCount val="15"/>
                <c:pt idx="0">
                  <c:v>0.71</c:v>
                </c:pt>
                <c:pt idx="1">
                  <c:v>0.59</c:v>
                </c:pt>
                <c:pt idx="2">
                  <c:v>0.63</c:v>
                </c:pt>
                <c:pt idx="3">
                  <c:v>0.83</c:v>
                </c:pt>
                <c:pt idx="4">
                  <c:v>0.61</c:v>
                </c:pt>
                <c:pt idx="5">
                  <c:v>0.54</c:v>
                </c:pt>
                <c:pt idx="6">
                  <c:v>1.43</c:v>
                </c:pt>
                <c:pt idx="7">
                  <c:v>1.62</c:v>
                </c:pt>
                <c:pt idx="8">
                  <c:v>2.08</c:v>
                </c:pt>
                <c:pt idx="9">
                  <c:v>4.21</c:v>
                </c:pt>
                <c:pt idx="10">
                  <c:v>2.3199999999999998</c:v>
                </c:pt>
                <c:pt idx="11">
                  <c:v>2.08</c:v>
                </c:pt>
                <c:pt idx="12">
                  <c:v>2.61</c:v>
                </c:pt>
                <c:pt idx="13">
                  <c:v>2.34</c:v>
                </c:pt>
                <c:pt idx="14">
                  <c:v>1.68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757312"/>
        <c:axId val="101758848"/>
      </c:lineChart>
      <c:catAx>
        <c:axId val="10175731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1758848"/>
        <c:crosses val="autoZero"/>
        <c:auto val="0"/>
        <c:lblAlgn val="ctr"/>
        <c:lblOffset val="100"/>
        <c:noMultiLvlLbl val="1"/>
      </c:catAx>
      <c:valAx>
        <c:axId val="10175884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17573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80999169975538"/>
          <c:y val="0.91172126937573539"/>
          <c:w val="8.7584403911235231E-2"/>
          <c:h val="5.371539634902030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Fosfonato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854199848950506E-2"/>
          <c:y val="0.10256917294289496"/>
          <c:w val="0.88608011605386938"/>
          <c:h val="0.73986043153743541"/>
        </c:manualLayout>
      </c:layout>
      <c:lineChart>
        <c:grouping val="standard"/>
        <c:varyColors val="0"/>
        <c:ser>
          <c:idx val="0"/>
          <c:order val="0"/>
          <c:tx>
            <c:strRef>
              <c:f>'NDLM-0079'!$E$7</c:f>
              <c:strCache>
                <c:ptCount val="1"/>
                <c:pt idx="0">
                  <c:v>Residual de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('NDLM-0079'!$B$8:$B$10,'NDLM-0079'!$B$13:$B$24)</c:f>
              <c:numCache>
                <c:formatCode>m/d/yyyy</c:formatCode>
                <c:ptCount val="15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43643</c:v>
                </c:pt>
                <c:pt idx="4">
                  <c:v>43621</c:v>
                </c:pt>
                <c:pt idx="5">
                  <c:v>43599</c:v>
                </c:pt>
                <c:pt idx="6">
                  <c:v>43587</c:v>
                </c:pt>
                <c:pt idx="7">
                  <c:v>43556</c:v>
                </c:pt>
                <c:pt idx="8">
                  <c:v>43535</c:v>
                </c:pt>
                <c:pt idx="9">
                  <c:v>43521</c:v>
                </c:pt>
                <c:pt idx="10">
                  <c:v>43474</c:v>
                </c:pt>
                <c:pt idx="11">
                  <c:v>43461</c:v>
                </c:pt>
                <c:pt idx="12">
                  <c:v>43434</c:v>
                </c:pt>
                <c:pt idx="13">
                  <c:v>43398</c:v>
                </c:pt>
                <c:pt idx="14">
                  <c:v>43369</c:v>
                </c:pt>
              </c:numCache>
            </c:numRef>
          </c:cat>
          <c:val>
            <c:numRef>
              <c:f>('NDLM-0079'!$E$8:$E$10,'NDLM-0079'!$E$13:$E$24)</c:f>
              <c:numCache>
                <c:formatCode>General</c:formatCode>
                <c:ptCount val="15"/>
                <c:pt idx="0">
                  <c:v>1.85</c:v>
                </c:pt>
                <c:pt idx="1">
                  <c:v>1.1200000000000001</c:v>
                </c:pt>
                <c:pt idx="2">
                  <c:v>1.28</c:v>
                </c:pt>
                <c:pt idx="3">
                  <c:v>0.92</c:v>
                </c:pt>
                <c:pt idx="4">
                  <c:v>0.69</c:v>
                </c:pt>
                <c:pt idx="5">
                  <c:v>1.1200000000000001</c:v>
                </c:pt>
                <c:pt idx="6">
                  <c:v>1.35</c:v>
                </c:pt>
                <c:pt idx="7">
                  <c:v>1.62</c:v>
                </c:pt>
                <c:pt idx="8">
                  <c:v>2.36</c:v>
                </c:pt>
                <c:pt idx="9">
                  <c:v>1.24</c:v>
                </c:pt>
                <c:pt idx="10">
                  <c:v>4.16</c:v>
                </c:pt>
                <c:pt idx="11">
                  <c:v>5.49</c:v>
                </c:pt>
                <c:pt idx="12">
                  <c:v>4.12</c:v>
                </c:pt>
                <c:pt idx="13">
                  <c:v>3.55</c:v>
                </c:pt>
                <c:pt idx="14">
                  <c:v>0.32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361408"/>
        <c:axId val="109367296"/>
      </c:lineChart>
      <c:catAx>
        <c:axId val="10936140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367296"/>
        <c:crosses val="autoZero"/>
        <c:auto val="0"/>
        <c:lblAlgn val="ctr"/>
        <c:lblOffset val="100"/>
        <c:noMultiLvlLbl val="1"/>
      </c:catAx>
      <c:valAx>
        <c:axId val="109367296"/>
        <c:scaling>
          <c:orientation val="minMax"/>
          <c:max val="8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361408"/>
        <c:crosses val="autoZero"/>
        <c:crossBetween val="between"/>
        <c:majorUnit val="1"/>
        <c:minorUnit val="0.1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80999169975538"/>
          <c:y val="0.91172126937573539"/>
          <c:w val="8.2789153794559561E-2"/>
          <c:h val="5.371539634902030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854199848950506E-2"/>
          <c:y val="0.10256917294289496"/>
          <c:w val="0.88608011605386938"/>
          <c:h val="0.73986043153743541"/>
        </c:manualLayout>
      </c:layout>
      <c:lineChart>
        <c:grouping val="standard"/>
        <c:varyColors val="0"/>
        <c:ser>
          <c:idx val="0"/>
          <c:order val="0"/>
          <c:tx>
            <c:strRef>
              <c:f>'NDLM-0079'!$F$7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('NDLM-0079'!$B$15,'NDLM-0079'!$B$16,'NDLM-0079'!$B$17,'NDLM-0079'!$B$18,'NDLM-0079'!$B$19,'NDLM-0079'!$B$20,'NDLM-0079'!$B$21,'NDLM-0079'!$B$22,'NDLM-0079'!$B$23,'NDLM-0079'!$B$24,'NDLM-0079'!$B$26,'NDLM-0079'!$B$27,'NDLM-0079'!$B$29)</c:f>
              <c:numCache>
                <c:formatCode>m/d/yyyy</c:formatCode>
                <c:ptCount val="13"/>
                <c:pt idx="0">
                  <c:v>43599</c:v>
                </c:pt>
                <c:pt idx="1">
                  <c:v>43587</c:v>
                </c:pt>
                <c:pt idx="2">
                  <c:v>43556</c:v>
                </c:pt>
                <c:pt idx="3">
                  <c:v>43535</c:v>
                </c:pt>
                <c:pt idx="4">
                  <c:v>43521</c:v>
                </c:pt>
                <c:pt idx="5">
                  <c:v>43474</c:v>
                </c:pt>
                <c:pt idx="6">
                  <c:v>43461</c:v>
                </c:pt>
                <c:pt idx="7">
                  <c:v>43434</c:v>
                </c:pt>
                <c:pt idx="8">
                  <c:v>43398</c:v>
                </c:pt>
                <c:pt idx="9">
                  <c:v>43369</c:v>
                </c:pt>
                <c:pt idx="10">
                  <c:v>43285</c:v>
                </c:pt>
                <c:pt idx="11">
                  <c:v>43228</c:v>
                </c:pt>
                <c:pt idx="12">
                  <c:v>43159</c:v>
                </c:pt>
              </c:numCache>
            </c:numRef>
          </c:cat>
          <c:val>
            <c:numRef>
              <c:f>('NDLM-0079'!$F$15,'NDLM-0079'!$F$16,'NDLM-0079'!$F$17,'NDLM-0079'!$F$18,'NDLM-0079'!$F$19,'NDLM-0079'!$F$20,'NDLM-0079'!$F$21,'NDLM-0079'!$F$23,'NDLM-0079'!$F$21,'NDLM-0079'!$F$21,'NDLM-0079'!$F$22,'NDLM-0079'!$F$23,'NDLM-0079'!$F$23,'NDLM-0079'!$F$24,'NDLM-0079'!$F$26,'NDLM-0079'!$F$27,'NDLM-0079'!$F$29)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450112"/>
        <c:axId val="101451648"/>
      </c:lineChart>
      <c:catAx>
        <c:axId val="10145011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1451648"/>
        <c:crosses val="autoZero"/>
        <c:auto val="0"/>
        <c:lblAlgn val="ctr"/>
        <c:lblOffset val="100"/>
        <c:noMultiLvlLbl val="1"/>
      </c:catAx>
      <c:valAx>
        <c:axId val="101451648"/>
        <c:scaling>
          <c:orientation val="minMax"/>
          <c:max val="5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1450112"/>
        <c:crosses val="autoZero"/>
        <c:crossBetween val="between"/>
        <c:majorUnit val="1"/>
        <c:minorUnit val="0.1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44980999169975538"/>
          <c:y val="0.91172126937573539"/>
          <c:w val="8.3571950570882E-2"/>
          <c:h val="5.3715396349020304E-2"/>
        </c:manualLayout>
      </c:layout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2320298820193312E-2"/>
          <c:y val="0.1287298908528525"/>
          <c:w val="0.88516582817838885"/>
          <c:h val="0.72067736164326435"/>
        </c:manualLayout>
      </c:layout>
      <c:lineChart>
        <c:grouping val="standard"/>
        <c:varyColors val="0"/>
        <c:ser>
          <c:idx val="0"/>
          <c:order val="0"/>
          <c:tx>
            <c:strRef>
              <c:f>'NLR.a-0002'!$E$7</c:f>
              <c:strCache>
                <c:ptCount val="1"/>
                <c:pt idx="0">
                  <c:v>Residual de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('NLR.a-0002'!$B$8:$B$13,'NLR.a-0002'!$B$17:$B$30)</c:f>
              <c:numCache>
                <c:formatCode>m/d/yyyy</c:formatCode>
                <c:ptCount val="20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43689</c:v>
                </c:pt>
                <c:pt idx="4">
                  <c:v>43675</c:v>
                </c:pt>
                <c:pt idx="5">
                  <c:v>43642</c:v>
                </c:pt>
                <c:pt idx="6">
                  <c:v>43556</c:v>
                </c:pt>
                <c:pt idx="7">
                  <c:v>43535</c:v>
                </c:pt>
                <c:pt idx="8">
                  <c:v>43521</c:v>
                </c:pt>
                <c:pt idx="9">
                  <c:v>43474</c:v>
                </c:pt>
                <c:pt idx="10">
                  <c:v>43461</c:v>
                </c:pt>
                <c:pt idx="11">
                  <c:v>43434</c:v>
                </c:pt>
                <c:pt idx="12">
                  <c:v>43398</c:v>
                </c:pt>
                <c:pt idx="13">
                  <c:v>43369</c:v>
                </c:pt>
                <c:pt idx="14">
                  <c:v>43334</c:v>
                </c:pt>
                <c:pt idx="15">
                  <c:v>43285</c:v>
                </c:pt>
                <c:pt idx="16">
                  <c:v>43231</c:v>
                </c:pt>
                <c:pt idx="17">
                  <c:v>43196</c:v>
                </c:pt>
                <c:pt idx="18">
                  <c:v>43159</c:v>
                </c:pt>
                <c:pt idx="19">
                  <c:v>43125</c:v>
                </c:pt>
              </c:numCache>
            </c:numRef>
          </c:cat>
          <c:val>
            <c:numRef>
              <c:f>('NLR.a-0002'!$E$8:$E$13,'NLR.a-0002'!$E$17:$E$30)</c:f>
              <c:numCache>
                <c:formatCode>General</c:formatCode>
                <c:ptCount val="20"/>
                <c:pt idx="0">
                  <c:v>1.83</c:v>
                </c:pt>
                <c:pt idx="1">
                  <c:v>1.46</c:v>
                </c:pt>
                <c:pt idx="2">
                  <c:v>1.69</c:v>
                </c:pt>
                <c:pt idx="3">
                  <c:v>1.87</c:v>
                </c:pt>
                <c:pt idx="4">
                  <c:v>0.93</c:v>
                </c:pt>
                <c:pt idx="5">
                  <c:v>1.28</c:v>
                </c:pt>
                <c:pt idx="6">
                  <c:v>2.25</c:v>
                </c:pt>
                <c:pt idx="7">
                  <c:v>2.12</c:v>
                </c:pt>
                <c:pt idx="8">
                  <c:v>1.93</c:v>
                </c:pt>
                <c:pt idx="9">
                  <c:v>2.38</c:v>
                </c:pt>
                <c:pt idx="10">
                  <c:v>3.24</c:v>
                </c:pt>
                <c:pt idx="11">
                  <c:v>2.73</c:v>
                </c:pt>
                <c:pt idx="12">
                  <c:v>5.68</c:v>
                </c:pt>
                <c:pt idx="13">
                  <c:v>3.85</c:v>
                </c:pt>
                <c:pt idx="14">
                  <c:v>3.55</c:v>
                </c:pt>
                <c:pt idx="15">
                  <c:v>4.16</c:v>
                </c:pt>
                <c:pt idx="16">
                  <c:v>4.1100000000000003</c:v>
                </c:pt>
                <c:pt idx="17">
                  <c:v>3.66</c:v>
                </c:pt>
                <c:pt idx="18">
                  <c:v>4.78</c:v>
                </c:pt>
                <c:pt idx="19">
                  <c:v>4.2699999999999996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51-440C-9289-BE84CC4716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138304"/>
        <c:axId val="109139840"/>
      </c:lineChart>
      <c:catAx>
        <c:axId val="10913830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139840"/>
        <c:crosses val="autoZero"/>
        <c:auto val="0"/>
        <c:lblAlgn val="ctr"/>
        <c:lblOffset val="100"/>
        <c:noMultiLvlLbl val="1"/>
      </c:catAx>
      <c:valAx>
        <c:axId val="109139840"/>
        <c:scaling>
          <c:orientation val="minMax"/>
          <c:max val="5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138304"/>
        <c:crosses val="autoZero"/>
        <c:crossBetween val="between"/>
        <c:majorUnit val="1"/>
        <c:minorUnit val="0.1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649256466354965"/>
          <c:y val="0.89646303678817929"/>
          <c:w val="8.6525771020512426E-2"/>
          <c:h val="6.1568017116613458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'NLR-0004'!$E$7</c:f>
              <c:strCache>
                <c:ptCount val="1"/>
                <c:pt idx="0">
                  <c:v>Residual de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('NLR-0004'!$B$8:$B$12,'NLR-0004'!$B$15,'NLR-0004'!$B$17,'NLR-0004'!$B$22:$B$30)</c:f>
              <c:numCache>
                <c:formatCode>m/d/yyyy</c:formatCode>
                <c:ptCount val="16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43689</c:v>
                </c:pt>
                <c:pt idx="4">
                  <c:v>43675</c:v>
                </c:pt>
                <c:pt idx="5">
                  <c:v>43599</c:v>
                </c:pt>
                <c:pt idx="6">
                  <c:v>43556</c:v>
                </c:pt>
                <c:pt idx="7">
                  <c:v>43434</c:v>
                </c:pt>
                <c:pt idx="8">
                  <c:v>43398</c:v>
                </c:pt>
                <c:pt idx="9">
                  <c:v>43369</c:v>
                </c:pt>
                <c:pt idx="10">
                  <c:v>43334</c:v>
                </c:pt>
                <c:pt idx="11">
                  <c:v>43285</c:v>
                </c:pt>
                <c:pt idx="12">
                  <c:v>43231</c:v>
                </c:pt>
                <c:pt idx="13">
                  <c:v>43196</c:v>
                </c:pt>
                <c:pt idx="14">
                  <c:v>43159</c:v>
                </c:pt>
                <c:pt idx="15">
                  <c:v>43125</c:v>
                </c:pt>
              </c:numCache>
            </c:numRef>
          </c:cat>
          <c:val>
            <c:numRef>
              <c:f>('NLR-0004'!$E$8:$E$12,'NLR-0004'!$E$15,'NLR-0004'!$E$17,'NLR-0004'!$E$22:$E$30)</c:f>
              <c:numCache>
                <c:formatCode>General</c:formatCode>
                <c:ptCount val="16"/>
                <c:pt idx="0">
                  <c:v>0</c:v>
                </c:pt>
                <c:pt idx="1">
                  <c:v>1.93</c:v>
                </c:pt>
                <c:pt idx="2">
                  <c:v>2.27</c:v>
                </c:pt>
                <c:pt idx="3">
                  <c:v>3.24</c:v>
                </c:pt>
                <c:pt idx="4">
                  <c:v>3.65</c:v>
                </c:pt>
                <c:pt idx="5">
                  <c:v>1.72</c:v>
                </c:pt>
                <c:pt idx="6">
                  <c:v>3.19</c:v>
                </c:pt>
                <c:pt idx="7">
                  <c:v>2.37</c:v>
                </c:pt>
                <c:pt idx="8">
                  <c:v>4.8899999999999997</c:v>
                </c:pt>
                <c:pt idx="9">
                  <c:v>3.41</c:v>
                </c:pt>
                <c:pt idx="10">
                  <c:v>5.12</c:v>
                </c:pt>
                <c:pt idx="11">
                  <c:v>3.73</c:v>
                </c:pt>
                <c:pt idx="12">
                  <c:v>4.13</c:v>
                </c:pt>
                <c:pt idx="13">
                  <c:v>5.25</c:v>
                </c:pt>
                <c:pt idx="14">
                  <c:v>4.5599999999999996</c:v>
                </c:pt>
                <c:pt idx="15">
                  <c:v>3.64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427712"/>
        <c:axId val="109441792"/>
      </c:lineChart>
      <c:catAx>
        <c:axId val="10942771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441792"/>
        <c:crosses val="autoZero"/>
        <c:auto val="0"/>
        <c:lblAlgn val="ctr"/>
        <c:lblOffset val="100"/>
        <c:noMultiLvlLbl val="1"/>
      </c:catAx>
      <c:valAx>
        <c:axId val="10944179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42771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4.8574535668104366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'NLR-0007'!$E$7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('NLR-0007'!$B$8:$B$10,'NLR-0007'!$B$12:$B$13)</c:f>
              <c:numCache>
                <c:formatCode>m/d/yyyy</c:formatCode>
                <c:ptCount val="5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43675</c:v>
                </c:pt>
                <c:pt idx="4">
                  <c:v>43642</c:v>
                </c:pt>
              </c:numCache>
            </c:numRef>
          </c:cat>
          <c:val>
            <c:numRef>
              <c:f>('NLR-0007'!$E$8:$E$10,'NLR-0007'!$E$12:$E$13)</c:f>
              <c:numCache>
                <c:formatCode>General</c:formatCode>
                <c:ptCount val="5"/>
                <c:pt idx="0">
                  <c:v>1.93</c:v>
                </c:pt>
                <c:pt idx="1">
                  <c:v>2.17</c:v>
                </c:pt>
                <c:pt idx="2">
                  <c:v>2.44</c:v>
                </c:pt>
                <c:pt idx="3">
                  <c:v>3.16</c:v>
                </c:pt>
                <c:pt idx="4">
                  <c:v>2.21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479808"/>
        <c:axId val="109481344"/>
      </c:lineChart>
      <c:catAx>
        <c:axId val="10947980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481344"/>
        <c:crosses val="autoZero"/>
        <c:auto val="0"/>
        <c:lblAlgn val="ctr"/>
        <c:lblOffset val="100"/>
        <c:noMultiLvlLbl val="1"/>
      </c:catAx>
      <c:valAx>
        <c:axId val="10948134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47980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4.8574535668104366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7854199848950506E-2"/>
          <c:y val="0.10256917294289496"/>
          <c:w val="0.88608011605386938"/>
          <c:h val="0.74377186989488775"/>
        </c:manualLayout>
      </c:layout>
      <c:lineChart>
        <c:grouping val="standard"/>
        <c:varyColors val="0"/>
        <c:ser>
          <c:idx val="0"/>
          <c:order val="0"/>
          <c:tx>
            <c:strRef>
              <c:f>'NLR-0007'!$D$7</c:f>
              <c:strCache>
                <c:ptCount val="1"/>
                <c:pt idx="0">
                  <c:v>Fe++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('NLR-0007'!$B$8:$B$10,'NLR-0007'!$B$12:$B$13)</c:f>
              <c:numCache>
                <c:formatCode>m/d/yyyy</c:formatCode>
                <c:ptCount val="5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43675</c:v>
                </c:pt>
                <c:pt idx="4">
                  <c:v>43642</c:v>
                </c:pt>
              </c:numCache>
            </c:numRef>
          </c:cat>
          <c:val>
            <c:numRef>
              <c:f>('NLR-0007'!$D$8:$D$10,'NLR-0007'!$D$12:$D$13)</c:f>
              <c:numCache>
                <c:formatCode>General</c:formatCode>
                <c:ptCount val="5"/>
                <c:pt idx="0">
                  <c:v>1.23</c:v>
                </c:pt>
                <c:pt idx="1">
                  <c:v>1.75</c:v>
                </c:pt>
                <c:pt idx="2">
                  <c:v>1.66</c:v>
                </c:pt>
                <c:pt idx="3">
                  <c:v>1.28</c:v>
                </c:pt>
                <c:pt idx="4">
                  <c:v>2.25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497728"/>
        <c:axId val="110449792"/>
      </c:lineChart>
      <c:catAx>
        <c:axId val="10949772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0449792"/>
        <c:crosses val="autoZero"/>
        <c:auto val="0"/>
        <c:lblAlgn val="ctr"/>
        <c:lblOffset val="100"/>
        <c:noMultiLvlLbl val="1"/>
      </c:catAx>
      <c:valAx>
        <c:axId val="11044979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497728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80999169975538"/>
          <c:y val="0.91172126937573539"/>
          <c:w val="8.7584403911235231E-2"/>
          <c:h val="5.371539634902030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Fe++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'NLL-2001'!$D$7</c:f>
              <c:strCache>
                <c:ptCount val="1"/>
                <c:pt idx="0">
                  <c:v>Fe++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'NLL-2001'!$B$8:$B$27</c:f>
              <c:numCache>
                <c:formatCode>m/d/yyyy</c:formatCode>
                <c:ptCount val="20"/>
                <c:pt idx="0">
                  <c:v>43775</c:v>
                </c:pt>
                <c:pt idx="1">
                  <c:v>43762</c:v>
                </c:pt>
                <c:pt idx="2">
                  <c:v>43727</c:v>
                </c:pt>
                <c:pt idx="3">
                  <c:v>43693</c:v>
                </c:pt>
                <c:pt idx="4">
                  <c:v>43677</c:v>
                </c:pt>
                <c:pt idx="5">
                  <c:v>43641</c:v>
                </c:pt>
                <c:pt idx="6">
                  <c:v>43622</c:v>
                </c:pt>
                <c:pt idx="7">
                  <c:v>43601</c:v>
                </c:pt>
                <c:pt idx="8">
                  <c:v>43587</c:v>
                </c:pt>
                <c:pt idx="9">
                  <c:v>43560</c:v>
                </c:pt>
                <c:pt idx="10">
                  <c:v>43530</c:v>
                </c:pt>
                <c:pt idx="11">
                  <c:v>43518</c:v>
                </c:pt>
                <c:pt idx="12">
                  <c:v>43468</c:v>
                </c:pt>
                <c:pt idx="13">
                  <c:v>43462</c:v>
                </c:pt>
                <c:pt idx="14">
                  <c:v>43416</c:v>
                </c:pt>
                <c:pt idx="15">
                  <c:v>43396</c:v>
                </c:pt>
                <c:pt idx="16">
                  <c:v>43367</c:v>
                </c:pt>
                <c:pt idx="17">
                  <c:v>43334</c:v>
                </c:pt>
                <c:pt idx="18">
                  <c:v>43314</c:v>
                </c:pt>
                <c:pt idx="19">
                  <c:v>43152</c:v>
                </c:pt>
              </c:numCache>
            </c:numRef>
          </c:cat>
          <c:val>
            <c:numRef>
              <c:f>'NLL-2001'!$D$8:$D$27</c:f>
              <c:numCache>
                <c:formatCode>General</c:formatCode>
                <c:ptCount val="20"/>
                <c:pt idx="0">
                  <c:v>5.25</c:v>
                </c:pt>
                <c:pt idx="1">
                  <c:v>5.47</c:v>
                </c:pt>
                <c:pt idx="2">
                  <c:v>5.88</c:v>
                </c:pt>
                <c:pt idx="3">
                  <c:v>6.97</c:v>
                </c:pt>
                <c:pt idx="4">
                  <c:v>5.63</c:v>
                </c:pt>
                <c:pt idx="5">
                  <c:v>6.12</c:v>
                </c:pt>
                <c:pt idx="6">
                  <c:v>6.25</c:v>
                </c:pt>
                <c:pt idx="7">
                  <c:v>6.92</c:v>
                </c:pt>
                <c:pt idx="8">
                  <c:v>7.15</c:v>
                </c:pt>
                <c:pt idx="9">
                  <c:v>7.22</c:v>
                </c:pt>
                <c:pt idx="10">
                  <c:v>7.49</c:v>
                </c:pt>
                <c:pt idx="11">
                  <c:v>7.13</c:v>
                </c:pt>
                <c:pt idx="12">
                  <c:v>6.86</c:v>
                </c:pt>
                <c:pt idx="13">
                  <c:v>6.92</c:v>
                </c:pt>
                <c:pt idx="14">
                  <c:v>9.25</c:v>
                </c:pt>
                <c:pt idx="15">
                  <c:v>5.89</c:v>
                </c:pt>
                <c:pt idx="16">
                  <c:v>6.78</c:v>
                </c:pt>
                <c:pt idx="17">
                  <c:v>9.25</c:v>
                </c:pt>
                <c:pt idx="18">
                  <c:v>10.32</c:v>
                </c:pt>
                <c:pt idx="19">
                  <c:v>18.2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E-4DB6-BF23-36764692C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06656"/>
        <c:axId val="110416640"/>
      </c:lineChart>
      <c:catAx>
        <c:axId val="110406656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0416640"/>
        <c:crosses val="autoZero"/>
        <c:auto val="0"/>
        <c:lblAlgn val="ctr"/>
        <c:lblOffset val="100"/>
        <c:noMultiLvlLbl val="1"/>
      </c:catAx>
      <c:valAx>
        <c:axId val="11041664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040665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5.386156071370517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'NLL-2001'!$F$7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'NLL-2001'!$B$22:$B$27</c:f>
              <c:numCache>
                <c:formatCode>m/d/yyyy</c:formatCode>
                <c:ptCount val="6"/>
                <c:pt idx="0">
                  <c:v>43416</c:v>
                </c:pt>
                <c:pt idx="1">
                  <c:v>43396</c:v>
                </c:pt>
                <c:pt idx="2">
                  <c:v>43367</c:v>
                </c:pt>
                <c:pt idx="3">
                  <c:v>43334</c:v>
                </c:pt>
                <c:pt idx="4">
                  <c:v>43314</c:v>
                </c:pt>
                <c:pt idx="5">
                  <c:v>43152</c:v>
                </c:pt>
              </c:numCache>
            </c:numRef>
          </c:cat>
          <c:val>
            <c:numRef>
              <c:f>'NLL-2001'!$F$22:$F$27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E-4DB6-BF23-36764692C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995520"/>
        <c:axId val="109997056"/>
      </c:lineChart>
      <c:catAx>
        <c:axId val="10999552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997056"/>
        <c:crosses val="autoZero"/>
        <c:auto val="0"/>
        <c:lblAlgn val="ctr"/>
        <c:lblOffset val="100"/>
        <c:noMultiLvlLbl val="1"/>
      </c:catAx>
      <c:valAx>
        <c:axId val="109997056"/>
        <c:scaling>
          <c:orientation val="minMax"/>
          <c:max val="5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995520"/>
        <c:crosses val="autoZero"/>
        <c:crossBetween val="between"/>
        <c:majorUnit val="1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5.3861560713705174E-2"/>
        </c:manualLayout>
      </c:layout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H2S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'NLL-2018'!$D$7</c:f>
              <c:strCache>
                <c:ptCount val="1"/>
                <c:pt idx="0">
                  <c:v>H2S/ppm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'NLL-2018'!$B$17:$B$32</c:f>
              <c:numCache>
                <c:formatCode>m/d/yyyy</c:formatCode>
                <c:ptCount val="16"/>
                <c:pt idx="0">
                  <c:v>43564</c:v>
                </c:pt>
                <c:pt idx="1">
                  <c:v>43539</c:v>
                </c:pt>
                <c:pt idx="2">
                  <c:v>43530</c:v>
                </c:pt>
                <c:pt idx="3">
                  <c:v>43518</c:v>
                </c:pt>
                <c:pt idx="4">
                  <c:v>43501</c:v>
                </c:pt>
                <c:pt idx="5">
                  <c:v>43481</c:v>
                </c:pt>
                <c:pt idx="6">
                  <c:v>43468</c:v>
                </c:pt>
                <c:pt idx="7">
                  <c:v>43462</c:v>
                </c:pt>
                <c:pt idx="8">
                  <c:v>43454</c:v>
                </c:pt>
                <c:pt idx="9">
                  <c:v>43453</c:v>
                </c:pt>
                <c:pt idx="10">
                  <c:v>43423</c:v>
                </c:pt>
                <c:pt idx="11">
                  <c:v>43399</c:v>
                </c:pt>
                <c:pt idx="12">
                  <c:v>43397</c:v>
                </c:pt>
                <c:pt idx="13">
                  <c:v>43362</c:v>
                </c:pt>
                <c:pt idx="14">
                  <c:v>43328</c:v>
                </c:pt>
                <c:pt idx="15">
                  <c:v>43293</c:v>
                </c:pt>
              </c:numCache>
            </c:numRef>
          </c:cat>
          <c:val>
            <c:numRef>
              <c:f>'NLL-2018'!$D$17:$D$32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 formatCode="0">
                  <c:v>200</c:v>
                </c:pt>
                <c:pt idx="13">
                  <c:v>120</c:v>
                </c:pt>
                <c:pt idx="14">
                  <c:v>100</c:v>
                </c:pt>
                <c:pt idx="15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E-4DB6-BF23-36764692C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96832"/>
        <c:axId val="109898368"/>
      </c:lineChart>
      <c:catAx>
        <c:axId val="10989683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898368"/>
        <c:crosses val="autoZero"/>
        <c:auto val="0"/>
        <c:lblAlgn val="ctr"/>
        <c:lblOffset val="100"/>
        <c:noMultiLvlLbl val="1"/>
      </c:catAx>
      <c:valAx>
        <c:axId val="10989836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89683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5.386156071370517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92614779202664E-2"/>
          <c:y val="0.10279125568606062"/>
          <c:w val="0.83092221260937649"/>
          <c:h val="0.729398839307418"/>
        </c:manualLayout>
      </c:layout>
      <c:lineChart>
        <c:grouping val="standard"/>
        <c:varyColors val="0"/>
        <c:ser>
          <c:idx val="0"/>
          <c:order val="0"/>
          <c:tx>
            <c:strRef>
              <c:f>'Calderin 3 NLDM'!$E$7</c:f>
              <c:strCache>
                <c:ptCount val="1"/>
                <c:pt idx="0">
                  <c:v>Residual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('Calderin 3 NLDM'!$B$8:$B$10,'Calderin 3 NLDM'!$B$12:$B$16,'Calderin 3 NLDM'!$B$26:$B$64)</c:f>
              <c:numCache>
                <c:formatCode>m/d/yyyy</c:formatCode>
                <c:ptCount val="47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43675</c:v>
                </c:pt>
                <c:pt idx="4">
                  <c:v>43642</c:v>
                </c:pt>
                <c:pt idx="5">
                  <c:v>43621</c:v>
                </c:pt>
                <c:pt idx="6">
                  <c:v>43599</c:v>
                </c:pt>
                <c:pt idx="7">
                  <c:v>43587</c:v>
                </c:pt>
                <c:pt idx="8">
                  <c:v>43285</c:v>
                </c:pt>
                <c:pt idx="9">
                  <c:v>43231</c:v>
                </c:pt>
                <c:pt idx="10">
                  <c:v>43196</c:v>
                </c:pt>
                <c:pt idx="11">
                  <c:v>43159</c:v>
                </c:pt>
                <c:pt idx="12">
                  <c:v>43125</c:v>
                </c:pt>
                <c:pt idx="13">
                  <c:v>43070</c:v>
                </c:pt>
                <c:pt idx="14">
                  <c:v>43052</c:v>
                </c:pt>
                <c:pt idx="15">
                  <c:v>43018</c:v>
                </c:pt>
                <c:pt idx="16">
                  <c:v>43006</c:v>
                </c:pt>
                <c:pt idx="17">
                  <c:v>42947</c:v>
                </c:pt>
                <c:pt idx="18">
                  <c:v>42943</c:v>
                </c:pt>
                <c:pt idx="19">
                  <c:v>42933</c:v>
                </c:pt>
                <c:pt idx="20">
                  <c:v>42926</c:v>
                </c:pt>
                <c:pt idx="21">
                  <c:v>42919</c:v>
                </c:pt>
                <c:pt idx="22">
                  <c:v>42912</c:v>
                </c:pt>
                <c:pt idx="23">
                  <c:v>42905</c:v>
                </c:pt>
                <c:pt idx="24">
                  <c:v>42891</c:v>
                </c:pt>
                <c:pt idx="25">
                  <c:v>42884</c:v>
                </c:pt>
                <c:pt idx="26">
                  <c:v>42880</c:v>
                </c:pt>
                <c:pt idx="27">
                  <c:v>42874</c:v>
                </c:pt>
                <c:pt idx="28">
                  <c:v>42866</c:v>
                </c:pt>
                <c:pt idx="29">
                  <c:v>42857</c:v>
                </c:pt>
                <c:pt idx="30">
                  <c:v>42851</c:v>
                </c:pt>
                <c:pt idx="31">
                  <c:v>42843</c:v>
                </c:pt>
                <c:pt idx="32">
                  <c:v>42837</c:v>
                </c:pt>
                <c:pt idx="33">
                  <c:v>42832</c:v>
                </c:pt>
                <c:pt idx="34">
                  <c:v>42825</c:v>
                </c:pt>
                <c:pt idx="35">
                  <c:v>42817</c:v>
                </c:pt>
                <c:pt idx="36">
                  <c:v>42811</c:v>
                </c:pt>
                <c:pt idx="37">
                  <c:v>42803</c:v>
                </c:pt>
                <c:pt idx="38">
                  <c:v>42796</c:v>
                </c:pt>
                <c:pt idx="39">
                  <c:v>42787</c:v>
                </c:pt>
                <c:pt idx="40">
                  <c:v>42783</c:v>
                </c:pt>
                <c:pt idx="41">
                  <c:v>42776</c:v>
                </c:pt>
                <c:pt idx="42">
                  <c:v>42769</c:v>
                </c:pt>
                <c:pt idx="43">
                  <c:v>42762</c:v>
                </c:pt>
                <c:pt idx="44">
                  <c:v>42755</c:v>
                </c:pt>
                <c:pt idx="45">
                  <c:v>42748</c:v>
                </c:pt>
                <c:pt idx="46">
                  <c:v>42741</c:v>
                </c:pt>
              </c:numCache>
            </c:numRef>
          </c:cat>
          <c:val>
            <c:numRef>
              <c:f>('Calderin 3 NLDM'!$E$8:$E$10,'Calderin 3 NLDM'!$E$12:$E$16,'Calderin 3 NLDM'!$E$26:$E$61)</c:f>
              <c:numCache>
                <c:formatCode>General</c:formatCode>
                <c:ptCount val="44"/>
                <c:pt idx="0">
                  <c:v>2.63</c:v>
                </c:pt>
                <c:pt idx="1">
                  <c:v>1.72</c:v>
                </c:pt>
                <c:pt idx="2">
                  <c:v>1.63</c:v>
                </c:pt>
                <c:pt idx="3">
                  <c:v>2.29</c:v>
                </c:pt>
                <c:pt idx="4">
                  <c:v>1.83</c:v>
                </c:pt>
                <c:pt idx="5">
                  <c:v>2.1800000000000002</c:v>
                </c:pt>
                <c:pt idx="6">
                  <c:v>2.86</c:v>
                </c:pt>
                <c:pt idx="7">
                  <c:v>2.41</c:v>
                </c:pt>
                <c:pt idx="8">
                  <c:v>3.87</c:v>
                </c:pt>
                <c:pt idx="9">
                  <c:v>3.12</c:v>
                </c:pt>
                <c:pt idx="10">
                  <c:v>6.21</c:v>
                </c:pt>
                <c:pt idx="11">
                  <c:v>5.75</c:v>
                </c:pt>
                <c:pt idx="12">
                  <c:v>3.65</c:v>
                </c:pt>
                <c:pt idx="13">
                  <c:v>3.24</c:v>
                </c:pt>
                <c:pt idx="14">
                  <c:v>3.12</c:v>
                </c:pt>
                <c:pt idx="15">
                  <c:v>3.46</c:v>
                </c:pt>
                <c:pt idx="16">
                  <c:v>3.22</c:v>
                </c:pt>
                <c:pt idx="17">
                  <c:v>3.67</c:v>
                </c:pt>
                <c:pt idx="18">
                  <c:v>4.28</c:v>
                </c:pt>
                <c:pt idx="19">
                  <c:v>2.77</c:v>
                </c:pt>
                <c:pt idx="20">
                  <c:v>2.54</c:v>
                </c:pt>
                <c:pt idx="21">
                  <c:v>1.98</c:v>
                </c:pt>
                <c:pt idx="22">
                  <c:v>1.31</c:v>
                </c:pt>
                <c:pt idx="23">
                  <c:v>1.54</c:v>
                </c:pt>
                <c:pt idx="24">
                  <c:v>2.81</c:v>
                </c:pt>
                <c:pt idx="25">
                  <c:v>1.64</c:v>
                </c:pt>
                <c:pt idx="26">
                  <c:v>1.42</c:v>
                </c:pt>
                <c:pt idx="27">
                  <c:v>1.81</c:v>
                </c:pt>
                <c:pt idx="28">
                  <c:v>1.42</c:v>
                </c:pt>
                <c:pt idx="29">
                  <c:v>1.35</c:v>
                </c:pt>
                <c:pt idx="30">
                  <c:v>1.23</c:v>
                </c:pt>
                <c:pt idx="31">
                  <c:v>0.66</c:v>
                </c:pt>
                <c:pt idx="32">
                  <c:v>0.95</c:v>
                </c:pt>
                <c:pt idx="33" formatCode="0.00">
                  <c:v>0.7</c:v>
                </c:pt>
                <c:pt idx="34">
                  <c:v>0.87</c:v>
                </c:pt>
                <c:pt idx="35">
                  <c:v>1.1100000000000001</c:v>
                </c:pt>
                <c:pt idx="36">
                  <c:v>0.92</c:v>
                </c:pt>
                <c:pt idx="37">
                  <c:v>0.98</c:v>
                </c:pt>
                <c:pt idx="38">
                  <c:v>1.1200000000000001</c:v>
                </c:pt>
                <c:pt idx="39">
                  <c:v>0.88</c:v>
                </c:pt>
                <c:pt idx="40">
                  <c:v>0.71</c:v>
                </c:pt>
                <c:pt idx="41">
                  <c:v>0.65</c:v>
                </c:pt>
                <c:pt idx="42">
                  <c:v>0.55000000000000004</c:v>
                </c:pt>
                <c:pt idx="43">
                  <c:v>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D4-4DD2-9EC4-72F20D11F3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981568"/>
        <c:axId val="101983360"/>
      </c:lineChart>
      <c:catAx>
        <c:axId val="10198156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1983360"/>
        <c:crossesAt val="0"/>
        <c:auto val="0"/>
        <c:lblAlgn val="ctr"/>
        <c:lblOffset val="100"/>
        <c:noMultiLvlLbl val="1"/>
      </c:catAx>
      <c:valAx>
        <c:axId val="10198336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198156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39918142360160475"/>
          <c:y val="0.88605554902652095"/>
          <c:w val="0.22054661804270292"/>
          <c:h val="7.385865945861244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'NLL-2018'!$E$7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'NLL-2018'!$B$26:$B$30</c:f>
              <c:numCache>
                <c:formatCode>m/d/yyyy</c:formatCode>
                <c:ptCount val="5"/>
                <c:pt idx="0">
                  <c:v>43453</c:v>
                </c:pt>
                <c:pt idx="1">
                  <c:v>43423</c:v>
                </c:pt>
                <c:pt idx="2">
                  <c:v>43399</c:v>
                </c:pt>
                <c:pt idx="3">
                  <c:v>43397</c:v>
                </c:pt>
                <c:pt idx="4">
                  <c:v>43362</c:v>
                </c:pt>
              </c:numCache>
            </c:numRef>
          </c:cat>
          <c:val>
            <c:numRef>
              <c:f>'NLL-2018'!$E$26:$E$30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E-4DB6-BF23-36764692C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931904"/>
        <c:axId val="109933696"/>
      </c:lineChart>
      <c:catAx>
        <c:axId val="10993190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9933696"/>
        <c:crosses val="autoZero"/>
        <c:auto val="0"/>
        <c:lblAlgn val="ctr"/>
        <c:lblOffset val="100"/>
        <c:noMultiLvlLbl val="1"/>
      </c:catAx>
      <c:valAx>
        <c:axId val="10993369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993190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5.3861560713705174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H2S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'NLL-2019'!$D$7</c:f>
              <c:strCache>
                <c:ptCount val="1"/>
                <c:pt idx="0">
                  <c:v>H2S/ppm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'NLL-2019'!$B$15:$B$32</c:f>
              <c:numCache>
                <c:formatCode>m/d/yyyy</c:formatCode>
                <c:ptCount val="18"/>
                <c:pt idx="0">
                  <c:v>43601</c:v>
                </c:pt>
                <c:pt idx="1">
                  <c:v>43587</c:v>
                </c:pt>
                <c:pt idx="2">
                  <c:v>43564</c:v>
                </c:pt>
                <c:pt idx="3">
                  <c:v>43539</c:v>
                </c:pt>
                <c:pt idx="4">
                  <c:v>43530</c:v>
                </c:pt>
                <c:pt idx="5">
                  <c:v>43518</c:v>
                </c:pt>
                <c:pt idx="6">
                  <c:v>43501</c:v>
                </c:pt>
                <c:pt idx="7">
                  <c:v>43481</c:v>
                </c:pt>
                <c:pt idx="8">
                  <c:v>43468</c:v>
                </c:pt>
                <c:pt idx="9">
                  <c:v>43462</c:v>
                </c:pt>
                <c:pt idx="10">
                  <c:v>43454</c:v>
                </c:pt>
                <c:pt idx="11">
                  <c:v>43453</c:v>
                </c:pt>
                <c:pt idx="12">
                  <c:v>43423</c:v>
                </c:pt>
                <c:pt idx="13">
                  <c:v>43399</c:v>
                </c:pt>
                <c:pt idx="14">
                  <c:v>43397</c:v>
                </c:pt>
                <c:pt idx="15">
                  <c:v>43362</c:v>
                </c:pt>
                <c:pt idx="16">
                  <c:v>43328</c:v>
                </c:pt>
                <c:pt idx="17">
                  <c:v>43293</c:v>
                </c:pt>
              </c:numCache>
            </c:numRef>
          </c:cat>
          <c:val>
            <c:numRef>
              <c:f>'NLL-2019'!$D$15:$D$32</c:f>
              <c:numCache>
                <c:formatCode>General</c:formatCode>
                <c:ptCount val="1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70</c:v>
                </c:pt>
                <c:pt idx="15">
                  <c:v>80</c:v>
                </c:pt>
                <c:pt idx="16">
                  <c:v>60</c:v>
                </c:pt>
                <c:pt idx="17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E-4DB6-BF23-36764692C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162816"/>
        <c:axId val="102164352"/>
      </c:lineChart>
      <c:catAx>
        <c:axId val="102162816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2164352"/>
        <c:crosses val="autoZero"/>
        <c:auto val="0"/>
        <c:lblAlgn val="ctr"/>
        <c:lblOffset val="100"/>
        <c:noMultiLvlLbl val="1"/>
      </c:catAx>
      <c:valAx>
        <c:axId val="10216435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216281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5.386156071370517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'NLL-2019'!$E$7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'NLL-2019'!$B$24:$B$27</c:f>
              <c:numCache>
                <c:formatCode>m/d/yyyy</c:formatCode>
                <c:ptCount val="4"/>
                <c:pt idx="0">
                  <c:v>43462</c:v>
                </c:pt>
                <c:pt idx="1">
                  <c:v>43454</c:v>
                </c:pt>
                <c:pt idx="2">
                  <c:v>43453</c:v>
                </c:pt>
                <c:pt idx="3">
                  <c:v>43423</c:v>
                </c:pt>
              </c:numCache>
            </c:numRef>
          </c:cat>
          <c:val>
            <c:numRef>
              <c:f>'NLL-2019'!$E$24:$E$27</c:f>
              <c:numCache>
                <c:formatCode>General</c:formatCode>
                <c:ptCount val="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E-4DB6-BF23-36764692C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074496"/>
        <c:axId val="110084480"/>
      </c:lineChart>
      <c:catAx>
        <c:axId val="110074496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0084480"/>
        <c:crosses val="autoZero"/>
        <c:auto val="0"/>
        <c:lblAlgn val="ctr"/>
        <c:lblOffset val="100"/>
        <c:noMultiLvlLbl val="1"/>
      </c:catAx>
      <c:valAx>
        <c:axId val="11008448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00744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5.3861560713705174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H2S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'NLL-2045'!$D$7</c:f>
              <c:strCache>
                <c:ptCount val="1"/>
                <c:pt idx="0">
                  <c:v>H2S/ppm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'NLL-2045'!$B$8:$B$32</c:f>
              <c:numCache>
                <c:formatCode>m/d/yyyy</c:formatCode>
                <c:ptCount val="25"/>
                <c:pt idx="0">
                  <c:v>43789</c:v>
                </c:pt>
                <c:pt idx="1">
                  <c:v>43762</c:v>
                </c:pt>
                <c:pt idx="2">
                  <c:v>43733</c:v>
                </c:pt>
                <c:pt idx="3">
                  <c:v>43693</c:v>
                </c:pt>
                <c:pt idx="4">
                  <c:v>43677</c:v>
                </c:pt>
                <c:pt idx="5">
                  <c:v>43642</c:v>
                </c:pt>
                <c:pt idx="6">
                  <c:v>43622</c:v>
                </c:pt>
                <c:pt idx="7">
                  <c:v>43601</c:v>
                </c:pt>
                <c:pt idx="8">
                  <c:v>43587</c:v>
                </c:pt>
                <c:pt idx="9">
                  <c:v>43564</c:v>
                </c:pt>
                <c:pt idx="10">
                  <c:v>43539</c:v>
                </c:pt>
                <c:pt idx="11">
                  <c:v>43530</c:v>
                </c:pt>
                <c:pt idx="12">
                  <c:v>43518</c:v>
                </c:pt>
                <c:pt idx="13">
                  <c:v>43501</c:v>
                </c:pt>
                <c:pt idx="14">
                  <c:v>43481</c:v>
                </c:pt>
                <c:pt idx="15">
                  <c:v>43468</c:v>
                </c:pt>
                <c:pt idx="16">
                  <c:v>43462</c:v>
                </c:pt>
                <c:pt idx="17">
                  <c:v>43454</c:v>
                </c:pt>
                <c:pt idx="18">
                  <c:v>43453</c:v>
                </c:pt>
                <c:pt idx="19">
                  <c:v>43423</c:v>
                </c:pt>
                <c:pt idx="20">
                  <c:v>43399</c:v>
                </c:pt>
                <c:pt idx="21">
                  <c:v>43397</c:v>
                </c:pt>
                <c:pt idx="22">
                  <c:v>43362</c:v>
                </c:pt>
                <c:pt idx="23">
                  <c:v>43328</c:v>
                </c:pt>
                <c:pt idx="24">
                  <c:v>43293</c:v>
                </c:pt>
              </c:numCache>
            </c:numRef>
          </c:cat>
          <c:val>
            <c:numRef>
              <c:f>'NLL-2045'!$D$8:$D$32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20</c:v>
                </c:pt>
                <c:pt idx="20">
                  <c:v>50</c:v>
                </c:pt>
                <c:pt idx="21">
                  <c:v>200</c:v>
                </c:pt>
                <c:pt idx="22">
                  <c:v>120</c:v>
                </c:pt>
                <c:pt idx="23">
                  <c:v>100</c:v>
                </c:pt>
                <c:pt idx="2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E-4DB6-BF23-36764692C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004096"/>
        <c:axId val="112005888"/>
      </c:lineChart>
      <c:catAx>
        <c:axId val="112004096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2005888"/>
        <c:crosses val="autoZero"/>
        <c:auto val="0"/>
        <c:lblAlgn val="ctr"/>
        <c:lblOffset val="100"/>
        <c:noMultiLvlLbl val="1"/>
      </c:catAx>
      <c:valAx>
        <c:axId val="11200588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200409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5.386156071370517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106115693321977E-2"/>
          <c:y val="0.11261679613145445"/>
          <c:w val="0.90027077749845918"/>
          <c:h val="0.75822562623069756"/>
        </c:manualLayout>
      </c:layout>
      <c:lineChart>
        <c:grouping val="standard"/>
        <c:varyColors val="0"/>
        <c:ser>
          <c:idx val="0"/>
          <c:order val="0"/>
          <c:tx>
            <c:strRef>
              <c:f>'NLL-2045'!$E$7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'NLL-2045'!$B$24:$B$28</c:f>
              <c:numCache>
                <c:formatCode>m/d/yyyy</c:formatCode>
                <c:ptCount val="5"/>
                <c:pt idx="0">
                  <c:v>43462</c:v>
                </c:pt>
                <c:pt idx="1">
                  <c:v>43454</c:v>
                </c:pt>
                <c:pt idx="2">
                  <c:v>43453</c:v>
                </c:pt>
                <c:pt idx="3">
                  <c:v>43423</c:v>
                </c:pt>
                <c:pt idx="4">
                  <c:v>43399</c:v>
                </c:pt>
              </c:numCache>
            </c:numRef>
          </c:cat>
          <c:val>
            <c:numRef>
              <c:f>'NLL-2045'!$E$24:$E$28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E-4DB6-BF23-36764692C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043520"/>
        <c:axId val="112045056"/>
      </c:lineChart>
      <c:catAx>
        <c:axId val="11204352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2045056"/>
        <c:crosses val="autoZero"/>
        <c:auto val="0"/>
        <c:lblAlgn val="ctr"/>
        <c:lblOffset val="100"/>
        <c:noMultiLvlLbl val="1"/>
      </c:catAx>
      <c:valAx>
        <c:axId val="11204505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204352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>
        <c:manualLayout>
          <c:xMode val="edge"/>
          <c:yMode val="edge"/>
          <c:x val="0.45996468119585315"/>
          <c:y val="0.91940034915640534"/>
          <c:w val="8.0932416429476656E-2"/>
          <c:h val="5.3861560713705174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99957261256686E-2"/>
          <c:y val="0.12770910977072705"/>
          <c:w val="0.91167024190862156"/>
          <c:h val="0.71179114170953406"/>
        </c:manualLayout>
      </c:layout>
      <c:lineChart>
        <c:grouping val="standard"/>
        <c:varyColors val="0"/>
        <c:ser>
          <c:idx val="0"/>
          <c:order val="0"/>
          <c:tx>
            <c:strRef>
              <c:f>'NLDM-0020'!$E$7</c:f>
              <c:strCache>
                <c:ptCount val="1"/>
                <c:pt idx="0">
                  <c:v>Residual de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('NLDM-0020'!$B$38:$B$65,'NLDM-0020'!$B$33:$B$35,'NLDM-0020'!$B$30:$B$31,'NLDM-0020'!$B$27:$B$28,'NLDM-0020'!$B$26,'NLDM-0020'!$B$25)</c:f>
              <c:numCache>
                <c:formatCode>m/d/yyyy</c:formatCode>
                <c:ptCount val="37"/>
                <c:pt idx="0">
                  <c:v>42933</c:v>
                </c:pt>
                <c:pt idx="1">
                  <c:v>42926</c:v>
                </c:pt>
                <c:pt idx="2">
                  <c:v>42919</c:v>
                </c:pt>
                <c:pt idx="3">
                  <c:v>42912</c:v>
                </c:pt>
                <c:pt idx="4">
                  <c:v>42908</c:v>
                </c:pt>
                <c:pt idx="5">
                  <c:v>42891</c:v>
                </c:pt>
                <c:pt idx="6">
                  <c:v>42884</c:v>
                </c:pt>
                <c:pt idx="7">
                  <c:v>42880</c:v>
                </c:pt>
                <c:pt idx="8">
                  <c:v>42874</c:v>
                </c:pt>
                <c:pt idx="9">
                  <c:v>42866</c:v>
                </c:pt>
                <c:pt idx="10">
                  <c:v>42857</c:v>
                </c:pt>
                <c:pt idx="11">
                  <c:v>42851</c:v>
                </c:pt>
                <c:pt idx="12">
                  <c:v>42843</c:v>
                </c:pt>
                <c:pt idx="13">
                  <c:v>42837</c:v>
                </c:pt>
                <c:pt idx="14">
                  <c:v>42832</c:v>
                </c:pt>
                <c:pt idx="15">
                  <c:v>42825</c:v>
                </c:pt>
                <c:pt idx="16">
                  <c:v>42817</c:v>
                </c:pt>
                <c:pt idx="17">
                  <c:v>42811</c:v>
                </c:pt>
                <c:pt idx="18">
                  <c:v>42803</c:v>
                </c:pt>
                <c:pt idx="19">
                  <c:v>42796</c:v>
                </c:pt>
                <c:pt idx="20">
                  <c:v>42787</c:v>
                </c:pt>
                <c:pt idx="21">
                  <c:v>42783</c:v>
                </c:pt>
                <c:pt idx="22">
                  <c:v>42776</c:v>
                </c:pt>
                <c:pt idx="23">
                  <c:v>42769</c:v>
                </c:pt>
                <c:pt idx="24">
                  <c:v>42762</c:v>
                </c:pt>
                <c:pt idx="25">
                  <c:v>42755</c:v>
                </c:pt>
                <c:pt idx="26">
                  <c:v>42748</c:v>
                </c:pt>
                <c:pt idx="27">
                  <c:v>42741</c:v>
                </c:pt>
                <c:pt idx="28">
                  <c:v>43006</c:v>
                </c:pt>
                <c:pt idx="29">
                  <c:v>42982</c:v>
                </c:pt>
                <c:pt idx="30">
                  <c:v>42962</c:v>
                </c:pt>
                <c:pt idx="31">
                  <c:v>43125</c:v>
                </c:pt>
                <c:pt idx="32">
                  <c:v>43006</c:v>
                </c:pt>
                <c:pt idx="33">
                  <c:v>43228</c:v>
                </c:pt>
                <c:pt idx="34">
                  <c:v>43196</c:v>
                </c:pt>
                <c:pt idx="35">
                  <c:v>43285</c:v>
                </c:pt>
                <c:pt idx="36">
                  <c:v>43334</c:v>
                </c:pt>
              </c:numCache>
            </c:numRef>
          </c:cat>
          <c:val>
            <c:numRef>
              <c:f>('NLDM-0020'!$E$38:$E$65,'NLDM-0020'!$E$33:$E$35,'NLDM-0020'!$E$30:$E$31,'NLDM-0020'!$E$27:$E$28,'NLDM-0020'!$E$26,'NLDM-0020'!$E$25)</c:f>
              <c:numCache>
                <c:formatCode>General</c:formatCode>
                <c:ptCount val="37"/>
                <c:pt idx="0">
                  <c:v>4.8099999999999996</c:v>
                </c:pt>
                <c:pt idx="1">
                  <c:v>4.22</c:v>
                </c:pt>
                <c:pt idx="2">
                  <c:v>3.1</c:v>
                </c:pt>
                <c:pt idx="3">
                  <c:v>3.88</c:v>
                </c:pt>
                <c:pt idx="4">
                  <c:v>3.42</c:v>
                </c:pt>
                <c:pt idx="5">
                  <c:v>3.32</c:v>
                </c:pt>
                <c:pt idx="6">
                  <c:v>2.21</c:v>
                </c:pt>
                <c:pt idx="7">
                  <c:v>2.41</c:v>
                </c:pt>
                <c:pt idx="8">
                  <c:v>2.31</c:v>
                </c:pt>
                <c:pt idx="9">
                  <c:v>1.81</c:v>
                </c:pt>
                <c:pt idx="10">
                  <c:v>1.52</c:v>
                </c:pt>
                <c:pt idx="11">
                  <c:v>1.78</c:v>
                </c:pt>
                <c:pt idx="12">
                  <c:v>1.1100000000000001</c:v>
                </c:pt>
                <c:pt idx="13">
                  <c:v>1.43</c:v>
                </c:pt>
                <c:pt idx="14">
                  <c:v>1.22</c:v>
                </c:pt>
                <c:pt idx="15">
                  <c:v>1.41</c:v>
                </c:pt>
                <c:pt idx="16">
                  <c:v>1.23</c:v>
                </c:pt>
                <c:pt idx="17">
                  <c:v>1.31</c:v>
                </c:pt>
                <c:pt idx="18">
                  <c:v>0.79</c:v>
                </c:pt>
                <c:pt idx="19">
                  <c:v>0.68</c:v>
                </c:pt>
                <c:pt idx="20">
                  <c:v>0.55000000000000004</c:v>
                </c:pt>
                <c:pt idx="21">
                  <c:v>0.71</c:v>
                </c:pt>
                <c:pt idx="22">
                  <c:v>0.78</c:v>
                </c:pt>
                <c:pt idx="23" formatCode="0.00">
                  <c:v>0.6</c:v>
                </c:pt>
                <c:pt idx="24">
                  <c:v>0.63</c:v>
                </c:pt>
                <c:pt idx="25">
                  <c:v>0.44</c:v>
                </c:pt>
                <c:pt idx="26">
                  <c:v>0.35</c:v>
                </c:pt>
                <c:pt idx="27">
                  <c:v>0.23</c:v>
                </c:pt>
                <c:pt idx="28">
                  <c:v>2.87</c:v>
                </c:pt>
                <c:pt idx="29">
                  <c:v>3.46</c:v>
                </c:pt>
                <c:pt idx="30">
                  <c:v>6.11</c:v>
                </c:pt>
                <c:pt idx="31">
                  <c:v>4.38</c:v>
                </c:pt>
                <c:pt idx="32">
                  <c:v>2.87</c:v>
                </c:pt>
                <c:pt idx="33">
                  <c:v>3.54</c:v>
                </c:pt>
                <c:pt idx="34">
                  <c:v>5.23</c:v>
                </c:pt>
                <c:pt idx="35">
                  <c:v>5.33</c:v>
                </c:pt>
                <c:pt idx="36">
                  <c:v>2.2200000000000002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17-4818-98FC-738A068EF7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17664"/>
        <c:axId val="102044032"/>
      </c:lineChart>
      <c:catAx>
        <c:axId val="10201766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2044032"/>
        <c:crosses val="autoZero"/>
        <c:auto val="0"/>
        <c:lblAlgn val="ctr"/>
        <c:lblOffset val="100"/>
        <c:noMultiLvlLbl val="1"/>
      </c:catAx>
      <c:valAx>
        <c:axId val="10204403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201766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091854404725567"/>
          <c:y val="0.86976681968807956"/>
          <c:w val="0.12076133656533024"/>
          <c:h val="7.6425176582656892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1285781099261181"/>
        </c:manualLayout>
      </c:layout>
      <c:lineChart>
        <c:grouping val="standard"/>
        <c:varyColors val="0"/>
        <c:ser>
          <c:idx val="0"/>
          <c:order val="0"/>
          <c:tx>
            <c:strRef>
              <c:f>'NLDM-0003'!$E$7</c:f>
              <c:strCache>
                <c:ptCount val="1"/>
                <c:pt idx="0">
                  <c:v>Resisdual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('NLDM-0003'!$B$18:$B$45,'NLDM-0003'!$B$13:$B$14)</c:f>
              <c:numCache>
                <c:formatCode>m/d/yyyy</c:formatCode>
                <c:ptCount val="30"/>
                <c:pt idx="0">
                  <c:v>42933</c:v>
                </c:pt>
                <c:pt idx="1">
                  <c:v>42926</c:v>
                </c:pt>
                <c:pt idx="2">
                  <c:v>42919</c:v>
                </c:pt>
                <c:pt idx="3">
                  <c:v>42912</c:v>
                </c:pt>
                <c:pt idx="4">
                  <c:v>42905</c:v>
                </c:pt>
                <c:pt idx="5">
                  <c:v>42891</c:v>
                </c:pt>
                <c:pt idx="6">
                  <c:v>42884</c:v>
                </c:pt>
                <c:pt idx="7">
                  <c:v>42880</c:v>
                </c:pt>
                <c:pt idx="8">
                  <c:v>42874</c:v>
                </c:pt>
                <c:pt idx="9">
                  <c:v>42866</c:v>
                </c:pt>
                <c:pt idx="10">
                  <c:v>42857</c:v>
                </c:pt>
                <c:pt idx="11">
                  <c:v>42851</c:v>
                </c:pt>
                <c:pt idx="12">
                  <c:v>42843</c:v>
                </c:pt>
                <c:pt idx="13">
                  <c:v>42837</c:v>
                </c:pt>
                <c:pt idx="14">
                  <c:v>42832</c:v>
                </c:pt>
                <c:pt idx="15">
                  <c:v>42825</c:v>
                </c:pt>
                <c:pt idx="16">
                  <c:v>42817</c:v>
                </c:pt>
                <c:pt idx="17">
                  <c:v>42811</c:v>
                </c:pt>
                <c:pt idx="18">
                  <c:v>42803</c:v>
                </c:pt>
                <c:pt idx="19">
                  <c:v>42796</c:v>
                </c:pt>
                <c:pt idx="20">
                  <c:v>42787</c:v>
                </c:pt>
                <c:pt idx="21">
                  <c:v>42783</c:v>
                </c:pt>
                <c:pt idx="22">
                  <c:v>42776</c:v>
                </c:pt>
                <c:pt idx="23">
                  <c:v>42769</c:v>
                </c:pt>
                <c:pt idx="24">
                  <c:v>42762</c:v>
                </c:pt>
                <c:pt idx="25">
                  <c:v>42755</c:v>
                </c:pt>
                <c:pt idx="26">
                  <c:v>42748</c:v>
                </c:pt>
                <c:pt idx="27">
                  <c:v>42741</c:v>
                </c:pt>
                <c:pt idx="28">
                  <c:v>43006</c:v>
                </c:pt>
                <c:pt idx="29">
                  <c:v>42977</c:v>
                </c:pt>
              </c:numCache>
            </c:numRef>
          </c:cat>
          <c:val>
            <c:numRef>
              <c:f>('NLDM-0003'!$E$18:$E$45,'NLDM-0003'!$E$13:$E$14)</c:f>
              <c:numCache>
                <c:formatCode>General</c:formatCode>
                <c:ptCount val="30"/>
                <c:pt idx="0">
                  <c:v>2.14</c:v>
                </c:pt>
                <c:pt idx="1">
                  <c:v>1.77</c:v>
                </c:pt>
                <c:pt idx="2">
                  <c:v>1.32</c:v>
                </c:pt>
                <c:pt idx="3" formatCode="0.00">
                  <c:v>1.76</c:v>
                </c:pt>
                <c:pt idx="4" formatCode="0.00">
                  <c:v>1.22</c:v>
                </c:pt>
                <c:pt idx="5" formatCode="0.00">
                  <c:v>1.54</c:v>
                </c:pt>
                <c:pt idx="6" formatCode="0.00">
                  <c:v>2.08</c:v>
                </c:pt>
                <c:pt idx="7" formatCode="0.00">
                  <c:v>1.75</c:v>
                </c:pt>
                <c:pt idx="8" formatCode="0.00">
                  <c:v>1.46</c:v>
                </c:pt>
                <c:pt idx="9" formatCode="0.00">
                  <c:v>1.52</c:v>
                </c:pt>
                <c:pt idx="10" formatCode="0.00">
                  <c:v>1.28</c:v>
                </c:pt>
                <c:pt idx="11" formatCode="0.00">
                  <c:v>1.32</c:v>
                </c:pt>
                <c:pt idx="12" formatCode="0.00">
                  <c:v>0.77</c:v>
                </c:pt>
                <c:pt idx="13" formatCode="0.00">
                  <c:v>0.85</c:v>
                </c:pt>
                <c:pt idx="14" formatCode="0.00">
                  <c:v>0.7</c:v>
                </c:pt>
                <c:pt idx="15" formatCode="0.00">
                  <c:v>1.32</c:v>
                </c:pt>
                <c:pt idx="16" formatCode="0.00">
                  <c:v>1.17</c:v>
                </c:pt>
                <c:pt idx="17" formatCode="0.00">
                  <c:v>0.76</c:v>
                </c:pt>
                <c:pt idx="18" formatCode="0.00">
                  <c:v>1.1000000000000001</c:v>
                </c:pt>
                <c:pt idx="19" formatCode="0.00">
                  <c:v>0.82</c:v>
                </c:pt>
                <c:pt idx="20" formatCode="0.00">
                  <c:v>0.77</c:v>
                </c:pt>
                <c:pt idx="21" formatCode="0.00">
                  <c:v>0.8</c:v>
                </c:pt>
                <c:pt idx="22" formatCode="0.00">
                  <c:v>1.01</c:v>
                </c:pt>
                <c:pt idx="23" formatCode="0.00">
                  <c:v>0.99</c:v>
                </c:pt>
                <c:pt idx="24" formatCode="0.00">
                  <c:v>0.84</c:v>
                </c:pt>
                <c:pt idx="25" formatCode="0.00">
                  <c:v>0.97</c:v>
                </c:pt>
                <c:pt idx="26" formatCode="0.00">
                  <c:v>0.85</c:v>
                </c:pt>
                <c:pt idx="27" formatCode="0.00">
                  <c:v>1</c:v>
                </c:pt>
                <c:pt idx="28">
                  <c:v>1.77</c:v>
                </c:pt>
                <c:pt idx="29">
                  <c:v>2.14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D5-4C64-851D-A412AC7FC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415104"/>
        <c:axId val="96437376"/>
      </c:lineChart>
      <c:catAx>
        <c:axId val="9641510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96437376"/>
        <c:crosses val="autoZero"/>
        <c:auto val="0"/>
        <c:lblAlgn val="ctr"/>
        <c:lblOffset val="100"/>
        <c:tickLblSkip val="1"/>
        <c:noMultiLvlLbl val="1"/>
      </c:catAx>
      <c:valAx>
        <c:axId val="9643737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641510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246661006369771"/>
          <c:y val="0.89388907521257677"/>
          <c:w val="9.0615615440979777E-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1717436601239E-2"/>
          <c:y val="0.11991433586139157"/>
          <c:w val="0.85637039859135156"/>
          <c:h val="0.77762040481136174"/>
        </c:manualLayout>
      </c:layout>
      <c:lineChart>
        <c:grouping val="standard"/>
        <c:varyColors val="0"/>
        <c:ser>
          <c:idx val="0"/>
          <c:order val="0"/>
          <c:tx>
            <c:strRef>
              <c:f>'NLDM-0003'!$D$7</c:f>
              <c:strCache>
                <c:ptCount val="1"/>
                <c:pt idx="0">
                  <c:v>Fe++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('NLDM-0003'!$B$11,'NLDM-0003'!$B$13:$B$14,'NLDM-0003'!$B$18:$B$45)</c:f>
              <c:numCache>
                <c:formatCode>m/d/yyyy</c:formatCode>
                <c:ptCount val="31"/>
                <c:pt idx="0">
                  <c:v>43012</c:v>
                </c:pt>
                <c:pt idx="1">
                  <c:v>43006</c:v>
                </c:pt>
                <c:pt idx="2">
                  <c:v>42977</c:v>
                </c:pt>
                <c:pt idx="3">
                  <c:v>42933</c:v>
                </c:pt>
                <c:pt idx="4">
                  <c:v>42926</c:v>
                </c:pt>
                <c:pt idx="5">
                  <c:v>42919</c:v>
                </c:pt>
                <c:pt idx="6">
                  <c:v>42912</c:v>
                </c:pt>
                <c:pt idx="7">
                  <c:v>42905</c:v>
                </c:pt>
                <c:pt idx="8">
                  <c:v>42891</c:v>
                </c:pt>
                <c:pt idx="9">
                  <c:v>42884</c:v>
                </c:pt>
                <c:pt idx="10">
                  <c:v>42880</c:v>
                </c:pt>
                <c:pt idx="11">
                  <c:v>42874</c:v>
                </c:pt>
                <c:pt idx="12">
                  <c:v>42866</c:v>
                </c:pt>
                <c:pt idx="13">
                  <c:v>42857</c:v>
                </c:pt>
                <c:pt idx="14">
                  <c:v>42851</c:v>
                </c:pt>
                <c:pt idx="15">
                  <c:v>42843</c:v>
                </c:pt>
                <c:pt idx="16">
                  <c:v>42837</c:v>
                </c:pt>
                <c:pt idx="17">
                  <c:v>42832</c:v>
                </c:pt>
                <c:pt idx="18">
                  <c:v>42825</c:v>
                </c:pt>
                <c:pt idx="19">
                  <c:v>42817</c:v>
                </c:pt>
                <c:pt idx="20">
                  <c:v>42811</c:v>
                </c:pt>
                <c:pt idx="21">
                  <c:v>42803</c:v>
                </c:pt>
                <c:pt idx="22">
                  <c:v>42796</c:v>
                </c:pt>
                <c:pt idx="23">
                  <c:v>42787</c:v>
                </c:pt>
                <c:pt idx="24">
                  <c:v>42783</c:v>
                </c:pt>
                <c:pt idx="25">
                  <c:v>42776</c:v>
                </c:pt>
                <c:pt idx="26">
                  <c:v>42769</c:v>
                </c:pt>
                <c:pt idx="27">
                  <c:v>42762</c:v>
                </c:pt>
                <c:pt idx="28">
                  <c:v>42755</c:v>
                </c:pt>
                <c:pt idx="29">
                  <c:v>42748</c:v>
                </c:pt>
                <c:pt idx="30">
                  <c:v>42741</c:v>
                </c:pt>
              </c:numCache>
            </c:numRef>
          </c:cat>
          <c:val>
            <c:numRef>
              <c:f>('NLDM-0003'!$D$11,'NLDM-0003'!$D$13:$D$14,'NLDM-0003'!$D$18:$D$45)</c:f>
              <c:numCache>
                <c:formatCode>General</c:formatCode>
                <c:ptCount val="31"/>
                <c:pt idx="0">
                  <c:v>0</c:v>
                </c:pt>
                <c:pt idx="1">
                  <c:v>3.76</c:v>
                </c:pt>
                <c:pt idx="2">
                  <c:v>4.1100000000000003</c:v>
                </c:pt>
                <c:pt idx="3">
                  <c:v>4.1100000000000003</c:v>
                </c:pt>
                <c:pt idx="4">
                  <c:v>3.98</c:v>
                </c:pt>
                <c:pt idx="5">
                  <c:v>2.81</c:v>
                </c:pt>
                <c:pt idx="6">
                  <c:v>2.44</c:v>
                </c:pt>
                <c:pt idx="7">
                  <c:v>2.13</c:v>
                </c:pt>
                <c:pt idx="8">
                  <c:v>1.91</c:v>
                </c:pt>
                <c:pt idx="9">
                  <c:v>1.33</c:v>
                </c:pt>
                <c:pt idx="10">
                  <c:v>1.21</c:v>
                </c:pt>
                <c:pt idx="11">
                  <c:v>1.45</c:v>
                </c:pt>
                <c:pt idx="12">
                  <c:v>1.33</c:v>
                </c:pt>
                <c:pt idx="13">
                  <c:v>1.24</c:v>
                </c:pt>
                <c:pt idx="14">
                  <c:v>0.78</c:v>
                </c:pt>
                <c:pt idx="15">
                  <c:v>0.92</c:v>
                </c:pt>
                <c:pt idx="16">
                  <c:v>1.03</c:v>
                </c:pt>
                <c:pt idx="17">
                  <c:v>1.35</c:v>
                </c:pt>
                <c:pt idx="18">
                  <c:v>1.56</c:v>
                </c:pt>
                <c:pt idx="19">
                  <c:v>1.23</c:v>
                </c:pt>
                <c:pt idx="20">
                  <c:v>1.45</c:v>
                </c:pt>
                <c:pt idx="21">
                  <c:v>1.01</c:v>
                </c:pt>
                <c:pt idx="22">
                  <c:v>1.22</c:v>
                </c:pt>
                <c:pt idx="23">
                  <c:v>1.06</c:v>
                </c:pt>
                <c:pt idx="24">
                  <c:v>1.02</c:v>
                </c:pt>
                <c:pt idx="25">
                  <c:v>0.91</c:v>
                </c:pt>
                <c:pt idx="26">
                  <c:v>0.88</c:v>
                </c:pt>
                <c:pt idx="27">
                  <c:v>1.02</c:v>
                </c:pt>
                <c:pt idx="28">
                  <c:v>1.33</c:v>
                </c:pt>
                <c:pt idx="29">
                  <c:v>0.99</c:v>
                </c:pt>
                <c:pt idx="30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F0-4532-8801-34AD33337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525760"/>
        <c:axId val="101527552"/>
      </c:lineChart>
      <c:catAx>
        <c:axId val="10152576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1527552"/>
        <c:crosses val="autoZero"/>
        <c:auto val="0"/>
        <c:lblAlgn val="ctr"/>
        <c:lblOffset val="100"/>
        <c:noMultiLvlLbl val="1"/>
      </c:catAx>
      <c:valAx>
        <c:axId val="10152755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1525760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277369409642959"/>
          <c:y val="0.93595565128349989"/>
          <c:w val="9.5581800380859547E-2"/>
          <c:h val="3.8402363381707334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7427572738241843E-2"/>
          <c:y val="9.7162018577782019E-2"/>
          <c:w val="0.88892419466769013"/>
          <c:h val="0.71285781099261181"/>
        </c:manualLayout>
      </c:layout>
      <c:lineChart>
        <c:grouping val="standard"/>
        <c:varyColors val="0"/>
        <c:ser>
          <c:idx val="0"/>
          <c:order val="0"/>
          <c:tx>
            <c:strRef>
              <c:f>'NLDM-0020'!$E$7</c:f>
              <c:strCache>
                <c:ptCount val="1"/>
                <c:pt idx="0">
                  <c:v>Residual de fosfonato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('NLDM-0020'!$B$8:$B$10,'NLDM-0020'!$B$12:$B$23)</c:f>
              <c:numCache>
                <c:formatCode>m/d/yyyy</c:formatCode>
                <c:ptCount val="15"/>
                <c:pt idx="0">
                  <c:v>43796</c:v>
                </c:pt>
                <c:pt idx="1">
                  <c:v>43769</c:v>
                </c:pt>
                <c:pt idx="2">
                  <c:v>43724</c:v>
                </c:pt>
                <c:pt idx="3">
                  <c:v>43675</c:v>
                </c:pt>
                <c:pt idx="4">
                  <c:v>43642</c:v>
                </c:pt>
                <c:pt idx="5">
                  <c:v>43621</c:v>
                </c:pt>
                <c:pt idx="6">
                  <c:v>43599</c:v>
                </c:pt>
                <c:pt idx="7">
                  <c:v>43587</c:v>
                </c:pt>
                <c:pt idx="8">
                  <c:v>43556</c:v>
                </c:pt>
                <c:pt idx="9">
                  <c:v>43535</c:v>
                </c:pt>
                <c:pt idx="10">
                  <c:v>43521</c:v>
                </c:pt>
                <c:pt idx="11">
                  <c:v>43474</c:v>
                </c:pt>
                <c:pt idx="12">
                  <c:v>43461</c:v>
                </c:pt>
                <c:pt idx="13">
                  <c:v>43434</c:v>
                </c:pt>
                <c:pt idx="14">
                  <c:v>43398</c:v>
                </c:pt>
              </c:numCache>
            </c:numRef>
          </c:cat>
          <c:val>
            <c:numRef>
              <c:f>('NLDM-0020'!$E$8:$E$10,'NLDM-0020'!$E$12:$E$23)</c:f>
              <c:numCache>
                <c:formatCode>0.00</c:formatCode>
                <c:ptCount val="15"/>
                <c:pt idx="0">
                  <c:v>0</c:v>
                </c:pt>
                <c:pt idx="1">
                  <c:v>0.56000000000000005</c:v>
                </c:pt>
                <c:pt idx="2">
                  <c:v>0.89</c:v>
                </c:pt>
                <c:pt idx="3">
                  <c:v>1.82</c:v>
                </c:pt>
                <c:pt idx="4">
                  <c:v>1.1000000000000001</c:v>
                </c:pt>
                <c:pt idx="5" formatCode="General">
                  <c:v>1.21</c:v>
                </c:pt>
                <c:pt idx="6" formatCode="General">
                  <c:v>1.37</c:v>
                </c:pt>
                <c:pt idx="7" formatCode="General">
                  <c:v>1.48</c:v>
                </c:pt>
                <c:pt idx="8" formatCode="General">
                  <c:v>2.2799999999999998</c:v>
                </c:pt>
                <c:pt idx="9" formatCode="General">
                  <c:v>3.62</c:v>
                </c:pt>
                <c:pt idx="10" formatCode="General">
                  <c:v>2.35</c:v>
                </c:pt>
                <c:pt idx="11" formatCode="General">
                  <c:v>3.16</c:v>
                </c:pt>
                <c:pt idx="12" formatCode="General">
                  <c:v>3.78</c:v>
                </c:pt>
                <c:pt idx="13" formatCode="General">
                  <c:v>2.64</c:v>
                </c:pt>
                <c:pt idx="14" formatCode="General">
                  <c:v>2.3199999999999998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680640"/>
        <c:axId val="101682176"/>
      </c:lineChart>
      <c:catAx>
        <c:axId val="10168064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1682176"/>
        <c:crosses val="autoZero"/>
        <c:auto val="0"/>
        <c:lblAlgn val="ctr"/>
        <c:lblOffset val="100"/>
        <c:tickLblSkip val="1"/>
        <c:noMultiLvlLbl val="1"/>
      </c:catAx>
      <c:valAx>
        <c:axId val="101682176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crossAx val="10168064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5246661006369771"/>
          <c:y val="0.89388907521257677"/>
          <c:w val="8.2789153794559561E-2"/>
          <c:h val="5.4230452168280395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3504456010795259E-2"/>
          <c:y val="0.13236074553883137"/>
          <c:w val="0.89276658214333382"/>
          <c:h val="0.74938272784819382"/>
        </c:manualLayout>
      </c:layout>
      <c:lineChart>
        <c:grouping val="standard"/>
        <c:varyColors val="0"/>
        <c:ser>
          <c:idx val="0"/>
          <c:order val="0"/>
          <c:tx>
            <c:strRef>
              <c:f>'NLDM-0023'!$D$7</c:f>
              <c:strCache>
                <c:ptCount val="1"/>
                <c:pt idx="0">
                  <c:v>Fe++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('NLDM-0023'!$B$38:$B$65,'NLDM-0023'!$B$29:$B$36)</c:f>
              <c:numCache>
                <c:formatCode>m/d/yyyy</c:formatCode>
                <c:ptCount val="36"/>
                <c:pt idx="0">
                  <c:v>42947</c:v>
                </c:pt>
                <c:pt idx="1">
                  <c:v>42943</c:v>
                </c:pt>
                <c:pt idx="2">
                  <c:v>42933</c:v>
                </c:pt>
                <c:pt idx="3">
                  <c:v>42926</c:v>
                </c:pt>
                <c:pt idx="4">
                  <c:v>42919</c:v>
                </c:pt>
                <c:pt idx="5">
                  <c:v>42912</c:v>
                </c:pt>
                <c:pt idx="6">
                  <c:v>42905</c:v>
                </c:pt>
                <c:pt idx="7">
                  <c:v>42891</c:v>
                </c:pt>
                <c:pt idx="8">
                  <c:v>42884</c:v>
                </c:pt>
                <c:pt idx="9">
                  <c:v>42880</c:v>
                </c:pt>
                <c:pt idx="10">
                  <c:v>42874</c:v>
                </c:pt>
                <c:pt idx="11">
                  <c:v>42866</c:v>
                </c:pt>
                <c:pt idx="12">
                  <c:v>42857</c:v>
                </c:pt>
                <c:pt idx="13">
                  <c:v>42851</c:v>
                </c:pt>
                <c:pt idx="14">
                  <c:v>42843</c:v>
                </c:pt>
                <c:pt idx="15">
                  <c:v>42837</c:v>
                </c:pt>
                <c:pt idx="16">
                  <c:v>42832</c:v>
                </c:pt>
                <c:pt idx="17">
                  <c:v>42825</c:v>
                </c:pt>
                <c:pt idx="18">
                  <c:v>42817</c:v>
                </c:pt>
                <c:pt idx="19">
                  <c:v>42811</c:v>
                </c:pt>
                <c:pt idx="20">
                  <c:v>42803</c:v>
                </c:pt>
                <c:pt idx="21">
                  <c:v>42796</c:v>
                </c:pt>
                <c:pt idx="22">
                  <c:v>42787</c:v>
                </c:pt>
                <c:pt idx="23">
                  <c:v>42783</c:v>
                </c:pt>
                <c:pt idx="24">
                  <c:v>42776</c:v>
                </c:pt>
                <c:pt idx="25">
                  <c:v>42769</c:v>
                </c:pt>
                <c:pt idx="26">
                  <c:v>42762</c:v>
                </c:pt>
                <c:pt idx="27">
                  <c:v>42755</c:v>
                </c:pt>
                <c:pt idx="28">
                  <c:v>43159</c:v>
                </c:pt>
                <c:pt idx="29">
                  <c:v>43125</c:v>
                </c:pt>
                <c:pt idx="30">
                  <c:v>43096</c:v>
                </c:pt>
                <c:pt idx="31">
                  <c:v>43070</c:v>
                </c:pt>
                <c:pt idx="32">
                  <c:v>43053</c:v>
                </c:pt>
                <c:pt idx="33">
                  <c:v>43018</c:v>
                </c:pt>
                <c:pt idx="34">
                  <c:v>43006</c:v>
                </c:pt>
                <c:pt idx="35">
                  <c:v>42947</c:v>
                </c:pt>
              </c:numCache>
            </c:numRef>
          </c:cat>
          <c:val>
            <c:numRef>
              <c:f>('NLDM-0023'!$D$38:$D$65,'NLDM-0023'!$D$29:$D$36,'NLDM-0023'!$D$28,'NLDM-0023'!$D$27,'NLDM-0023'!$D$26,'NLDM-0023'!$D$25,'NLDM-0023'!$D$24,'NLDM-0023'!$D$23)</c:f>
              <c:numCache>
                <c:formatCode>General</c:formatCode>
                <c:ptCount val="42"/>
                <c:pt idx="0">
                  <c:v>2.5499999999999998</c:v>
                </c:pt>
                <c:pt idx="1">
                  <c:v>3.65</c:v>
                </c:pt>
                <c:pt idx="2">
                  <c:v>2.98</c:v>
                </c:pt>
                <c:pt idx="3">
                  <c:v>2.78</c:v>
                </c:pt>
                <c:pt idx="4">
                  <c:v>1.43</c:v>
                </c:pt>
                <c:pt idx="5">
                  <c:v>1.21</c:v>
                </c:pt>
                <c:pt idx="6">
                  <c:v>0.99</c:v>
                </c:pt>
                <c:pt idx="7">
                  <c:v>1.1100000000000001</c:v>
                </c:pt>
                <c:pt idx="8">
                  <c:v>1.38</c:v>
                </c:pt>
                <c:pt idx="9">
                  <c:v>1.47</c:v>
                </c:pt>
                <c:pt idx="10">
                  <c:v>0.99</c:v>
                </c:pt>
                <c:pt idx="11">
                  <c:v>1.21</c:v>
                </c:pt>
                <c:pt idx="12">
                  <c:v>1.34</c:v>
                </c:pt>
                <c:pt idx="13">
                  <c:v>0.97</c:v>
                </c:pt>
                <c:pt idx="14">
                  <c:v>1.02</c:v>
                </c:pt>
                <c:pt idx="15">
                  <c:v>1.22</c:v>
                </c:pt>
                <c:pt idx="16">
                  <c:v>1.65</c:v>
                </c:pt>
                <c:pt idx="17">
                  <c:v>1.22</c:v>
                </c:pt>
                <c:pt idx="18">
                  <c:v>1.43</c:v>
                </c:pt>
                <c:pt idx="19">
                  <c:v>0.87</c:v>
                </c:pt>
                <c:pt idx="20">
                  <c:v>1.1200000000000001</c:v>
                </c:pt>
                <c:pt idx="21">
                  <c:v>1.32</c:v>
                </c:pt>
                <c:pt idx="22">
                  <c:v>0.66</c:v>
                </c:pt>
                <c:pt idx="23">
                  <c:v>0.62</c:v>
                </c:pt>
                <c:pt idx="24">
                  <c:v>0.54</c:v>
                </c:pt>
                <c:pt idx="25">
                  <c:v>0.77</c:v>
                </c:pt>
                <c:pt idx="26">
                  <c:v>0.62</c:v>
                </c:pt>
                <c:pt idx="27">
                  <c:v>0.84</c:v>
                </c:pt>
                <c:pt idx="28">
                  <c:v>1.82</c:v>
                </c:pt>
                <c:pt idx="29">
                  <c:v>1.44</c:v>
                </c:pt>
                <c:pt idx="30">
                  <c:v>1.98</c:v>
                </c:pt>
                <c:pt idx="31">
                  <c:v>2.78</c:v>
                </c:pt>
                <c:pt idx="32">
                  <c:v>2.46</c:v>
                </c:pt>
                <c:pt idx="33">
                  <c:v>2.14</c:v>
                </c:pt>
                <c:pt idx="34">
                  <c:v>2.73</c:v>
                </c:pt>
                <c:pt idx="35">
                  <c:v>2.5499999999999998</c:v>
                </c:pt>
                <c:pt idx="36">
                  <c:v>1.47</c:v>
                </c:pt>
                <c:pt idx="37">
                  <c:v>1.1499999999999999</c:v>
                </c:pt>
                <c:pt idx="38">
                  <c:v>1.56</c:v>
                </c:pt>
                <c:pt idx="39" formatCode="0.00">
                  <c:v>1.4</c:v>
                </c:pt>
                <c:pt idx="40">
                  <c:v>1.84</c:v>
                </c:pt>
                <c:pt idx="41">
                  <c:v>0.43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A7-498B-BB70-B0426CEC78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952512"/>
        <c:axId val="101782272"/>
      </c:lineChart>
      <c:catAx>
        <c:axId val="10195251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1782272"/>
        <c:crosses val="autoZero"/>
        <c:auto val="0"/>
        <c:lblAlgn val="ctr"/>
        <c:lblOffset val="100"/>
        <c:noMultiLvlLbl val="1"/>
      </c:catAx>
      <c:valAx>
        <c:axId val="10178227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1952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6039533193943977"/>
          <c:y val="0.88713448549972618"/>
          <c:w val="9.3276984444741015E-2"/>
          <c:h val="6.4553006137866437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3504456010795259E-2"/>
          <c:y val="0.13236074553883137"/>
          <c:w val="0.89276658214333382"/>
          <c:h val="0.74938272784819382"/>
        </c:manualLayout>
      </c:layout>
      <c:lineChart>
        <c:grouping val="standard"/>
        <c:varyColors val="0"/>
        <c:ser>
          <c:idx val="0"/>
          <c:order val="0"/>
          <c:tx>
            <c:strRef>
              <c:f>'NLDM-0023'!$C$7</c:f>
              <c:strCache>
                <c:ptCount val="1"/>
                <c:pt idx="0">
                  <c:v>Presión Kg/cm2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('NLDM-0023'!$B$23:$B$25,'NLDM-0023'!$B$17:$B$21)</c:f>
              <c:numCache>
                <c:formatCode>m/d/yyyy</c:formatCode>
                <c:ptCount val="8"/>
                <c:pt idx="0">
                  <c:v>43398</c:v>
                </c:pt>
                <c:pt idx="1">
                  <c:v>43369</c:v>
                </c:pt>
                <c:pt idx="2">
                  <c:v>43334</c:v>
                </c:pt>
                <c:pt idx="3">
                  <c:v>43558</c:v>
                </c:pt>
                <c:pt idx="4">
                  <c:v>43535</c:v>
                </c:pt>
                <c:pt idx="5">
                  <c:v>43521</c:v>
                </c:pt>
                <c:pt idx="6">
                  <c:v>43474</c:v>
                </c:pt>
                <c:pt idx="7">
                  <c:v>43461</c:v>
                </c:pt>
              </c:numCache>
            </c:numRef>
          </c:cat>
          <c:val>
            <c:numRef>
              <c:f>('NLDM-0023'!$C$25,'NLDM-0023'!$C$24,'NLDM-0023'!$C$23,'NLDM-0023'!$C$17:$C$21)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A7-498B-BB70-B0426CEC78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549568"/>
        <c:axId val="101551104"/>
      </c:lineChart>
      <c:catAx>
        <c:axId val="10154956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1551104"/>
        <c:crosses val="autoZero"/>
        <c:auto val="0"/>
        <c:lblAlgn val="ctr"/>
        <c:lblOffset val="100"/>
        <c:noMultiLvlLbl val="1"/>
      </c:catAx>
      <c:valAx>
        <c:axId val="10155110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1549568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legend>
      <c:legendPos val="r"/>
      <c:layout>
        <c:manualLayout>
          <c:xMode val="edge"/>
          <c:yMode val="edge"/>
          <c:x val="0.46039533193943977"/>
          <c:y val="0.88713448549972618"/>
          <c:w val="9.3276984444741015E-2"/>
          <c:h val="6.4553006137866437E-2"/>
        </c:manualLayout>
      </c:layout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Bacterias!A1"/><Relationship Id="rId3" Type="http://schemas.openxmlformats.org/officeDocument/2006/relationships/chart" Target="../charts/chart1.xml"/><Relationship Id="rId7" Type="http://schemas.openxmlformats.org/officeDocument/2006/relationships/hyperlink" Target="#'Medici&#243;n de H2S'!A1"/><Relationship Id="rId2" Type="http://schemas.openxmlformats.org/officeDocument/2006/relationships/hyperlink" Target="#'Inhibidor de Incrustaciones'!A1"/><Relationship Id="rId1" Type="http://schemas.openxmlformats.org/officeDocument/2006/relationships/hyperlink" Target="#'Inhibidor de Corrosi&#243;n'!A1"/><Relationship Id="rId6" Type="http://schemas.openxmlformats.org/officeDocument/2006/relationships/hyperlink" Target="#Presiones!A1"/><Relationship Id="rId5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7" Type="http://schemas.openxmlformats.org/officeDocument/2006/relationships/chart" Target="../charts/chart10.xml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8.xml"/><Relationship Id="rId6" Type="http://schemas.openxmlformats.org/officeDocument/2006/relationships/chart" Target="../charts/chart9.xml"/><Relationship Id="rId5" Type="http://schemas.openxmlformats.org/officeDocument/2006/relationships/hyperlink" Target="#Presiones!A1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.jpeg"/><Relationship Id="rId1" Type="http://schemas.openxmlformats.org/officeDocument/2006/relationships/chart" Target="../charts/chart13.xml"/><Relationship Id="rId6" Type="http://schemas.openxmlformats.org/officeDocument/2006/relationships/chart" Target="../charts/chart15.xml"/><Relationship Id="rId5" Type="http://schemas.openxmlformats.org/officeDocument/2006/relationships/image" Target="../media/image1.png"/><Relationship Id="rId4" Type="http://schemas.openxmlformats.org/officeDocument/2006/relationships/hyperlink" Target="#'Inhibidor de Corrosi&#243;n'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image" Target="../media/image1.png"/><Relationship Id="rId1" Type="http://schemas.openxmlformats.org/officeDocument/2006/relationships/hyperlink" Target="#'Inhibidor de Corrosi&#243;n'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1.png"/><Relationship Id="rId1" Type="http://schemas.openxmlformats.org/officeDocument/2006/relationships/hyperlink" Target="#'Inhibidor de Corrosi&#243;n'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hyperlink" Target="#Bacteria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hyperlink" Target="#'Inhibidor de Corrosi&#243;n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5.xml"/><Relationship Id="rId5" Type="http://schemas.openxmlformats.org/officeDocument/2006/relationships/chart" Target="../charts/chart26.xml"/><Relationship Id="rId4" Type="http://schemas.openxmlformats.org/officeDocument/2006/relationships/hyperlink" Target="#'Inhibidor de Corrosi&#243;n'!A1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27.xml"/><Relationship Id="rId5" Type="http://schemas.openxmlformats.org/officeDocument/2006/relationships/hyperlink" Target="#Bacterias!A1"/><Relationship Id="rId4" Type="http://schemas.openxmlformats.org/officeDocument/2006/relationships/chart" Target="../charts/chart2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hyperlink" Target="#'Inhibidor de Corrosi&#243;n'!A1"/><Relationship Id="rId2" Type="http://schemas.openxmlformats.org/officeDocument/2006/relationships/hyperlink" Target="#'Medici&#243;n de H2S'!A1"/><Relationship Id="rId1" Type="http://schemas.openxmlformats.org/officeDocument/2006/relationships/chart" Target="../charts/chart29.xml"/><Relationship Id="rId6" Type="http://schemas.openxmlformats.org/officeDocument/2006/relationships/hyperlink" Target="#'Inhibidor de Incrustaciones'!A1"/><Relationship Id="rId5" Type="http://schemas.openxmlformats.org/officeDocument/2006/relationships/hyperlink" Target="#Presiones!A1"/><Relationship Id="rId4" Type="http://schemas.openxmlformats.org/officeDocument/2006/relationships/chart" Target="../charts/chart3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hyperlink" Target="#'Inhibidor de Corrosi&#243;n'!A1"/><Relationship Id="rId2" Type="http://schemas.openxmlformats.org/officeDocument/2006/relationships/hyperlink" Target="#'Medici&#243;n de H2S'!A1"/><Relationship Id="rId1" Type="http://schemas.openxmlformats.org/officeDocument/2006/relationships/chart" Target="../charts/chart31.xml"/><Relationship Id="rId6" Type="http://schemas.openxmlformats.org/officeDocument/2006/relationships/hyperlink" Target="#'Inhibidor de Incrustaciones'!A1"/><Relationship Id="rId5" Type="http://schemas.openxmlformats.org/officeDocument/2006/relationships/hyperlink" Target="#Presiones!A1"/><Relationship Id="rId4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hyperlink" Target="#'Inhibidor de Corrosi&#243;n'!A1"/><Relationship Id="rId2" Type="http://schemas.openxmlformats.org/officeDocument/2006/relationships/hyperlink" Target="#'Medici&#243;n de H2S'!A1"/><Relationship Id="rId1" Type="http://schemas.openxmlformats.org/officeDocument/2006/relationships/chart" Target="../charts/chart33.xml"/><Relationship Id="rId6" Type="http://schemas.openxmlformats.org/officeDocument/2006/relationships/hyperlink" Target="#'Inhibidor de Incrustaciones'!A1"/><Relationship Id="rId5" Type="http://schemas.openxmlformats.org/officeDocument/2006/relationships/hyperlink" Target="#Presiones!A1"/><Relationship Id="rId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5.xml"/><Relationship Id="rId5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7</xdr:row>
      <xdr:rowOff>123825</xdr:rowOff>
    </xdr:from>
    <xdr:to>
      <xdr:col>9</xdr:col>
      <xdr:colOff>247650</xdr:colOff>
      <xdr:row>11</xdr:row>
      <xdr:rowOff>19050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810000" y="1457325"/>
          <a:ext cx="1924050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Resumen Tratamiento </a:t>
          </a:r>
        </a:p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Corrosión</a:t>
          </a:r>
        </a:p>
      </xdr:txBody>
    </xdr:sp>
    <xdr:clientData/>
  </xdr:twoCellAnchor>
  <xdr:twoCellAnchor>
    <xdr:from>
      <xdr:col>2</xdr:col>
      <xdr:colOff>9525</xdr:colOff>
      <xdr:row>7</xdr:row>
      <xdr:rowOff>123825</xdr:rowOff>
    </xdr:from>
    <xdr:to>
      <xdr:col>4</xdr:col>
      <xdr:colOff>476250</xdr:colOff>
      <xdr:row>11</xdr:row>
      <xdr:rowOff>19050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228725" y="1457325"/>
          <a:ext cx="1685925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Resumen Tratamiento </a:t>
          </a:r>
        </a:p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Incrustaciones</a:t>
          </a:r>
        </a:p>
      </xdr:txBody>
    </xdr:sp>
    <xdr:clientData/>
  </xdr:twoCellAnchor>
  <xdr:twoCellAnchor>
    <xdr:from>
      <xdr:col>1</xdr:col>
      <xdr:colOff>304800</xdr:colOff>
      <xdr:row>13</xdr:row>
      <xdr:rowOff>57149</xdr:rowOff>
    </xdr:from>
    <xdr:to>
      <xdr:col>5</xdr:col>
      <xdr:colOff>209550</xdr:colOff>
      <xdr:row>24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504825</xdr:colOff>
      <xdr:row>13</xdr:row>
      <xdr:rowOff>76199</xdr:rowOff>
    </xdr:from>
    <xdr:to>
      <xdr:col>9</xdr:col>
      <xdr:colOff>561975</xdr:colOff>
      <xdr:row>24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438150</xdr:colOff>
      <xdr:row>4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10</xdr:col>
      <xdr:colOff>704850</xdr:colOff>
      <xdr:row>7</xdr:row>
      <xdr:rowOff>95250</xdr:rowOff>
    </xdr:from>
    <xdr:to>
      <xdr:col>13</xdr:col>
      <xdr:colOff>228600</xdr:colOff>
      <xdr:row>10</xdr:row>
      <xdr:rowOff>180975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6800850" y="1428750"/>
          <a:ext cx="1409700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Presiones</a:t>
          </a:r>
        </a:p>
      </xdr:txBody>
    </xdr:sp>
    <xdr:clientData/>
  </xdr:twoCellAnchor>
  <xdr:twoCellAnchor>
    <xdr:from>
      <xdr:col>14</xdr:col>
      <xdr:colOff>180976</xdr:colOff>
      <xdr:row>7</xdr:row>
      <xdr:rowOff>123825</xdr:rowOff>
    </xdr:from>
    <xdr:to>
      <xdr:col>16</xdr:col>
      <xdr:colOff>9525</xdr:colOff>
      <xdr:row>11</xdr:row>
      <xdr:rowOff>19050</xdr:rowOff>
    </xdr:to>
    <xdr:sp macro="" textlink="">
      <xdr:nvSpPr>
        <xdr:cNvPr id="8" name="Rounded 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9705976" y="1457325"/>
          <a:ext cx="1428749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Medición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de H2S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495300</xdr:colOff>
      <xdr:row>7</xdr:row>
      <xdr:rowOff>123825</xdr:rowOff>
    </xdr:from>
    <xdr:to>
      <xdr:col>19</xdr:col>
      <xdr:colOff>95249</xdr:colOff>
      <xdr:row>11</xdr:row>
      <xdr:rowOff>19050</xdr:rowOff>
    </xdr:to>
    <xdr:sp macro="" textlink="">
      <xdr:nvSpPr>
        <xdr:cNvPr id="13" name="Rounded Rectangle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0791825" y="1457325"/>
          <a:ext cx="1428749" cy="657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Bacterias (BRS)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523875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>
        <a:xfrm>
          <a:off x="5715000" y="190500"/>
          <a:ext cx="17430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161925</xdr:colOff>
      <xdr:row>6</xdr:row>
      <xdr:rowOff>19050</xdr:rowOff>
    </xdr:from>
    <xdr:to>
      <xdr:col>18</xdr:col>
      <xdr:colOff>514351</xdr:colOff>
      <xdr:row>24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24</xdr:row>
      <xdr:rowOff>128587</xdr:rowOff>
    </xdr:from>
    <xdr:to>
      <xdr:col>18</xdr:col>
      <xdr:colOff>276225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447674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SpPr/>
      </xdr:nvSpPr>
      <xdr:spPr>
        <a:xfrm>
          <a:off x="6210299" y="190500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Incrustaciones</a:t>
          </a:r>
        </a:p>
      </xdr:txBody>
    </xdr:sp>
    <xdr:clientData/>
  </xdr:twoCellAnchor>
  <xdr:twoCellAnchor>
    <xdr:from>
      <xdr:col>14</xdr:col>
      <xdr:colOff>552450</xdr:colOff>
      <xdr:row>1</xdr:row>
      <xdr:rowOff>0</xdr:rowOff>
    </xdr:from>
    <xdr:to>
      <xdr:col>17</xdr:col>
      <xdr:colOff>209550</xdr:colOff>
      <xdr:row>2</xdr:row>
      <xdr:rowOff>142875</xdr:rowOff>
    </xdr:to>
    <xdr:sp macro="" textlink="">
      <xdr:nvSpPr>
        <xdr:cNvPr id="9" name="Rounded 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SpPr/>
      </xdr:nvSpPr>
      <xdr:spPr>
        <a:xfrm>
          <a:off x="9810750" y="190500"/>
          <a:ext cx="1485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781050</xdr:colOff>
      <xdr:row>4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57150</xdr:colOff>
      <xdr:row>1</xdr:row>
      <xdr:rowOff>0</xdr:rowOff>
    </xdr:from>
    <xdr:to>
      <xdr:col>14</xdr:col>
      <xdr:colOff>352425</xdr:colOff>
      <xdr:row>2</xdr:row>
      <xdr:rowOff>142875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SpPr/>
      </xdr:nvSpPr>
      <xdr:spPr>
        <a:xfrm>
          <a:off x="8096250" y="190500"/>
          <a:ext cx="15144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Presiones</a:t>
          </a:r>
        </a:p>
      </xdr:txBody>
    </xdr:sp>
    <xdr:clientData/>
  </xdr:twoCellAnchor>
  <xdr:twoCellAnchor>
    <xdr:from>
      <xdr:col>7</xdr:col>
      <xdr:colOff>95251</xdr:colOff>
      <xdr:row>43</xdr:row>
      <xdr:rowOff>133350</xdr:rowOff>
    </xdr:from>
    <xdr:to>
      <xdr:col>18</xdr:col>
      <xdr:colOff>285751</xdr:colOff>
      <xdr:row>62</xdr:row>
      <xdr:rowOff>71438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123825</xdr:colOff>
      <xdr:row>6</xdr:row>
      <xdr:rowOff>9525</xdr:rowOff>
    </xdr:from>
    <xdr:to>
      <xdr:col>18</xdr:col>
      <xdr:colOff>219075</xdr:colOff>
      <xdr:row>22</xdr:row>
      <xdr:rowOff>157163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447674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SpPr/>
      </xdr:nvSpPr>
      <xdr:spPr>
        <a:xfrm>
          <a:off x="6210299" y="190500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142875</xdr:colOff>
      <xdr:row>6</xdr:row>
      <xdr:rowOff>161925</xdr:rowOff>
    </xdr:from>
    <xdr:to>
      <xdr:col>18</xdr:col>
      <xdr:colOff>238125</xdr:colOff>
      <xdr:row>23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4762</xdr:rowOff>
    </xdr:from>
    <xdr:to>
      <xdr:col>18</xdr:col>
      <xdr:colOff>428625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542925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6086474" y="190500"/>
          <a:ext cx="176212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143</xdr:col>
      <xdr:colOff>85725</xdr:colOff>
      <xdr:row>72</xdr:row>
      <xdr:rowOff>85725</xdr:rowOff>
    </xdr:from>
    <xdr:to>
      <xdr:col>143</xdr:col>
      <xdr:colOff>552450</xdr:colOff>
      <xdr:row>73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876550" y="6819900"/>
          <a:ext cx="466725" cy="228600"/>
        </a:xfrm>
        <a:prstGeom prst="rightArrow">
          <a:avLst>
            <a:gd name="adj1" fmla="val 50000"/>
            <a:gd name="adj2" fmla="val 510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143</xdr:col>
      <xdr:colOff>76200</xdr:colOff>
      <xdr:row>86</xdr:row>
      <xdr:rowOff>104775</xdr:rowOff>
    </xdr:from>
    <xdr:to>
      <xdr:col>143</xdr:col>
      <xdr:colOff>495300</xdr:colOff>
      <xdr:row>88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2867025" y="9134475"/>
          <a:ext cx="419100" cy="257175"/>
        </a:xfrm>
        <a:prstGeom prst="rightArrow">
          <a:avLst>
            <a:gd name="adj1" fmla="val 50000"/>
            <a:gd name="adj2" fmla="val 4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151</xdr:col>
      <xdr:colOff>123825</xdr:colOff>
      <xdr:row>60</xdr:row>
      <xdr:rowOff>0</xdr:rowOff>
    </xdr:from>
    <xdr:to>
      <xdr:col>166</xdr:col>
      <xdr:colOff>314325</xdr:colOff>
      <xdr:row>77</xdr:row>
      <xdr:rowOff>19050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169</xdr:col>
      <xdr:colOff>123825</xdr:colOff>
      <xdr:row>1</xdr:row>
      <xdr:rowOff>85725</xdr:rowOff>
    </xdr:from>
    <xdr:to>
      <xdr:col>171</xdr:col>
      <xdr:colOff>400050</xdr:colOff>
      <xdr:row>4</xdr:row>
      <xdr:rowOff>85725</xdr:rowOff>
    </xdr:to>
    <xdr:pic>
      <xdr:nvPicPr>
        <xdr:cNvPr id="7" name="Picture 1025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85725"/>
          <a:ext cx="18669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174</xdr:col>
      <xdr:colOff>0</xdr:colOff>
      <xdr:row>4</xdr:row>
      <xdr:rowOff>152400</xdr:rowOff>
    </xdr:from>
    <xdr:to>
      <xdr:col>181</xdr:col>
      <xdr:colOff>0</xdr:colOff>
      <xdr:row>54</xdr:row>
      <xdr:rowOff>47625</xdr:rowOff>
    </xdr:to>
    <xdr:graphicFrame macro="">
      <xdr:nvGraphicFramePr>
        <xdr:cNvPr id="8" name="Chart 1026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552450</xdr:colOff>
      <xdr:row>2</xdr:row>
      <xdr:rowOff>76200</xdr:rowOff>
    </xdr:to>
    <xdr:sp macro="" textlink="">
      <xdr:nvSpPr>
        <xdr:cNvPr id="10" name="Rounded 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SpPr/>
      </xdr:nvSpPr>
      <xdr:spPr>
        <a:xfrm>
          <a:off x="5715000" y="200025"/>
          <a:ext cx="17716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Corrosion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E00-00000B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152399</xdr:colOff>
      <xdr:row>6</xdr:row>
      <xdr:rowOff>23811</xdr:rowOff>
    </xdr:from>
    <xdr:to>
      <xdr:col>19</xdr:col>
      <xdr:colOff>152400</xdr:colOff>
      <xdr:row>24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361951</xdr:colOff>
      <xdr:row>1</xdr:row>
      <xdr:rowOff>9525</xdr:rowOff>
    </xdr:from>
    <xdr:to>
      <xdr:col>10</xdr:col>
      <xdr:colOff>209551</xdr:colOff>
      <xdr:row>2</xdr:row>
      <xdr:rowOff>152400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SpPr/>
      </xdr:nvSpPr>
      <xdr:spPr>
        <a:xfrm>
          <a:off x="5019676" y="200025"/>
          <a:ext cx="16764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133349</xdr:colOff>
      <xdr:row>5</xdr:row>
      <xdr:rowOff>176211</xdr:rowOff>
    </xdr:from>
    <xdr:to>
      <xdr:col>18</xdr:col>
      <xdr:colOff>504824</xdr:colOff>
      <xdr:row>22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6</xdr:row>
      <xdr:rowOff>23811</xdr:rowOff>
    </xdr:from>
    <xdr:to>
      <xdr:col>19</xdr:col>
      <xdr:colOff>57150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361951</xdr:colOff>
      <xdr:row>1</xdr:row>
      <xdr:rowOff>9525</xdr:rowOff>
    </xdr:from>
    <xdr:to>
      <xdr:col>10</xdr:col>
      <xdr:colOff>209551</xdr:colOff>
      <xdr:row>2</xdr:row>
      <xdr:rowOff>152400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SpPr/>
      </xdr:nvSpPr>
      <xdr:spPr>
        <a:xfrm>
          <a:off x="5019676" y="200025"/>
          <a:ext cx="16764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Presiones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819150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0</xdr:rowOff>
    </xdr:from>
    <xdr:to>
      <xdr:col>11</xdr:col>
      <xdr:colOff>352426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SpPr/>
      </xdr:nvSpPr>
      <xdr:spPr>
        <a:xfrm>
          <a:off x="5848350" y="190500"/>
          <a:ext cx="178117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Corrosion</a:t>
          </a:r>
          <a:r>
            <a:rPr lang="es-AR" sz="1000" b="1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142874</xdr:colOff>
      <xdr:row>6</xdr:row>
      <xdr:rowOff>23812</xdr:rowOff>
    </xdr:from>
    <xdr:to>
      <xdr:col>18</xdr:col>
      <xdr:colOff>514350</xdr:colOff>
      <xdr:row>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447674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SpPr/>
      </xdr:nvSpPr>
      <xdr:spPr>
        <a:xfrm>
          <a:off x="6038849" y="190500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Corrosión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257175</xdr:colOff>
      <xdr:row>5</xdr:row>
      <xdr:rowOff>185738</xdr:rowOff>
    </xdr:from>
    <xdr:to>
      <xdr:col>18</xdr:col>
      <xdr:colOff>523875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504825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/>
      </xdr:nvSpPr>
      <xdr:spPr>
        <a:xfrm>
          <a:off x="6153149" y="190500"/>
          <a:ext cx="172402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114299</xdr:colOff>
      <xdr:row>6</xdr:row>
      <xdr:rowOff>14288</xdr:rowOff>
    </xdr:from>
    <xdr:to>
      <xdr:col>18</xdr:col>
      <xdr:colOff>466725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295275</xdr:colOff>
      <xdr:row>2</xdr:row>
      <xdr:rowOff>161926</xdr:rowOff>
    </xdr:to>
    <xdr:sp macro="" textlink="">
      <xdr:nvSpPr>
        <xdr:cNvPr id="8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600-000008000000}"/>
            </a:ext>
          </a:extLst>
        </xdr:cNvPr>
        <xdr:cNvSpPr/>
      </xdr:nvSpPr>
      <xdr:spPr>
        <a:xfrm>
          <a:off x="7981950" y="190500"/>
          <a:ext cx="1514475" cy="3524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 b="1"/>
            <a:t>    </a:t>
          </a:r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100" b="1"/>
            <a:t> a corrosion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142875</xdr:colOff>
      <xdr:row>25</xdr:row>
      <xdr:rowOff>66675</xdr:rowOff>
    </xdr:from>
    <xdr:to>
      <xdr:col>18</xdr:col>
      <xdr:colOff>495301</xdr:colOff>
      <xdr:row>43</xdr:row>
      <xdr:rowOff>147637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161925</xdr:colOff>
      <xdr:row>44</xdr:row>
      <xdr:rowOff>180975</xdr:rowOff>
    </xdr:from>
    <xdr:to>
      <xdr:col>18</xdr:col>
      <xdr:colOff>514351</xdr:colOff>
      <xdr:row>63</xdr:row>
      <xdr:rowOff>71437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428625</xdr:colOff>
      <xdr:row>0</xdr:row>
      <xdr:rowOff>171450</xdr:rowOff>
    </xdr:from>
    <xdr:to>
      <xdr:col>17</xdr:col>
      <xdr:colOff>114300</xdr:colOff>
      <xdr:row>2</xdr:row>
      <xdr:rowOff>142876</xdr:rowOff>
    </xdr:to>
    <xdr:sp macro="" textlink="">
      <xdr:nvSpPr>
        <xdr:cNvPr id="12" name="Rounded Rectangle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1600-000008000000}"/>
            </a:ext>
          </a:extLst>
        </xdr:cNvPr>
        <xdr:cNvSpPr/>
      </xdr:nvSpPr>
      <xdr:spPr>
        <a:xfrm>
          <a:off x="9896475" y="171450"/>
          <a:ext cx="1514475" cy="3524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100" b="1"/>
            <a:t>    </a:t>
          </a:r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100" b="1"/>
            <a:t> a</a:t>
          </a:r>
          <a:r>
            <a:rPr lang="es-AR" sz="1100" b="1" baseline="0"/>
            <a:t> Bacterias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152400</xdr:rowOff>
    </xdr:from>
    <xdr:to>
      <xdr:col>6</xdr:col>
      <xdr:colOff>361951</xdr:colOff>
      <xdr:row>2</xdr:row>
      <xdr:rowOff>142875</xdr:rowOff>
    </xdr:to>
    <xdr:sp macro="" textlink="">
      <xdr:nvSpPr>
        <xdr:cNvPr id="14" name="Rounded Rectangl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5372101" y="152400"/>
          <a:ext cx="12192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923925</xdr:colOff>
      <xdr:row>4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6</xdr:row>
      <xdr:rowOff>23812</xdr:rowOff>
    </xdr:from>
    <xdr:to>
      <xdr:col>18</xdr:col>
      <xdr:colOff>171449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438150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SpPr/>
      </xdr:nvSpPr>
      <xdr:spPr>
        <a:xfrm>
          <a:off x="5695950" y="190500"/>
          <a:ext cx="16573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180975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6</xdr:row>
      <xdr:rowOff>23813</xdr:rowOff>
    </xdr:from>
    <xdr:to>
      <xdr:col>19</xdr:col>
      <xdr:colOff>47625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333375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6</xdr:row>
      <xdr:rowOff>23813</xdr:rowOff>
    </xdr:from>
    <xdr:to>
      <xdr:col>19</xdr:col>
      <xdr:colOff>47625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6219826" y="190500"/>
          <a:ext cx="17145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333375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95250</xdr:colOff>
      <xdr:row>1</xdr:row>
      <xdr:rowOff>0</xdr:rowOff>
    </xdr:from>
    <xdr:to>
      <xdr:col>14</xdr:col>
      <xdr:colOff>590550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8143875" y="190500"/>
          <a:ext cx="17145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Corrosion</a:t>
          </a:r>
        </a:p>
      </xdr:txBody>
    </xdr:sp>
    <xdr:clientData/>
  </xdr:twoCellAnchor>
  <xdr:twoCellAnchor>
    <xdr:from>
      <xdr:col>7</xdr:col>
      <xdr:colOff>190500</xdr:colOff>
      <xdr:row>27</xdr:row>
      <xdr:rowOff>76200</xdr:rowOff>
    </xdr:from>
    <xdr:to>
      <xdr:col>18</xdr:col>
      <xdr:colOff>542926</xdr:colOff>
      <xdr:row>45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23813</xdr:rowOff>
    </xdr:from>
    <xdr:to>
      <xdr:col>19</xdr:col>
      <xdr:colOff>19050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552451</xdr:colOff>
      <xdr:row>1</xdr:row>
      <xdr:rowOff>0</xdr:rowOff>
    </xdr:from>
    <xdr:to>
      <xdr:col>11</xdr:col>
      <xdr:colOff>438151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6162676" y="190500"/>
          <a:ext cx="17145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333375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142875</xdr:colOff>
      <xdr:row>27</xdr:row>
      <xdr:rowOff>123825</xdr:rowOff>
    </xdr:from>
    <xdr:to>
      <xdr:col>19</xdr:col>
      <xdr:colOff>47625</xdr:colOff>
      <xdr:row>48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361950</xdr:colOff>
      <xdr:row>2</xdr:row>
      <xdr:rowOff>142875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8305800" y="190500"/>
          <a:ext cx="15811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Bacterias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23813</xdr:rowOff>
    </xdr:from>
    <xdr:to>
      <xdr:col>18</xdr:col>
      <xdr:colOff>47625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552451</xdr:colOff>
      <xdr:row>1</xdr:row>
      <xdr:rowOff>0</xdr:rowOff>
    </xdr:from>
    <xdr:to>
      <xdr:col>9</xdr:col>
      <xdr:colOff>476250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5810251" y="190500"/>
          <a:ext cx="114299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H2S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333375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6</xdr:col>
      <xdr:colOff>142875</xdr:colOff>
      <xdr:row>27</xdr:row>
      <xdr:rowOff>123825</xdr:rowOff>
    </xdr:from>
    <xdr:to>
      <xdr:col>18</xdr:col>
      <xdr:colOff>47625</xdr:colOff>
      <xdr:row>48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28576</xdr:colOff>
      <xdr:row>1</xdr:row>
      <xdr:rowOff>0</xdr:rowOff>
    </xdr:from>
    <xdr:to>
      <xdr:col>12</xdr:col>
      <xdr:colOff>276226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7115176" y="190500"/>
          <a:ext cx="14668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presiones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428625</xdr:colOff>
      <xdr:row>1</xdr:row>
      <xdr:rowOff>0</xdr:rowOff>
    </xdr:from>
    <xdr:to>
      <xdr:col>15</xdr:col>
      <xdr:colOff>428625</xdr:colOff>
      <xdr:row>2</xdr:row>
      <xdr:rowOff>142875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8734425" y="190500"/>
          <a:ext cx="18288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533399</xdr:colOff>
      <xdr:row>1</xdr:row>
      <xdr:rowOff>0</xdr:rowOff>
    </xdr:from>
    <xdr:to>
      <xdr:col>18</xdr:col>
      <xdr:colOff>171450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10667999" y="190500"/>
          <a:ext cx="14668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23813</xdr:rowOff>
    </xdr:from>
    <xdr:to>
      <xdr:col>18</xdr:col>
      <xdr:colOff>47625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552451</xdr:colOff>
      <xdr:row>1</xdr:row>
      <xdr:rowOff>0</xdr:rowOff>
    </xdr:from>
    <xdr:to>
      <xdr:col>9</xdr:col>
      <xdr:colOff>476250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5810251" y="190500"/>
          <a:ext cx="114299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H2S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333375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6</xdr:col>
      <xdr:colOff>142875</xdr:colOff>
      <xdr:row>27</xdr:row>
      <xdr:rowOff>123825</xdr:rowOff>
    </xdr:from>
    <xdr:to>
      <xdr:col>18</xdr:col>
      <xdr:colOff>47625</xdr:colOff>
      <xdr:row>48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12</xdr:col>
      <xdr:colOff>219075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7086600" y="190500"/>
          <a:ext cx="14382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Presiones</a:t>
          </a:r>
        </a:p>
      </xdr:txBody>
    </xdr:sp>
    <xdr:clientData/>
  </xdr:twoCellAnchor>
  <xdr:twoCellAnchor>
    <xdr:from>
      <xdr:col>12</xdr:col>
      <xdr:colOff>380999</xdr:colOff>
      <xdr:row>1</xdr:row>
      <xdr:rowOff>0</xdr:rowOff>
    </xdr:from>
    <xdr:to>
      <xdr:col>15</xdr:col>
      <xdr:colOff>323850</xdr:colOff>
      <xdr:row>2</xdr:row>
      <xdr:rowOff>142875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8686799" y="190500"/>
          <a:ext cx="17716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Incrustaciones</a:t>
          </a:r>
        </a:p>
      </xdr:txBody>
    </xdr:sp>
    <xdr:clientData/>
  </xdr:twoCellAnchor>
  <xdr:twoCellAnchor>
    <xdr:from>
      <xdr:col>15</xdr:col>
      <xdr:colOff>485775</xdr:colOff>
      <xdr:row>0</xdr:row>
      <xdr:rowOff>180975</xdr:rowOff>
    </xdr:from>
    <xdr:to>
      <xdr:col>18</xdr:col>
      <xdr:colOff>123825</xdr:colOff>
      <xdr:row>2</xdr:row>
      <xdr:rowOff>133350</xdr:rowOff>
    </xdr:to>
    <xdr:sp macro="" textlink="">
      <xdr:nvSpPr>
        <xdr:cNvPr id="8" name="Rounded 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10620375" y="180975"/>
          <a:ext cx="14668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Corrosion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23813</xdr:rowOff>
    </xdr:from>
    <xdr:to>
      <xdr:col>18</xdr:col>
      <xdr:colOff>47625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552451</xdr:colOff>
      <xdr:row>1</xdr:row>
      <xdr:rowOff>0</xdr:rowOff>
    </xdr:from>
    <xdr:to>
      <xdr:col>9</xdr:col>
      <xdr:colOff>476250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5810251" y="190500"/>
          <a:ext cx="114299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H2S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333375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6</xdr:col>
      <xdr:colOff>142875</xdr:colOff>
      <xdr:row>27</xdr:row>
      <xdr:rowOff>123825</xdr:rowOff>
    </xdr:from>
    <xdr:to>
      <xdr:col>18</xdr:col>
      <xdr:colOff>47625</xdr:colOff>
      <xdr:row>48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12</xdr:col>
      <xdr:colOff>228600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7086600" y="190500"/>
          <a:ext cx="14478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Presiones</a:t>
          </a:r>
        </a:p>
      </xdr:txBody>
    </xdr:sp>
    <xdr:clientData/>
  </xdr:twoCellAnchor>
  <xdr:twoCellAnchor>
    <xdr:from>
      <xdr:col>12</xdr:col>
      <xdr:colOff>390524</xdr:colOff>
      <xdr:row>1</xdr:row>
      <xdr:rowOff>0</xdr:rowOff>
    </xdr:from>
    <xdr:to>
      <xdr:col>15</xdr:col>
      <xdr:colOff>333375</xdr:colOff>
      <xdr:row>2</xdr:row>
      <xdr:rowOff>142875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8696324" y="190500"/>
          <a:ext cx="177165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incrustaciones</a:t>
          </a:r>
        </a:p>
      </xdr:txBody>
    </xdr:sp>
    <xdr:clientData/>
  </xdr:twoCellAnchor>
  <xdr:twoCellAnchor>
    <xdr:from>
      <xdr:col>15</xdr:col>
      <xdr:colOff>495301</xdr:colOff>
      <xdr:row>0</xdr:row>
      <xdr:rowOff>180975</xdr:rowOff>
    </xdr:from>
    <xdr:to>
      <xdr:col>18</xdr:col>
      <xdr:colOff>152401</xdr:colOff>
      <xdr:row>2</xdr:row>
      <xdr:rowOff>133350</xdr:rowOff>
    </xdr:to>
    <xdr:sp macro="" textlink="">
      <xdr:nvSpPr>
        <xdr:cNvPr id="8" name="Rounded 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>
        <a:xfrm>
          <a:off x="10629901" y="180975"/>
          <a:ext cx="1485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Corrosion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1047750</xdr:colOff>
      <xdr:row>1</xdr:row>
      <xdr:rowOff>0</xdr:rowOff>
    </xdr:from>
    <xdr:to>
      <xdr:col>6</xdr:col>
      <xdr:colOff>790575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429250" y="190500"/>
          <a:ext cx="12668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238125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114300</xdr:colOff>
      <xdr:row>4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6</xdr:col>
      <xdr:colOff>581025</xdr:colOff>
      <xdr:row>1</xdr:row>
      <xdr:rowOff>9525</xdr:rowOff>
    </xdr:from>
    <xdr:to>
      <xdr:col>7</xdr:col>
      <xdr:colOff>1095375</xdr:colOff>
      <xdr:row>2</xdr:row>
      <xdr:rowOff>171450</xdr:rowOff>
    </xdr:to>
    <xdr:sp macro="" textlink="">
      <xdr:nvSpPr>
        <xdr:cNvPr id="13" name="Rounded Rectangle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3162300" y="200025"/>
          <a:ext cx="1314450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Índice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247650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6</xdr:col>
      <xdr:colOff>581025</xdr:colOff>
      <xdr:row>1</xdr:row>
      <xdr:rowOff>9525</xdr:rowOff>
    </xdr:from>
    <xdr:to>
      <xdr:col>7</xdr:col>
      <xdr:colOff>1095375</xdr:colOff>
      <xdr:row>2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4781550" y="200025"/>
          <a:ext cx="1162050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352425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6</xdr:col>
      <xdr:colOff>581025</xdr:colOff>
      <xdr:row>1</xdr:row>
      <xdr:rowOff>9525</xdr:rowOff>
    </xdr:from>
    <xdr:to>
      <xdr:col>7</xdr:col>
      <xdr:colOff>1095375</xdr:colOff>
      <xdr:row>2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4914900" y="200025"/>
          <a:ext cx="1162050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185736</xdr:rowOff>
    </xdr:from>
    <xdr:to>
      <xdr:col>18</xdr:col>
      <xdr:colOff>266699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19050</xdr:rowOff>
    </xdr:from>
    <xdr:to>
      <xdr:col>10</xdr:col>
      <xdr:colOff>476251</xdr:colOff>
      <xdr:row>2</xdr:row>
      <xdr:rowOff>161925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5695950" y="209550"/>
          <a:ext cx="1647826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0</xdr:row>
      <xdr:rowOff>180975</xdr:rowOff>
    </xdr:from>
    <xdr:to>
      <xdr:col>10</xdr:col>
      <xdr:colOff>371474</xdr:colOff>
      <xdr:row>2</xdr:row>
      <xdr:rowOff>133350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5781674" y="180975"/>
          <a:ext cx="16668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438150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209550</xdr:colOff>
      <xdr:row>6</xdr:row>
      <xdr:rowOff>38100</xdr:rowOff>
    </xdr:from>
    <xdr:to>
      <xdr:col>18</xdr:col>
      <xdr:colOff>66676</xdr:colOff>
      <xdr:row>25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6</xdr:row>
      <xdr:rowOff>0</xdr:rowOff>
    </xdr:from>
    <xdr:to>
      <xdr:col>16</xdr:col>
      <xdr:colOff>1247775</xdr:colOff>
      <xdr:row>24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</xdr:row>
      <xdr:rowOff>9525</xdr:rowOff>
    </xdr:from>
    <xdr:to>
      <xdr:col>10</xdr:col>
      <xdr:colOff>304800</xdr:colOff>
      <xdr:row>3</xdr:row>
      <xdr:rowOff>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5857875" y="200025"/>
          <a:ext cx="16192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 Incrustaciones</a:t>
          </a:r>
        </a:p>
      </xdr:txBody>
    </xdr:sp>
    <xdr:clientData/>
  </xdr:twoCellAnchor>
  <xdr:twoCellAnchor>
    <xdr:from>
      <xdr:col>10</xdr:col>
      <xdr:colOff>495300</xdr:colOff>
      <xdr:row>1</xdr:row>
      <xdr:rowOff>9525</xdr:rowOff>
    </xdr:from>
    <xdr:to>
      <xdr:col>12</xdr:col>
      <xdr:colOff>314325</xdr:colOff>
      <xdr:row>3</xdr:row>
      <xdr:rowOff>9525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7667625" y="200025"/>
          <a:ext cx="148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190498</xdr:colOff>
      <xdr:row>24</xdr:row>
      <xdr:rowOff>152401</xdr:rowOff>
    </xdr:from>
    <xdr:to>
      <xdr:col>16</xdr:col>
      <xdr:colOff>1247774</xdr:colOff>
      <xdr:row>41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monsj/Documents/NALCO/An&#225;lisis/An&#225;lisis%20F&#237;sico-Qu&#237;m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os"/>
      <sheetName val="potencial incrustante"/>
      <sheetName val="corrosion"/>
    </sheetNames>
    <sheetDataSet>
      <sheetData sheetId="0"/>
      <sheetData sheetId="1">
        <row r="32">
          <cell r="H32">
            <v>-1.7205992642990762</v>
          </cell>
        </row>
        <row r="33">
          <cell r="H33">
            <v>-0.80334954449622686</v>
          </cell>
        </row>
        <row r="34">
          <cell r="H34">
            <v>1.9210068271572394</v>
          </cell>
        </row>
        <row r="35">
          <cell r="G35" t="str">
            <v>TENDENCIA</v>
          </cell>
        </row>
        <row r="42">
          <cell r="C42">
            <v>-11238.207671203041</v>
          </cell>
        </row>
        <row r="43">
          <cell r="C43">
            <v>-2425.3581732073844</v>
          </cell>
        </row>
        <row r="44">
          <cell r="C44">
            <v>727.18029424892927</v>
          </cell>
        </row>
        <row r="45">
          <cell r="B45" t="str">
            <v xml:space="preserve">(CaCO3) PPTABLE </v>
          </cell>
        </row>
        <row r="50">
          <cell r="B50">
            <v>25</v>
          </cell>
        </row>
        <row r="51">
          <cell r="B51">
            <v>50</v>
          </cell>
        </row>
        <row r="52">
          <cell r="B52">
            <v>80</v>
          </cell>
        </row>
      </sheetData>
      <sheetData sheetId="2"/>
      <sheetData sheetId="3">
        <row r="14">
          <cell r="P14">
            <v>0</v>
          </cell>
          <cell r="Q14">
            <v>0</v>
          </cell>
        </row>
        <row r="15">
          <cell r="P15">
            <v>1</v>
          </cell>
          <cell r="Q15">
            <v>18.859189790644489</v>
          </cell>
        </row>
        <row r="16">
          <cell r="P16">
            <v>2</v>
          </cell>
          <cell r="Q16">
            <v>37.718379581288978</v>
          </cell>
        </row>
        <row r="17">
          <cell r="P17">
            <v>3</v>
          </cell>
          <cell r="Q17">
            <v>56.577569371933464</v>
          </cell>
        </row>
        <row r="18">
          <cell r="P18">
            <v>4</v>
          </cell>
          <cell r="Q18">
            <v>75.436759162577957</v>
          </cell>
        </row>
        <row r="19">
          <cell r="P19">
            <v>5</v>
          </cell>
          <cell r="Q19">
            <v>94.295948953222435</v>
          </cell>
        </row>
        <row r="20">
          <cell r="P20">
            <v>6</v>
          </cell>
          <cell r="Q20">
            <v>113.15513874386693</v>
          </cell>
        </row>
        <row r="21">
          <cell r="P21">
            <v>7</v>
          </cell>
          <cell r="Q21">
            <v>132.01432853451141</v>
          </cell>
        </row>
        <row r="22">
          <cell r="P22">
            <v>8</v>
          </cell>
          <cell r="Q22">
            <v>150.87351832515591</v>
          </cell>
        </row>
        <row r="23">
          <cell r="P23">
            <v>9</v>
          </cell>
          <cell r="Q23">
            <v>169.73270811580036</v>
          </cell>
        </row>
        <row r="24">
          <cell r="P24">
            <v>10</v>
          </cell>
          <cell r="Q24">
            <v>188.59189790644487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13"/>
  <sheetViews>
    <sheetView tabSelected="1" workbookViewId="0">
      <selection activeCell="H3" sqref="H3:N3"/>
    </sheetView>
  </sheetViews>
  <sheetFormatPr defaultColWidth="9.140625" defaultRowHeight="15" x14ac:dyDescent="0.25"/>
  <cols>
    <col min="1" max="10" width="9.140625" style="277"/>
    <col min="11" max="11" width="12.7109375" style="277" customWidth="1"/>
    <col min="12" max="12" width="7.28515625" style="277" customWidth="1"/>
    <col min="13" max="13" width="8.28515625" style="277" customWidth="1"/>
    <col min="14" max="14" width="10.7109375" style="277" customWidth="1"/>
    <col min="15" max="15" width="9.140625" style="277"/>
    <col min="16" max="16" width="14.85546875" style="277" customWidth="1"/>
    <col min="17" max="16384" width="9.140625" style="277"/>
  </cols>
  <sheetData>
    <row r="3" spans="3:19" x14ac:dyDescent="0.25">
      <c r="H3" s="364" t="s">
        <v>226</v>
      </c>
      <c r="I3" s="364"/>
      <c r="J3" s="364"/>
      <c r="K3" s="364"/>
      <c r="L3" s="364"/>
      <c r="M3" s="364"/>
      <c r="N3" s="364"/>
    </row>
    <row r="4" spans="3:19" x14ac:dyDescent="0.25">
      <c r="F4" s="366"/>
      <c r="G4" s="366"/>
      <c r="H4" s="366"/>
      <c r="I4" s="366"/>
      <c r="J4" s="366"/>
      <c r="K4" s="366"/>
    </row>
    <row r="5" spans="3:19" x14ac:dyDescent="0.25">
      <c r="F5" s="366"/>
      <c r="G5" s="366"/>
      <c r="H5" s="366"/>
      <c r="I5" s="366"/>
      <c r="J5" s="366"/>
      <c r="K5" s="366"/>
    </row>
    <row r="13" spans="3:19" x14ac:dyDescent="0.25">
      <c r="C13" s="362" t="s">
        <v>178</v>
      </c>
      <c r="D13" s="362"/>
      <c r="E13" s="315">
        <f>'Inhibidor de Incrustaciones'!$I$9</f>
        <v>6</v>
      </c>
      <c r="G13" s="363" t="s">
        <v>220</v>
      </c>
      <c r="H13" s="363"/>
      <c r="I13" s="315">
        <f>'Inhibidor de Corrosión'!$I$9</f>
        <v>6</v>
      </c>
      <c r="L13" s="365" t="s">
        <v>178</v>
      </c>
      <c r="M13" s="365"/>
      <c r="N13" s="343">
        <v>2</v>
      </c>
      <c r="O13" s="363" t="s">
        <v>216</v>
      </c>
      <c r="P13" s="363"/>
      <c r="Q13" s="345"/>
      <c r="R13" s="363" t="s">
        <v>217</v>
      </c>
      <c r="S13" s="363"/>
    </row>
  </sheetData>
  <mergeCells count="7">
    <mergeCell ref="C13:D13"/>
    <mergeCell ref="G13:H13"/>
    <mergeCell ref="H3:N3"/>
    <mergeCell ref="L13:M13"/>
    <mergeCell ref="R13:S13"/>
    <mergeCell ref="O13:P13"/>
    <mergeCell ref="F4:K5"/>
  </mergeCells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1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4" bestFit="1" customWidth="1"/>
    <col min="3" max="4" width="9.28515625" style="1" bestFit="1" customWidth="1"/>
    <col min="5" max="5" width="19.140625" style="1" customWidth="1"/>
    <col min="6" max="6" width="9.28515625" style="1" bestFit="1" customWidth="1"/>
    <col min="7" max="7" width="12.7109375" style="1" customWidth="1"/>
    <col min="8" max="16384" width="9.140625" style="1"/>
  </cols>
  <sheetData>
    <row r="4" spans="1:7" x14ac:dyDescent="0.25">
      <c r="E4" s="368" t="s">
        <v>8</v>
      </c>
      <c r="F4" s="368"/>
    </row>
    <row r="7" spans="1:7" x14ac:dyDescent="0.25">
      <c r="B7" s="361" t="s">
        <v>1</v>
      </c>
      <c r="C7" s="361" t="s">
        <v>2</v>
      </c>
      <c r="D7" s="361" t="s">
        <v>3</v>
      </c>
      <c r="E7" s="361" t="s">
        <v>236</v>
      </c>
      <c r="F7" s="361" t="s">
        <v>4</v>
      </c>
      <c r="G7" s="361" t="s">
        <v>15</v>
      </c>
    </row>
    <row r="8" spans="1:7" x14ac:dyDescent="0.25">
      <c r="A8" s="324" t="s">
        <v>8</v>
      </c>
      <c r="B8" s="280">
        <v>43796</v>
      </c>
      <c r="C8" s="289"/>
      <c r="D8" s="289"/>
      <c r="E8" s="328" t="s">
        <v>194</v>
      </c>
      <c r="F8" s="289"/>
      <c r="G8" s="279" t="s">
        <v>193</v>
      </c>
    </row>
    <row r="9" spans="1:7" x14ac:dyDescent="0.25">
      <c r="B9" s="280">
        <v>43769</v>
      </c>
      <c r="C9" s="289"/>
      <c r="D9" s="289"/>
      <c r="E9" s="328">
        <v>0.56000000000000005</v>
      </c>
      <c r="F9" s="289"/>
      <c r="G9" s="279" t="s">
        <v>174</v>
      </c>
    </row>
    <row r="10" spans="1:7" x14ac:dyDescent="0.25">
      <c r="B10" s="280">
        <v>43724</v>
      </c>
      <c r="C10" s="289"/>
      <c r="D10" s="289"/>
      <c r="E10" s="328">
        <v>0.89</v>
      </c>
      <c r="F10" s="289"/>
      <c r="G10" s="279" t="s">
        <v>174</v>
      </c>
    </row>
    <row r="11" spans="1:7" x14ac:dyDescent="0.25">
      <c r="B11" s="280">
        <v>43689</v>
      </c>
      <c r="C11" s="289"/>
      <c r="D11" s="289"/>
      <c r="E11" s="328" t="s">
        <v>194</v>
      </c>
      <c r="F11" s="279"/>
      <c r="G11" s="279" t="s">
        <v>193</v>
      </c>
    </row>
    <row r="12" spans="1:7" x14ac:dyDescent="0.25">
      <c r="B12" s="280">
        <v>43675</v>
      </c>
      <c r="C12" s="289"/>
      <c r="D12" s="289"/>
      <c r="E12" s="328">
        <v>1.82</v>
      </c>
      <c r="F12" s="279"/>
      <c r="G12" s="279" t="s">
        <v>174</v>
      </c>
    </row>
    <row r="13" spans="1:7" x14ac:dyDescent="0.25">
      <c r="B13" s="280">
        <v>43642</v>
      </c>
      <c r="C13" s="289"/>
      <c r="D13" s="289"/>
      <c r="E13" s="328">
        <v>1.1000000000000001</v>
      </c>
      <c r="F13" s="279"/>
      <c r="G13" s="279" t="s">
        <v>174</v>
      </c>
    </row>
    <row r="14" spans="1:7" x14ac:dyDescent="0.25">
      <c r="B14" s="280">
        <v>43621</v>
      </c>
      <c r="C14" s="289"/>
      <c r="D14" s="289"/>
      <c r="E14" s="279">
        <v>1.21</v>
      </c>
      <c r="F14" s="279"/>
      <c r="G14" s="279" t="s">
        <v>174</v>
      </c>
    </row>
    <row r="15" spans="1:7" x14ac:dyDescent="0.25">
      <c r="B15" s="280">
        <v>43599</v>
      </c>
      <c r="C15" s="289"/>
      <c r="D15" s="289"/>
      <c r="E15" s="279">
        <v>1.37</v>
      </c>
      <c r="F15" s="279"/>
      <c r="G15" s="279" t="s">
        <v>174</v>
      </c>
    </row>
    <row r="16" spans="1:7" x14ac:dyDescent="0.25">
      <c r="B16" s="280">
        <v>43587</v>
      </c>
      <c r="C16" s="289"/>
      <c r="D16" s="289"/>
      <c r="E16" s="279">
        <v>1.48</v>
      </c>
      <c r="F16" s="279"/>
      <c r="G16" s="279" t="s">
        <v>174</v>
      </c>
    </row>
    <row r="17" spans="2:7" x14ac:dyDescent="0.25">
      <c r="B17" s="280">
        <v>43556</v>
      </c>
      <c r="C17" s="289"/>
      <c r="D17" s="289"/>
      <c r="E17" s="279">
        <v>2.2799999999999998</v>
      </c>
      <c r="F17" s="279"/>
      <c r="G17" s="279" t="s">
        <v>174</v>
      </c>
    </row>
    <row r="18" spans="2:7" x14ac:dyDescent="0.25">
      <c r="B18" s="280">
        <v>43535</v>
      </c>
      <c r="C18" s="289"/>
      <c r="D18" s="289"/>
      <c r="E18" s="279">
        <v>3.62</v>
      </c>
      <c r="F18" s="279"/>
      <c r="G18" s="279" t="s">
        <v>174</v>
      </c>
    </row>
    <row r="19" spans="2:7" x14ac:dyDescent="0.25">
      <c r="B19" s="280">
        <v>43521</v>
      </c>
      <c r="C19" s="289"/>
      <c r="D19" s="289"/>
      <c r="E19" s="279">
        <v>2.35</v>
      </c>
      <c r="F19" s="279"/>
      <c r="G19" s="279" t="s">
        <v>174</v>
      </c>
    </row>
    <row r="20" spans="2:7" x14ac:dyDescent="0.25">
      <c r="B20" s="280">
        <v>43474</v>
      </c>
      <c r="C20" s="279"/>
      <c r="D20" s="279"/>
      <c r="E20" s="279">
        <v>3.16</v>
      </c>
      <c r="F20" s="279"/>
      <c r="G20" s="279" t="s">
        <v>174</v>
      </c>
    </row>
    <row r="21" spans="2:7" x14ac:dyDescent="0.25">
      <c r="B21" s="280">
        <v>43461</v>
      </c>
      <c r="C21" s="279"/>
      <c r="D21" s="279"/>
      <c r="E21" s="279">
        <v>3.78</v>
      </c>
      <c r="F21" s="279"/>
      <c r="G21" s="279" t="s">
        <v>174</v>
      </c>
    </row>
    <row r="22" spans="2:7" x14ac:dyDescent="0.25">
      <c r="B22" s="280">
        <v>43434</v>
      </c>
      <c r="C22" s="279"/>
      <c r="D22" s="279"/>
      <c r="E22" s="279">
        <v>2.64</v>
      </c>
      <c r="F22" s="279"/>
      <c r="G22" s="279" t="s">
        <v>174</v>
      </c>
    </row>
    <row r="23" spans="2:7" x14ac:dyDescent="0.25">
      <c r="B23" s="280">
        <v>43398</v>
      </c>
      <c r="C23" s="279"/>
      <c r="D23" s="279"/>
      <c r="E23" s="279">
        <v>2.3199999999999998</v>
      </c>
      <c r="F23" s="279"/>
      <c r="G23" s="279" t="s">
        <v>174</v>
      </c>
    </row>
    <row r="24" spans="2:7" x14ac:dyDescent="0.25">
      <c r="B24" s="280">
        <v>43369</v>
      </c>
      <c r="C24" s="279"/>
      <c r="D24" s="279"/>
      <c r="E24" s="279" t="s">
        <v>194</v>
      </c>
      <c r="F24" s="279"/>
      <c r="G24" s="279" t="s">
        <v>193</v>
      </c>
    </row>
    <row r="25" spans="2:7" x14ac:dyDescent="0.25">
      <c r="B25" s="280">
        <v>43334</v>
      </c>
      <c r="C25" s="279"/>
      <c r="D25" s="279"/>
      <c r="E25" s="279">
        <v>2.2200000000000002</v>
      </c>
      <c r="F25" s="279"/>
      <c r="G25" s="279" t="s">
        <v>174</v>
      </c>
    </row>
    <row r="26" spans="2:7" x14ac:dyDescent="0.25">
      <c r="B26" s="280">
        <v>43285</v>
      </c>
      <c r="C26" s="279"/>
      <c r="D26" s="279"/>
      <c r="E26" s="279">
        <v>5.33</v>
      </c>
      <c r="F26" s="279"/>
      <c r="G26" s="279" t="s">
        <v>174</v>
      </c>
    </row>
    <row r="27" spans="2:7" x14ac:dyDescent="0.25">
      <c r="B27" s="280">
        <v>43228</v>
      </c>
      <c r="C27" s="279"/>
      <c r="D27" s="279"/>
      <c r="E27" s="279">
        <v>3.54</v>
      </c>
      <c r="F27" s="279"/>
      <c r="G27" s="279" t="s">
        <v>174</v>
      </c>
    </row>
    <row r="28" spans="2:7" x14ac:dyDescent="0.25">
      <c r="B28" s="280">
        <v>43196</v>
      </c>
      <c r="C28" s="279"/>
      <c r="D28" s="279"/>
      <c r="E28" s="279">
        <v>5.23</v>
      </c>
      <c r="F28" s="279"/>
      <c r="G28" s="279" t="s">
        <v>174</v>
      </c>
    </row>
    <row r="29" spans="2:7" x14ac:dyDescent="0.25">
      <c r="B29" s="280">
        <v>43159</v>
      </c>
      <c r="C29" s="279"/>
      <c r="D29" s="279"/>
      <c r="E29" s="279" t="s">
        <v>194</v>
      </c>
      <c r="F29" s="279"/>
      <c r="G29" s="279" t="s">
        <v>191</v>
      </c>
    </row>
    <row r="30" spans="2:7" x14ac:dyDescent="0.25">
      <c r="B30" s="280">
        <v>43125</v>
      </c>
      <c r="C30" s="279"/>
      <c r="D30" s="279"/>
      <c r="E30" s="279">
        <v>4.38</v>
      </c>
      <c r="F30" s="279"/>
      <c r="G30" s="279" t="s">
        <v>174</v>
      </c>
    </row>
    <row r="31" spans="2:7" x14ac:dyDescent="0.25">
      <c r="B31" s="280">
        <v>43006</v>
      </c>
      <c r="C31" s="279"/>
      <c r="D31" s="279"/>
      <c r="E31" s="279">
        <v>2.87</v>
      </c>
      <c r="F31" s="279"/>
      <c r="G31" s="279" t="s">
        <v>174</v>
      </c>
    </row>
    <row r="32" spans="2:7" x14ac:dyDescent="0.25">
      <c r="B32" s="280">
        <v>43018</v>
      </c>
      <c r="C32" s="279"/>
      <c r="D32" s="279"/>
      <c r="E32" s="279" t="s">
        <v>191</v>
      </c>
      <c r="F32" s="279"/>
      <c r="G32" s="279" t="s">
        <v>191</v>
      </c>
    </row>
    <row r="33" spans="1:7" x14ac:dyDescent="0.25">
      <c r="B33" s="280">
        <v>43006</v>
      </c>
      <c r="C33" s="279"/>
      <c r="D33" s="279"/>
      <c r="E33" s="279">
        <v>2.87</v>
      </c>
      <c r="F33" s="279"/>
      <c r="G33" s="279" t="s">
        <v>174</v>
      </c>
    </row>
    <row r="34" spans="1:7" x14ac:dyDescent="0.25">
      <c r="B34" s="280">
        <v>42982</v>
      </c>
      <c r="C34" s="279"/>
      <c r="D34" s="279"/>
      <c r="E34" s="279">
        <v>3.46</v>
      </c>
      <c r="F34" s="279"/>
      <c r="G34" s="279" t="s">
        <v>174</v>
      </c>
    </row>
    <row r="35" spans="1:7" x14ac:dyDescent="0.25">
      <c r="B35" s="280">
        <v>42962</v>
      </c>
      <c r="C35" s="279"/>
      <c r="D35" s="279"/>
      <c r="E35" s="279">
        <v>6.11</v>
      </c>
      <c r="F35" s="279"/>
      <c r="G35" s="279" t="s">
        <v>174</v>
      </c>
    </row>
    <row r="36" spans="1:7" x14ac:dyDescent="0.25">
      <c r="B36" s="280">
        <v>42947</v>
      </c>
      <c r="C36" s="279"/>
      <c r="D36" s="279"/>
      <c r="E36" s="279" t="s">
        <v>18</v>
      </c>
      <c r="F36" s="279"/>
      <c r="G36" s="279" t="s">
        <v>18</v>
      </c>
    </row>
    <row r="37" spans="1:7" x14ac:dyDescent="0.25">
      <c r="B37" s="280">
        <v>42943</v>
      </c>
      <c r="C37" s="279"/>
      <c r="D37" s="279"/>
      <c r="E37" s="279" t="s">
        <v>18</v>
      </c>
      <c r="F37" s="279"/>
      <c r="G37" s="279" t="s">
        <v>18</v>
      </c>
    </row>
    <row r="38" spans="1:7" x14ac:dyDescent="0.25">
      <c r="B38" s="280">
        <v>42933</v>
      </c>
      <c r="C38" s="279"/>
      <c r="D38" s="279"/>
      <c r="E38" s="279">
        <v>4.8099999999999996</v>
      </c>
      <c r="F38" s="279"/>
      <c r="G38" s="279" t="s">
        <v>174</v>
      </c>
    </row>
    <row r="39" spans="1:7" x14ac:dyDescent="0.25">
      <c r="B39" s="280">
        <v>42926</v>
      </c>
      <c r="C39" s="279"/>
      <c r="D39" s="279"/>
      <c r="E39" s="279">
        <v>4.22</v>
      </c>
      <c r="F39" s="279"/>
      <c r="G39" s="279" t="s">
        <v>174</v>
      </c>
    </row>
    <row r="40" spans="1:7" x14ac:dyDescent="0.25">
      <c r="B40" s="280">
        <v>42919</v>
      </c>
      <c r="C40" s="279"/>
      <c r="D40" s="279"/>
      <c r="E40" s="279">
        <v>3.1</v>
      </c>
      <c r="F40" s="279"/>
      <c r="G40" s="279" t="s">
        <v>174</v>
      </c>
    </row>
    <row r="41" spans="1:7" x14ac:dyDescent="0.25">
      <c r="A41" s="324"/>
      <c r="B41" s="303">
        <v>42912</v>
      </c>
      <c r="C41" s="279"/>
      <c r="D41" s="279"/>
      <c r="E41" s="307">
        <v>3.88</v>
      </c>
      <c r="F41" s="279"/>
      <c r="G41" s="279" t="s">
        <v>174</v>
      </c>
    </row>
    <row r="42" spans="1:7" x14ac:dyDescent="0.25">
      <c r="A42" s="324"/>
      <c r="B42" s="303">
        <v>42908</v>
      </c>
      <c r="C42" s="279"/>
      <c r="D42" s="279"/>
      <c r="E42" s="307">
        <v>3.42</v>
      </c>
      <c r="F42" s="279"/>
      <c r="G42" s="279" t="s">
        <v>174</v>
      </c>
    </row>
    <row r="43" spans="1:7" x14ac:dyDescent="0.25">
      <c r="A43" s="324"/>
      <c r="B43" s="303">
        <v>42891</v>
      </c>
      <c r="C43" s="279"/>
      <c r="D43" s="279"/>
      <c r="E43" s="307">
        <v>3.32</v>
      </c>
      <c r="F43" s="279"/>
      <c r="G43" s="279" t="s">
        <v>174</v>
      </c>
    </row>
    <row r="44" spans="1:7" x14ac:dyDescent="0.25">
      <c r="A44" s="324"/>
      <c r="B44" s="303">
        <v>42884</v>
      </c>
      <c r="C44" s="279"/>
      <c r="D44" s="279"/>
      <c r="E44" s="307">
        <v>2.21</v>
      </c>
      <c r="F44" s="279"/>
      <c r="G44" s="279" t="s">
        <v>174</v>
      </c>
    </row>
    <row r="45" spans="1:7" x14ac:dyDescent="0.25">
      <c r="A45" s="324"/>
      <c r="B45" s="303">
        <v>42880</v>
      </c>
      <c r="C45" s="279"/>
      <c r="D45" s="279"/>
      <c r="E45" s="307">
        <v>2.41</v>
      </c>
      <c r="F45" s="279"/>
      <c r="G45" s="279" t="s">
        <v>174</v>
      </c>
    </row>
    <row r="46" spans="1:7" x14ac:dyDescent="0.25">
      <c r="A46" s="324"/>
      <c r="B46" s="303">
        <v>42874</v>
      </c>
      <c r="C46" s="279"/>
      <c r="D46" s="279"/>
      <c r="E46" s="307">
        <v>2.31</v>
      </c>
      <c r="F46" s="279"/>
      <c r="G46" s="279" t="s">
        <v>174</v>
      </c>
    </row>
    <row r="47" spans="1:7" x14ac:dyDescent="0.25">
      <c r="B47" s="303">
        <v>42866</v>
      </c>
      <c r="C47" s="279"/>
      <c r="D47" s="279"/>
      <c r="E47" s="307">
        <v>1.81</v>
      </c>
      <c r="F47" s="279"/>
      <c r="G47" s="279" t="s">
        <v>174</v>
      </c>
    </row>
    <row r="48" spans="1:7" x14ac:dyDescent="0.25">
      <c r="B48" s="304">
        <v>42857</v>
      </c>
      <c r="C48" s="279"/>
      <c r="D48" s="279"/>
      <c r="E48" s="307">
        <v>1.52</v>
      </c>
      <c r="F48" s="279"/>
      <c r="G48" s="279" t="s">
        <v>174</v>
      </c>
    </row>
    <row r="49" spans="2:7" x14ac:dyDescent="0.25">
      <c r="B49" s="304">
        <v>42851</v>
      </c>
      <c r="C49" s="279"/>
      <c r="D49" s="279"/>
      <c r="E49" s="307">
        <v>1.78</v>
      </c>
      <c r="F49" s="279"/>
      <c r="G49" s="279" t="s">
        <v>174</v>
      </c>
    </row>
    <row r="50" spans="2:7" x14ac:dyDescent="0.25">
      <c r="B50" s="304">
        <v>42843</v>
      </c>
      <c r="C50" s="279"/>
      <c r="D50" s="279"/>
      <c r="E50" s="307">
        <v>1.1100000000000001</v>
      </c>
      <c r="F50" s="279"/>
      <c r="G50" s="279" t="s">
        <v>174</v>
      </c>
    </row>
    <row r="51" spans="2:7" x14ac:dyDescent="0.25">
      <c r="B51" s="304">
        <v>42837</v>
      </c>
      <c r="C51" s="279"/>
      <c r="D51" s="279"/>
      <c r="E51" s="307">
        <v>1.43</v>
      </c>
      <c r="F51" s="279"/>
      <c r="G51" s="279" t="s">
        <v>174</v>
      </c>
    </row>
    <row r="52" spans="2:7" x14ac:dyDescent="0.25">
      <c r="B52" s="303">
        <v>42832</v>
      </c>
      <c r="C52" s="279"/>
      <c r="D52" s="279"/>
      <c r="E52" s="307">
        <v>1.22</v>
      </c>
      <c r="F52" s="279"/>
      <c r="G52" s="279" t="s">
        <v>174</v>
      </c>
    </row>
    <row r="53" spans="2:7" x14ac:dyDescent="0.25">
      <c r="B53" s="303">
        <v>42825</v>
      </c>
      <c r="C53" s="279"/>
      <c r="D53" s="279"/>
      <c r="E53" s="307">
        <v>1.41</v>
      </c>
      <c r="F53" s="279"/>
      <c r="G53" s="279" t="s">
        <v>174</v>
      </c>
    </row>
    <row r="54" spans="2:7" x14ac:dyDescent="0.25">
      <c r="B54" s="303">
        <v>42817</v>
      </c>
      <c r="C54" s="279"/>
      <c r="D54" s="279"/>
      <c r="E54" s="307">
        <v>1.23</v>
      </c>
      <c r="F54" s="279"/>
      <c r="G54" s="279" t="s">
        <v>174</v>
      </c>
    </row>
    <row r="55" spans="2:7" x14ac:dyDescent="0.25">
      <c r="B55" s="303">
        <v>42811</v>
      </c>
      <c r="C55" s="279"/>
      <c r="D55" s="279"/>
      <c r="E55" s="307">
        <v>1.31</v>
      </c>
      <c r="F55" s="279"/>
      <c r="G55" s="279" t="s">
        <v>174</v>
      </c>
    </row>
    <row r="56" spans="2:7" x14ac:dyDescent="0.25">
      <c r="B56" s="303">
        <v>42803</v>
      </c>
      <c r="C56" s="279"/>
      <c r="D56" s="279"/>
      <c r="E56" s="307">
        <v>0.79</v>
      </c>
      <c r="F56" s="279"/>
      <c r="G56" s="279" t="s">
        <v>174</v>
      </c>
    </row>
    <row r="57" spans="2:7" x14ac:dyDescent="0.25">
      <c r="B57" s="304">
        <v>42796</v>
      </c>
      <c r="C57" s="279"/>
      <c r="D57" s="279"/>
      <c r="E57" s="307">
        <v>0.68</v>
      </c>
      <c r="F57" s="279"/>
      <c r="G57" s="279" t="s">
        <v>174</v>
      </c>
    </row>
    <row r="58" spans="2:7" x14ac:dyDescent="0.25">
      <c r="B58" s="304">
        <v>42787</v>
      </c>
      <c r="C58" s="279"/>
      <c r="D58" s="279"/>
      <c r="E58" s="313">
        <v>0.55000000000000004</v>
      </c>
      <c r="F58" s="279"/>
      <c r="G58" s="279" t="s">
        <v>174</v>
      </c>
    </row>
    <row r="59" spans="2:7" x14ac:dyDescent="0.25">
      <c r="B59" s="304">
        <v>42783</v>
      </c>
      <c r="C59" s="279"/>
      <c r="D59" s="279"/>
      <c r="E59" s="313">
        <v>0.71</v>
      </c>
      <c r="F59" s="279"/>
      <c r="G59" s="279" t="s">
        <v>174</v>
      </c>
    </row>
    <row r="60" spans="2:7" x14ac:dyDescent="0.25">
      <c r="B60" s="304">
        <v>42776</v>
      </c>
      <c r="C60" s="279"/>
      <c r="D60" s="279"/>
      <c r="E60" s="313">
        <v>0.78</v>
      </c>
      <c r="F60" s="279"/>
      <c r="G60" s="279" t="s">
        <v>174</v>
      </c>
    </row>
    <row r="61" spans="2:7" x14ac:dyDescent="0.25">
      <c r="B61" s="304">
        <v>42769</v>
      </c>
      <c r="C61" s="279"/>
      <c r="D61" s="279"/>
      <c r="E61" s="308">
        <v>0.6</v>
      </c>
      <c r="F61" s="279"/>
      <c r="G61" s="279" t="s">
        <v>174</v>
      </c>
    </row>
    <row r="62" spans="2:7" x14ac:dyDescent="0.25">
      <c r="B62" s="304">
        <v>42762</v>
      </c>
      <c r="C62" s="279"/>
      <c r="D62" s="279"/>
      <c r="E62" s="313">
        <v>0.63</v>
      </c>
      <c r="F62" s="279"/>
      <c r="G62" s="279" t="s">
        <v>174</v>
      </c>
    </row>
    <row r="63" spans="2:7" x14ac:dyDescent="0.25">
      <c r="B63" s="304">
        <v>42755</v>
      </c>
      <c r="C63" s="279"/>
      <c r="D63" s="279"/>
      <c r="E63" s="313">
        <v>0.44</v>
      </c>
      <c r="F63" s="279"/>
      <c r="G63" s="279" t="s">
        <v>174</v>
      </c>
    </row>
    <row r="64" spans="2:7" x14ac:dyDescent="0.25">
      <c r="B64" s="304">
        <v>42748</v>
      </c>
      <c r="C64" s="279"/>
      <c r="D64" s="279"/>
      <c r="E64" s="313">
        <v>0.35</v>
      </c>
      <c r="F64" s="279"/>
      <c r="G64" s="279" t="s">
        <v>174</v>
      </c>
    </row>
    <row r="65" spans="2:7" x14ac:dyDescent="0.25">
      <c r="B65" s="304">
        <v>42741</v>
      </c>
      <c r="C65" s="279"/>
      <c r="D65" s="279"/>
      <c r="E65" s="313">
        <v>0.23</v>
      </c>
      <c r="F65" s="279"/>
      <c r="G65" s="279" t="s">
        <v>174</v>
      </c>
    </row>
    <row r="66" spans="2:7" x14ac:dyDescent="0.25">
      <c r="B66" s="280"/>
      <c r="C66" s="279"/>
      <c r="D66" s="279"/>
      <c r="E66" s="279"/>
      <c r="F66" s="279"/>
      <c r="G66" s="279"/>
    </row>
    <row r="67" spans="2:7" x14ac:dyDescent="0.25">
      <c r="B67" s="1"/>
    </row>
    <row r="68" spans="2:7" x14ac:dyDescent="0.25">
      <c r="B68" s="1"/>
    </row>
    <row r="69" spans="2:7" x14ac:dyDescent="0.25">
      <c r="B69" s="1"/>
    </row>
    <row r="70" spans="2:7" x14ac:dyDescent="0.25">
      <c r="B70" s="1"/>
    </row>
    <row r="71" spans="2:7" x14ac:dyDescent="0.25">
      <c r="B71" s="1"/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70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4" bestFit="1" customWidth="1"/>
    <col min="3" max="3" width="12.7109375" style="1" customWidth="1"/>
    <col min="4" max="4" width="10.5703125" style="1" customWidth="1"/>
    <col min="5" max="5" width="14.28515625" style="1" customWidth="1"/>
    <col min="6" max="6" width="9.28515625" style="1" bestFit="1" customWidth="1"/>
    <col min="7" max="7" width="18" style="1" customWidth="1"/>
    <col min="8" max="16384" width="9.140625" style="1"/>
  </cols>
  <sheetData>
    <row r="4" spans="1:7" x14ac:dyDescent="0.25">
      <c r="E4" s="368" t="s">
        <v>9</v>
      </c>
      <c r="F4" s="368"/>
    </row>
    <row r="7" spans="1:7" x14ac:dyDescent="0.25">
      <c r="B7" s="8" t="s">
        <v>1</v>
      </c>
      <c r="C7" s="8" t="s">
        <v>206</v>
      </c>
      <c r="D7" s="8" t="s">
        <v>3</v>
      </c>
      <c r="E7" s="8" t="s">
        <v>172</v>
      </c>
      <c r="F7" s="8" t="s">
        <v>4</v>
      </c>
      <c r="G7" s="8" t="s">
        <v>15</v>
      </c>
    </row>
    <row r="8" spans="1:7" x14ac:dyDescent="0.25">
      <c r="A8" s="322" t="s">
        <v>9</v>
      </c>
      <c r="B8" s="280">
        <v>43796</v>
      </c>
      <c r="C8" s="329">
        <v>4</v>
      </c>
      <c r="D8" s="279">
        <v>3.43</v>
      </c>
      <c r="E8" s="328" t="s">
        <v>194</v>
      </c>
      <c r="F8" s="8"/>
      <c r="G8" s="279" t="s">
        <v>204</v>
      </c>
    </row>
    <row r="9" spans="1:7" x14ac:dyDescent="0.25">
      <c r="B9" s="280">
        <v>43769</v>
      </c>
      <c r="C9" s="329">
        <v>4</v>
      </c>
      <c r="D9" s="279">
        <v>3.25</v>
      </c>
      <c r="E9" s="328" t="s">
        <v>194</v>
      </c>
      <c r="F9" s="8"/>
      <c r="G9" s="279" t="s">
        <v>204</v>
      </c>
    </row>
    <row r="10" spans="1:7" x14ac:dyDescent="0.25">
      <c r="B10" s="280">
        <v>43724</v>
      </c>
      <c r="C10" s="329">
        <v>4</v>
      </c>
      <c r="D10" s="279">
        <v>4.46</v>
      </c>
      <c r="E10" s="328" t="s">
        <v>194</v>
      </c>
      <c r="F10" s="8"/>
      <c r="G10" s="279" t="s">
        <v>204</v>
      </c>
    </row>
    <row r="11" spans="1:7" x14ac:dyDescent="0.25">
      <c r="B11" s="280">
        <v>43689</v>
      </c>
      <c r="C11" s="329">
        <v>3</v>
      </c>
      <c r="D11" s="279">
        <v>5.33</v>
      </c>
      <c r="E11" s="328" t="s">
        <v>194</v>
      </c>
      <c r="F11" s="279"/>
      <c r="G11" s="279" t="s">
        <v>204</v>
      </c>
    </row>
    <row r="12" spans="1:7" x14ac:dyDescent="0.25">
      <c r="B12" s="280">
        <v>43675</v>
      </c>
      <c r="C12" s="329">
        <v>6</v>
      </c>
      <c r="D12" s="279">
        <v>6.51</v>
      </c>
      <c r="E12" s="328" t="s">
        <v>194</v>
      </c>
      <c r="F12" s="279"/>
      <c r="G12" s="279" t="s">
        <v>204</v>
      </c>
    </row>
    <row r="13" spans="1:7" x14ac:dyDescent="0.25">
      <c r="B13" s="280">
        <v>43642</v>
      </c>
      <c r="C13" s="329">
        <v>8</v>
      </c>
      <c r="D13" s="279">
        <v>3.25</v>
      </c>
      <c r="E13" s="328" t="s">
        <v>194</v>
      </c>
      <c r="F13" s="279"/>
      <c r="G13" s="279" t="s">
        <v>204</v>
      </c>
    </row>
    <row r="14" spans="1:7" x14ac:dyDescent="0.25">
      <c r="B14" s="280">
        <v>43621</v>
      </c>
      <c r="C14" s="329">
        <v>6</v>
      </c>
      <c r="D14" s="279">
        <v>3.46</v>
      </c>
      <c r="E14" s="328" t="s">
        <v>194</v>
      </c>
      <c r="F14" s="279"/>
      <c r="G14" s="279" t="s">
        <v>204</v>
      </c>
    </row>
    <row r="15" spans="1:7" x14ac:dyDescent="0.25">
      <c r="B15" s="280">
        <v>43599</v>
      </c>
      <c r="C15" s="329">
        <v>3</v>
      </c>
      <c r="D15" s="279">
        <v>2.98</v>
      </c>
      <c r="E15" s="328" t="s">
        <v>194</v>
      </c>
      <c r="F15" s="279"/>
      <c r="G15" s="279" t="s">
        <v>204</v>
      </c>
    </row>
    <row r="16" spans="1:7" x14ac:dyDescent="0.25">
      <c r="B16" s="280">
        <v>43587</v>
      </c>
      <c r="C16" s="329">
        <v>6</v>
      </c>
      <c r="D16" s="279">
        <v>2.25</v>
      </c>
      <c r="E16" s="279">
        <v>0.63</v>
      </c>
      <c r="F16" s="279"/>
      <c r="G16" s="279" t="s">
        <v>204</v>
      </c>
    </row>
    <row r="17" spans="2:7" x14ac:dyDescent="0.25">
      <c r="B17" s="280">
        <v>43558</v>
      </c>
      <c r="C17" s="329">
        <v>5</v>
      </c>
      <c r="D17" s="279">
        <v>1.51</v>
      </c>
      <c r="E17" s="279">
        <v>1.72</v>
      </c>
      <c r="F17" s="279"/>
      <c r="G17" s="279" t="s">
        <v>174</v>
      </c>
    </row>
    <row r="18" spans="2:7" x14ac:dyDescent="0.25">
      <c r="B18" s="280">
        <v>43535</v>
      </c>
      <c r="C18" s="329">
        <v>10</v>
      </c>
      <c r="D18" s="279">
        <v>0.61</v>
      </c>
      <c r="E18" s="279">
        <v>3.42</v>
      </c>
      <c r="F18" s="279"/>
      <c r="G18" s="279" t="s">
        <v>174</v>
      </c>
    </row>
    <row r="19" spans="2:7" x14ac:dyDescent="0.25">
      <c r="B19" s="280">
        <v>43521</v>
      </c>
      <c r="C19" s="329">
        <v>10</v>
      </c>
      <c r="D19" s="279">
        <v>0.75</v>
      </c>
      <c r="E19" s="279">
        <v>2.35</v>
      </c>
      <c r="F19" s="279"/>
      <c r="G19" s="279" t="s">
        <v>174</v>
      </c>
    </row>
    <row r="20" spans="2:7" x14ac:dyDescent="0.25">
      <c r="B20" s="290">
        <v>43474</v>
      </c>
      <c r="C20" s="329">
        <v>6</v>
      </c>
      <c r="D20" s="279">
        <v>1.25</v>
      </c>
      <c r="E20" s="279">
        <v>3.32</v>
      </c>
      <c r="F20" s="279"/>
      <c r="G20" s="279" t="s">
        <v>174</v>
      </c>
    </row>
    <row r="21" spans="2:7" x14ac:dyDescent="0.25">
      <c r="B21" s="290">
        <v>43461</v>
      </c>
      <c r="C21" s="329">
        <v>5</v>
      </c>
      <c r="D21" s="279">
        <v>1.75</v>
      </c>
      <c r="E21" s="279">
        <v>3.56</v>
      </c>
      <c r="F21" s="279"/>
      <c r="G21" s="279" t="s">
        <v>174</v>
      </c>
    </row>
    <row r="22" spans="2:7" x14ac:dyDescent="0.25">
      <c r="B22" s="290">
        <v>43434</v>
      </c>
      <c r="C22" s="329" t="s">
        <v>194</v>
      </c>
      <c r="D22" s="279" t="s">
        <v>194</v>
      </c>
      <c r="E22" s="279" t="s">
        <v>194</v>
      </c>
      <c r="F22" s="279"/>
      <c r="G22" s="279" t="s">
        <v>175</v>
      </c>
    </row>
    <row r="23" spans="2:7" x14ac:dyDescent="0.25">
      <c r="B23" s="290">
        <v>43398</v>
      </c>
      <c r="C23" s="329">
        <v>10</v>
      </c>
      <c r="D23" s="279">
        <v>0.43</v>
      </c>
      <c r="E23" s="279">
        <v>3.64</v>
      </c>
      <c r="F23" s="279"/>
      <c r="G23" s="279" t="s">
        <v>174</v>
      </c>
    </row>
    <row r="24" spans="2:7" x14ac:dyDescent="0.25">
      <c r="B24" s="290">
        <v>43369</v>
      </c>
      <c r="C24" s="329">
        <v>11</v>
      </c>
      <c r="D24" s="279">
        <v>1.84</v>
      </c>
      <c r="E24" s="279">
        <v>2.16</v>
      </c>
      <c r="F24" s="279"/>
      <c r="G24" s="279" t="s">
        <v>174</v>
      </c>
    </row>
    <row r="25" spans="2:7" x14ac:dyDescent="0.25">
      <c r="B25" s="290">
        <v>43334</v>
      </c>
      <c r="C25" s="279">
        <v>10</v>
      </c>
      <c r="D25" s="328">
        <v>1.4</v>
      </c>
      <c r="E25" s="279">
        <v>4.28</v>
      </c>
      <c r="F25" s="279"/>
      <c r="G25" s="279" t="s">
        <v>174</v>
      </c>
    </row>
    <row r="26" spans="2:7" x14ac:dyDescent="0.25">
      <c r="B26" s="290">
        <v>43285</v>
      </c>
      <c r="C26" s="279">
        <v>0</v>
      </c>
      <c r="D26" s="279">
        <v>1.56</v>
      </c>
      <c r="E26" s="279">
        <v>4.57</v>
      </c>
      <c r="F26" s="279"/>
      <c r="G26" s="279" t="s">
        <v>174</v>
      </c>
    </row>
    <row r="27" spans="2:7" x14ac:dyDescent="0.25">
      <c r="B27" s="290">
        <v>43231</v>
      </c>
      <c r="C27" s="279">
        <v>0</v>
      </c>
      <c r="D27" s="279">
        <v>1.1499999999999999</v>
      </c>
      <c r="E27" s="279">
        <v>5.22</v>
      </c>
      <c r="F27" s="279"/>
      <c r="G27" s="279" t="s">
        <v>174</v>
      </c>
    </row>
    <row r="28" spans="2:7" x14ac:dyDescent="0.25">
      <c r="B28" s="290">
        <v>43196</v>
      </c>
      <c r="C28" s="279">
        <v>0</v>
      </c>
      <c r="D28" s="279">
        <v>1.47</v>
      </c>
      <c r="E28" s="279">
        <v>3.28</v>
      </c>
      <c r="F28" s="279"/>
      <c r="G28" s="279" t="s">
        <v>174</v>
      </c>
    </row>
    <row r="29" spans="2:7" x14ac:dyDescent="0.25">
      <c r="B29" s="290">
        <v>43159</v>
      </c>
      <c r="C29" s="279">
        <v>0</v>
      </c>
      <c r="D29" s="279">
        <v>1.82</v>
      </c>
      <c r="E29" s="279">
        <v>4.12</v>
      </c>
      <c r="F29" s="279"/>
      <c r="G29" s="279" t="s">
        <v>174</v>
      </c>
    </row>
    <row r="30" spans="2:7" x14ac:dyDescent="0.25">
      <c r="B30" s="290">
        <v>43125</v>
      </c>
      <c r="C30" s="279">
        <v>0</v>
      </c>
      <c r="D30" s="279">
        <v>1.44</v>
      </c>
      <c r="E30" s="279">
        <v>5.25</v>
      </c>
      <c r="F30" s="279"/>
      <c r="G30" s="279" t="s">
        <v>174</v>
      </c>
    </row>
    <row r="31" spans="2:7" x14ac:dyDescent="0.25">
      <c r="B31" s="290">
        <v>43096</v>
      </c>
      <c r="C31" s="279">
        <v>0</v>
      </c>
      <c r="D31" s="279">
        <v>1.98</v>
      </c>
      <c r="E31" s="279">
        <v>5.55</v>
      </c>
      <c r="F31" s="279"/>
      <c r="G31" s="279" t="s">
        <v>174</v>
      </c>
    </row>
    <row r="32" spans="2:7" x14ac:dyDescent="0.25">
      <c r="B32" s="290">
        <v>43070</v>
      </c>
      <c r="C32" s="279">
        <v>0</v>
      </c>
      <c r="D32" s="279">
        <v>2.78</v>
      </c>
      <c r="E32" s="279">
        <v>4.1100000000000003</v>
      </c>
      <c r="F32" s="279"/>
      <c r="G32" s="279" t="s">
        <v>174</v>
      </c>
    </row>
    <row r="33" spans="1:7" x14ac:dyDescent="0.25">
      <c r="B33" s="290">
        <v>43053</v>
      </c>
      <c r="C33" s="279">
        <v>0</v>
      </c>
      <c r="D33" s="279">
        <v>2.46</v>
      </c>
      <c r="E33" s="279">
        <v>4.25</v>
      </c>
      <c r="F33" s="279"/>
      <c r="G33" s="279" t="s">
        <v>174</v>
      </c>
    </row>
    <row r="34" spans="1:7" x14ac:dyDescent="0.25">
      <c r="B34" s="290">
        <v>43018</v>
      </c>
      <c r="C34" s="279">
        <v>0</v>
      </c>
      <c r="D34" s="279">
        <v>2.14</v>
      </c>
      <c r="E34" s="279">
        <v>3.88</v>
      </c>
      <c r="F34" s="279"/>
      <c r="G34" s="279" t="s">
        <v>174</v>
      </c>
    </row>
    <row r="35" spans="1:7" x14ac:dyDescent="0.25">
      <c r="B35" s="290">
        <v>43006</v>
      </c>
      <c r="C35" s="279">
        <v>0</v>
      </c>
      <c r="D35" s="279">
        <v>2.73</v>
      </c>
      <c r="E35" s="279">
        <v>1.92</v>
      </c>
      <c r="F35" s="279"/>
      <c r="G35" s="279" t="s">
        <v>174</v>
      </c>
    </row>
    <row r="36" spans="1:7" x14ac:dyDescent="0.25">
      <c r="B36" s="280">
        <v>42947</v>
      </c>
      <c r="C36" s="279">
        <v>0</v>
      </c>
      <c r="D36" s="279">
        <v>2.5499999999999998</v>
      </c>
      <c r="E36" s="279">
        <v>4.0199999999999996</v>
      </c>
      <c r="F36" s="279"/>
      <c r="G36" s="279" t="s">
        <v>174</v>
      </c>
    </row>
    <row r="37" spans="1:7" x14ac:dyDescent="0.25">
      <c r="B37" s="280">
        <v>42962</v>
      </c>
      <c r="C37" s="279">
        <v>0</v>
      </c>
      <c r="D37" s="279" t="s">
        <v>175</v>
      </c>
      <c r="E37" s="279" t="s">
        <v>175</v>
      </c>
      <c r="F37" s="279"/>
      <c r="G37" s="279" t="s">
        <v>175</v>
      </c>
    </row>
    <row r="38" spans="1:7" x14ac:dyDescent="0.25">
      <c r="A38" s="322"/>
      <c r="B38" s="280">
        <v>42947</v>
      </c>
      <c r="C38" s="279">
        <v>0</v>
      </c>
      <c r="D38" s="279">
        <v>2.5499999999999998</v>
      </c>
      <c r="E38" s="279">
        <v>4.0199999999999996</v>
      </c>
      <c r="F38" s="279"/>
      <c r="G38" s="279" t="s">
        <v>174</v>
      </c>
    </row>
    <row r="39" spans="1:7" x14ac:dyDescent="0.25">
      <c r="A39" s="322"/>
      <c r="B39" s="280">
        <v>42943</v>
      </c>
      <c r="C39" s="279">
        <v>0</v>
      </c>
      <c r="D39" s="279">
        <v>3.65</v>
      </c>
      <c r="E39" s="279">
        <v>3.52</v>
      </c>
      <c r="F39" s="279"/>
      <c r="G39" s="279" t="s">
        <v>174</v>
      </c>
    </row>
    <row r="40" spans="1:7" x14ac:dyDescent="0.25">
      <c r="A40" s="322"/>
      <c r="B40" s="280">
        <v>42933</v>
      </c>
      <c r="C40" s="279">
        <v>0</v>
      </c>
      <c r="D40" s="279">
        <v>2.98</v>
      </c>
      <c r="E40" s="279">
        <v>2.98</v>
      </c>
      <c r="F40" s="279"/>
      <c r="G40" s="279" t="s">
        <v>174</v>
      </c>
    </row>
    <row r="41" spans="1:7" x14ac:dyDescent="0.25">
      <c r="A41" s="322"/>
      <c r="B41" s="280">
        <v>42926</v>
      </c>
      <c r="C41" s="279">
        <v>0</v>
      </c>
      <c r="D41" s="279">
        <v>2.78</v>
      </c>
      <c r="E41" s="279">
        <v>3.12</v>
      </c>
      <c r="F41" s="279"/>
      <c r="G41" s="279" t="s">
        <v>174</v>
      </c>
    </row>
    <row r="42" spans="1:7" x14ac:dyDescent="0.25">
      <c r="A42" s="322"/>
      <c r="B42" s="280">
        <v>42919</v>
      </c>
      <c r="C42" s="279">
        <v>0</v>
      </c>
      <c r="D42" s="279">
        <v>1.43</v>
      </c>
      <c r="E42" s="279">
        <v>2.4300000000000002</v>
      </c>
      <c r="F42" s="279"/>
      <c r="G42" s="279" t="s">
        <v>174</v>
      </c>
    </row>
    <row r="43" spans="1:7" x14ac:dyDescent="0.25">
      <c r="A43" s="322"/>
      <c r="B43" s="309">
        <v>42912</v>
      </c>
      <c r="C43" s="279">
        <v>0</v>
      </c>
      <c r="D43" s="307">
        <v>1.21</v>
      </c>
      <c r="E43" s="307">
        <v>2.15</v>
      </c>
      <c r="F43" s="279"/>
      <c r="G43" s="279" t="s">
        <v>174</v>
      </c>
    </row>
    <row r="44" spans="1:7" x14ac:dyDescent="0.25">
      <c r="B44" s="309">
        <v>42905</v>
      </c>
      <c r="C44" s="279">
        <v>0</v>
      </c>
      <c r="D44" s="307">
        <v>0.99</v>
      </c>
      <c r="E44" s="307">
        <v>2.64</v>
      </c>
      <c r="F44" s="279"/>
      <c r="G44" s="279" t="s">
        <v>174</v>
      </c>
    </row>
    <row r="45" spans="1:7" x14ac:dyDescent="0.25">
      <c r="B45" s="309">
        <v>42891</v>
      </c>
      <c r="C45" s="279">
        <v>0</v>
      </c>
      <c r="D45" s="307">
        <v>1.1100000000000001</v>
      </c>
      <c r="E45" s="307">
        <v>3.31</v>
      </c>
      <c r="F45" s="279"/>
      <c r="G45" s="279" t="s">
        <v>174</v>
      </c>
    </row>
    <row r="46" spans="1:7" x14ac:dyDescent="0.25">
      <c r="B46" s="309">
        <v>42884</v>
      </c>
      <c r="C46" s="279">
        <v>0</v>
      </c>
      <c r="D46" s="307">
        <v>1.38</v>
      </c>
      <c r="E46" s="307">
        <v>2.4700000000000002</v>
      </c>
      <c r="F46" s="279"/>
      <c r="G46" s="279" t="s">
        <v>174</v>
      </c>
    </row>
    <row r="47" spans="1:7" x14ac:dyDescent="0.25">
      <c r="B47" s="309">
        <v>42880</v>
      </c>
      <c r="C47" s="279">
        <v>0</v>
      </c>
      <c r="D47" s="307">
        <v>1.47</v>
      </c>
      <c r="E47" s="307">
        <v>2.31</v>
      </c>
      <c r="F47" s="279"/>
      <c r="G47" s="279" t="s">
        <v>174</v>
      </c>
    </row>
    <row r="48" spans="1:7" x14ac:dyDescent="0.25">
      <c r="B48" s="309">
        <v>42874</v>
      </c>
      <c r="C48" s="279">
        <v>0</v>
      </c>
      <c r="D48" s="307">
        <v>0.99</v>
      </c>
      <c r="E48" s="307">
        <v>2.56</v>
      </c>
      <c r="F48" s="279"/>
      <c r="G48" s="279" t="s">
        <v>174</v>
      </c>
    </row>
    <row r="49" spans="2:7" x14ac:dyDescent="0.25">
      <c r="B49" s="309">
        <v>42866</v>
      </c>
      <c r="C49" s="279">
        <v>0</v>
      </c>
      <c r="D49" s="307">
        <v>1.21</v>
      </c>
      <c r="E49" s="307">
        <v>1.93</v>
      </c>
      <c r="F49" s="279"/>
      <c r="G49" s="279" t="s">
        <v>174</v>
      </c>
    </row>
    <row r="50" spans="2:7" x14ac:dyDescent="0.25">
      <c r="B50" s="309">
        <v>42857</v>
      </c>
      <c r="C50" s="279">
        <v>0</v>
      </c>
      <c r="D50" s="307">
        <v>1.34</v>
      </c>
      <c r="E50" s="307">
        <v>1.84</v>
      </c>
      <c r="F50" s="279"/>
      <c r="G50" s="279" t="s">
        <v>174</v>
      </c>
    </row>
    <row r="51" spans="2:7" x14ac:dyDescent="0.25">
      <c r="B51" s="309">
        <v>42851</v>
      </c>
      <c r="C51" s="279">
        <v>0</v>
      </c>
      <c r="D51" s="307">
        <v>0.97</v>
      </c>
      <c r="E51" s="307">
        <v>1.47</v>
      </c>
      <c r="F51" s="279"/>
      <c r="G51" s="279" t="s">
        <v>174</v>
      </c>
    </row>
    <row r="52" spans="2:7" x14ac:dyDescent="0.25">
      <c r="B52" s="309">
        <v>42843</v>
      </c>
      <c r="C52" s="279">
        <v>0</v>
      </c>
      <c r="D52" s="307">
        <v>1.02</v>
      </c>
      <c r="E52" s="307">
        <v>0.98</v>
      </c>
      <c r="F52" s="279"/>
      <c r="G52" s="279" t="s">
        <v>174</v>
      </c>
    </row>
    <row r="53" spans="2:7" x14ac:dyDescent="0.25">
      <c r="B53" s="309">
        <v>42837</v>
      </c>
      <c r="C53" s="279">
        <v>0</v>
      </c>
      <c r="D53" s="307">
        <v>1.22</v>
      </c>
      <c r="E53" s="307">
        <v>1.1200000000000001</v>
      </c>
      <c r="F53" s="279"/>
      <c r="G53" s="279" t="s">
        <v>174</v>
      </c>
    </row>
    <row r="54" spans="2:7" x14ac:dyDescent="0.25">
      <c r="B54" s="309">
        <v>42832</v>
      </c>
      <c r="C54" s="279">
        <v>0</v>
      </c>
      <c r="D54" s="307">
        <v>1.65</v>
      </c>
      <c r="E54" s="307">
        <v>0.87</v>
      </c>
      <c r="F54" s="279"/>
      <c r="G54" s="279" t="s">
        <v>174</v>
      </c>
    </row>
    <row r="55" spans="2:7" x14ac:dyDescent="0.25">
      <c r="B55" s="309">
        <v>42825</v>
      </c>
      <c r="C55" s="279">
        <v>0</v>
      </c>
      <c r="D55" s="307">
        <v>1.22</v>
      </c>
      <c r="E55" s="308">
        <v>0.97</v>
      </c>
      <c r="F55" s="279"/>
      <c r="G55" s="279" t="s">
        <v>174</v>
      </c>
    </row>
    <row r="56" spans="2:7" x14ac:dyDescent="0.25">
      <c r="B56" s="309">
        <v>42817</v>
      </c>
      <c r="C56" s="279">
        <v>0</v>
      </c>
      <c r="D56" s="307">
        <v>1.43</v>
      </c>
      <c r="E56" s="308">
        <v>1.02</v>
      </c>
      <c r="F56" s="279"/>
      <c r="G56" s="279" t="s">
        <v>174</v>
      </c>
    </row>
    <row r="57" spans="2:7" x14ac:dyDescent="0.25">
      <c r="B57" s="309">
        <v>42811</v>
      </c>
      <c r="C57" s="279">
        <v>0</v>
      </c>
      <c r="D57" s="307">
        <v>0.87</v>
      </c>
      <c r="E57" s="308">
        <v>1</v>
      </c>
      <c r="F57" s="279"/>
      <c r="G57" s="279" t="s">
        <v>174</v>
      </c>
    </row>
    <row r="58" spans="2:7" x14ac:dyDescent="0.25">
      <c r="B58" s="309">
        <v>42803</v>
      </c>
      <c r="C58" s="279">
        <v>0</v>
      </c>
      <c r="D58" s="307">
        <v>1.1200000000000001</v>
      </c>
      <c r="E58" s="307">
        <v>1.41</v>
      </c>
      <c r="F58" s="279"/>
      <c r="G58" s="279" t="s">
        <v>174</v>
      </c>
    </row>
    <row r="59" spans="2:7" x14ac:dyDescent="0.25">
      <c r="B59" s="309">
        <v>42796</v>
      </c>
      <c r="C59" s="279">
        <v>0</v>
      </c>
      <c r="D59" s="307">
        <v>1.32</v>
      </c>
      <c r="E59" s="307">
        <v>1.65</v>
      </c>
      <c r="F59" s="279"/>
      <c r="G59" s="279" t="s">
        <v>174</v>
      </c>
    </row>
    <row r="60" spans="2:7" x14ac:dyDescent="0.25">
      <c r="B60" s="309">
        <v>42787</v>
      </c>
      <c r="C60" s="279">
        <v>0</v>
      </c>
      <c r="D60" s="307">
        <v>0.66</v>
      </c>
      <c r="E60" s="307">
        <v>1.1200000000000001</v>
      </c>
      <c r="F60" s="279"/>
      <c r="G60" s="279" t="s">
        <v>174</v>
      </c>
    </row>
    <row r="61" spans="2:7" x14ac:dyDescent="0.25">
      <c r="B61" s="309">
        <v>42783</v>
      </c>
      <c r="C61" s="279">
        <v>0</v>
      </c>
      <c r="D61" s="307">
        <v>0.62</v>
      </c>
      <c r="E61" s="307">
        <v>1.03</v>
      </c>
      <c r="F61" s="279"/>
      <c r="G61" s="279" t="s">
        <v>174</v>
      </c>
    </row>
    <row r="62" spans="2:7" x14ac:dyDescent="0.25">
      <c r="B62" s="309">
        <v>42776</v>
      </c>
      <c r="C62" s="279">
        <v>0</v>
      </c>
      <c r="D62" s="307">
        <v>0.54</v>
      </c>
      <c r="E62" s="307">
        <v>1.25</v>
      </c>
      <c r="F62" s="279"/>
      <c r="G62" s="279" t="s">
        <v>174</v>
      </c>
    </row>
    <row r="63" spans="2:7" x14ac:dyDescent="0.25">
      <c r="B63" s="309">
        <v>42769</v>
      </c>
      <c r="C63" s="279">
        <v>0</v>
      </c>
      <c r="D63" s="307">
        <v>0.77</v>
      </c>
      <c r="E63" s="307">
        <v>1.1100000000000001</v>
      </c>
      <c r="F63" s="279"/>
      <c r="G63" s="279" t="s">
        <v>174</v>
      </c>
    </row>
    <row r="64" spans="2:7" x14ac:dyDescent="0.25">
      <c r="B64" s="309">
        <v>42762</v>
      </c>
      <c r="C64" s="279">
        <v>0</v>
      </c>
      <c r="D64" s="307">
        <v>0.62</v>
      </c>
      <c r="E64" s="307">
        <v>1.33</v>
      </c>
      <c r="F64" s="279"/>
      <c r="G64" s="279" t="s">
        <v>174</v>
      </c>
    </row>
    <row r="65" spans="2:7" x14ac:dyDescent="0.25">
      <c r="B65" s="309">
        <v>42755</v>
      </c>
      <c r="C65" s="279">
        <v>0</v>
      </c>
      <c r="D65" s="307">
        <v>0.84</v>
      </c>
      <c r="E65" s="307">
        <v>1.55</v>
      </c>
      <c r="F65" s="279"/>
      <c r="G65" s="279" t="s">
        <v>174</v>
      </c>
    </row>
    <row r="66" spans="2:7" x14ac:dyDescent="0.25">
      <c r="B66" s="309">
        <v>42748</v>
      </c>
      <c r="C66" s="279">
        <v>0</v>
      </c>
      <c r="D66" s="279" t="s">
        <v>175</v>
      </c>
      <c r="E66" s="279" t="s">
        <v>175</v>
      </c>
      <c r="F66" s="279"/>
      <c r="G66" s="279" t="s">
        <v>175</v>
      </c>
    </row>
    <row r="67" spans="2:7" x14ac:dyDescent="0.25">
      <c r="B67" s="309">
        <v>42741</v>
      </c>
      <c r="C67" s="279">
        <v>0</v>
      </c>
      <c r="D67" s="279" t="s">
        <v>175</v>
      </c>
      <c r="E67" s="279" t="s">
        <v>175</v>
      </c>
      <c r="F67" s="279"/>
      <c r="G67" s="279" t="s">
        <v>175</v>
      </c>
    </row>
    <row r="68" spans="2:7" x14ac:dyDescent="0.25">
      <c r="B68" s="280"/>
      <c r="C68" s="279"/>
      <c r="D68" s="279"/>
      <c r="E68" s="279"/>
      <c r="F68" s="279"/>
      <c r="G68" s="279"/>
    </row>
    <row r="69" spans="2:7" x14ac:dyDescent="0.25">
      <c r="B69" s="280"/>
      <c r="C69" s="279"/>
      <c r="D69" s="279"/>
      <c r="E69" s="279"/>
      <c r="F69" s="279"/>
      <c r="G69" s="279"/>
    </row>
    <row r="70" spans="2:7" x14ac:dyDescent="0.25">
      <c r="B70" s="280"/>
      <c r="C70" s="279"/>
      <c r="D70" s="279"/>
      <c r="E70" s="279"/>
      <c r="F70" s="279"/>
      <c r="G70" s="279"/>
    </row>
  </sheetData>
  <sortState ref="B13:G18">
    <sortCondition descending="1" ref="B12"/>
  </sortState>
  <mergeCells count="1">
    <mergeCell ref="E4:F4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0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4" bestFit="1" customWidth="1"/>
    <col min="3" max="3" width="9.28515625" style="1" bestFit="1" customWidth="1"/>
    <col min="4" max="4" width="10.5703125" style="1" customWidth="1"/>
    <col min="5" max="5" width="16.85546875" style="1" customWidth="1"/>
    <col min="6" max="6" width="9.28515625" style="1" bestFit="1" customWidth="1"/>
    <col min="7" max="7" width="13.140625" style="1" customWidth="1"/>
    <col min="8" max="16384" width="9.140625" style="1"/>
  </cols>
  <sheetData>
    <row r="4" spans="1:7" x14ac:dyDescent="0.25">
      <c r="E4" s="368" t="s">
        <v>199</v>
      </c>
      <c r="F4" s="368"/>
    </row>
    <row r="7" spans="1:7" x14ac:dyDescent="0.25">
      <c r="B7" s="8" t="s">
        <v>1</v>
      </c>
      <c r="C7" s="8" t="s">
        <v>2</v>
      </c>
      <c r="D7" s="8" t="s">
        <v>3</v>
      </c>
      <c r="E7" s="8" t="s">
        <v>238</v>
      </c>
      <c r="F7" s="8" t="s">
        <v>4</v>
      </c>
      <c r="G7" s="8" t="s">
        <v>15</v>
      </c>
    </row>
    <row r="8" spans="1:7" x14ac:dyDescent="0.25">
      <c r="A8" s="322" t="s">
        <v>199</v>
      </c>
      <c r="B8" s="280">
        <v>43796</v>
      </c>
      <c r="C8" s="329"/>
      <c r="D8" s="279"/>
      <c r="E8" s="279">
        <v>0.45</v>
      </c>
      <c r="F8" s="279"/>
      <c r="G8" s="279" t="s">
        <v>174</v>
      </c>
    </row>
    <row r="9" spans="1:7" x14ac:dyDescent="0.25">
      <c r="B9" s="280">
        <v>43769</v>
      </c>
      <c r="C9" s="329"/>
      <c r="D9" s="279"/>
      <c r="E9" s="279">
        <v>0.62</v>
      </c>
      <c r="F9" s="279"/>
      <c r="G9" s="279" t="s">
        <v>174</v>
      </c>
    </row>
    <row r="10" spans="1:7" x14ac:dyDescent="0.25">
      <c r="B10" s="280">
        <v>43724</v>
      </c>
      <c r="C10" s="329"/>
      <c r="D10" s="279"/>
      <c r="E10" s="279">
        <v>0.91</v>
      </c>
      <c r="F10" s="279"/>
      <c r="G10" s="279" t="s">
        <v>174</v>
      </c>
    </row>
    <row r="11" spans="1:7" x14ac:dyDescent="0.25">
      <c r="B11" s="280">
        <v>43689</v>
      </c>
      <c r="C11" s="329"/>
      <c r="D11" s="279"/>
      <c r="E11" s="279">
        <v>2.15</v>
      </c>
      <c r="F11" s="279"/>
      <c r="G11" s="279" t="s">
        <v>174</v>
      </c>
    </row>
    <row r="12" spans="1:7" x14ac:dyDescent="0.25">
      <c r="B12" s="280">
        <v>43675</v>
      </c>
      <c r="C12" s="329"/>
      <c r="D12" s="279"/>
      <c r="E12" s="279">
        <v>2.96</v>
      </c>
      <c r="F12" s="279"/>
      <c r="G12" s="279" t="s">
        <v>174</v>
      </c>
    </row>
    <row r="13" spans="1:7" x14ac:dyDescent="0.25">
      <c r="B13" s="280">
        <v>43642</v>
      </c>
      <c r="C13" s="329"/>
      <c r="D13" s="279"/>
      <c r="E13" s="279">
        <v>1.67</v>
      </c>
      <c r="F13" s="279"/>
      <c r="G13" s="279" t="s">
        <v>174</v>
      </c>
    </row>
    <row r="14" spans="1:7" x14ac:dyDescent="0.25">
      <c r="B14" s="280">
        <v>43621</v>
      </c>
      <c r="C14" s="329"/>
      <c r="D14" s="279"/>
      <c r="E14" s="279">
        <v>1.33</v>
      </c>
      <c r="F14" s="279"/>
      <c r="G14" s="279" t="s">
        <v>174</v>
      </c>
    </row>
    <row r="15" spans="1:7" x14ac:dyDescent="0.25">
      <c r="B15" s="280">
        <v>43599</v>
      </c>
      <c r="C15" s="329"/>
      <c r="D15" s="279"/>
      <c r="E15" s="279">
        <v>2.83</v>
      </c>
      <c r="F15" s="279"/>
      <c r="G15" s="279" t="s">
        <v>174</v>
      </c>
    </row>
    <row r="16" spans="1:7" x14ac:dyDescent="0.25">
      <c r="B16" s="280">
        <v>43587</v>
      </c>
      <c r="C16" s="329"/>
      <c r="D16" s="279"/>
      <c r="E16" s="279">
        <v>2.13</v>
      </c>
      <c r="F16" s="279"/>
      <c r="G16" s="279" t="s">
        <v>174</v>
      </c>
    </row>
    <row r="17" spans="2:7" x14ac:dyDescent="0.25">
      <c r="B17" s="280">
        <v>43556</v>
      </c>
      <c r="C17" s="329"/>
      <c r="D17" s="279"/>
      <c r="E17" s="279">
        <v>2.61</v>
      </c>
      <c r="F17" s="279"/>
      <c r="G17" s="279" t="s">
        <v>174</v>
      </c>
    </row>
    <row r="18" spans="2:7" x14ac:dyDescent="0.25">
      <c r="B18" s="280">
        <v>43535</v>
      </c>
      <c r="C18" s="329"/>
      <c r="D18" s="279"/>
      <c r="E18" s="279">
        <v>2.38</v>
      </c>
      <c r="F18" s="279"/>
      <c r="G18" s="279" t="s">
        <v>174</v>
      </c>
    </row>
    <row r="19" spans="2:7" x14ac:dyDescent="0.25">
      <c r="B19" s="280">
        <v>43521</v>
      </c>
      <c r="C19" s="329"/>
      <c r="D19" s="279"/>
      <c r="E19" s="279">
        <v>2.74</v>
      </c>
      <c r="F19" s="279"/>
      <c r="G19" s="279" t="s">
        <v>174</v>
      </c>
    </row>
    <row r="20" spans="2:7" x14ac:dyDescent="0.25">
      <c r="B20" s="290">
        <v>43474</v>
      </c>
      <c r="C20" s="279"/>
      <c r="D20" s="279"/>
      <c r="E20" s="279">
        <v>3.45</v>
      </c>
      <c r="F20" s="279"/>
      <c r="G20" s="279" t="s">
        <v>174</v>
      </c>
    </row>
    <row r="21" spans="2:7" x14ac:dyDescent="0.25">
      <c r="B21" s="290">
        <v>43461</v>
      </c>
      <c r="C21" s="279"/>
      <c r="D21" s="279"/>
      <c r="E21" s="279">
        <v>4.01</v>
      </c>
      <c r="F21" s="279"/>
      <c r="G21" s="279" t="s">
        <v>174</v>
      </c>
    </row>
    <row r="22" spans="2:7" x14ac:dyDescent="0.25">
      <c r="B22" s="290">
        <v>43434</v>
      </c>
      <c r="C22" s="279"/>
      <c r="D22" s="279"/>
      <c r="E22" s="279">
        <v>3.12</v>
      </c>
      <c r="F22" s="279"/>
      <c r="G22" s="279" t="s">
        <v>174</v>
      </c>
    </row>
    <row r="23" spans="2:7" x14ac:dyDescent="0.25">
      <c r="B23" s="290">
        <v>43398</v>
      </c>
      <c r="C23" s="279"/>
      <c r="D23" s="279"/>
      <c r="E23" s="279">
        <v>4.21</v>
      </c>
      <c r="F23" s="279"/>
      <c r="G23" s="279" t="s">
        <v>174</v>
      </c>
    </row>
    <row r="24" spans="2:7" x14ac:dyDescent="0.25">
      <c r="B24" s="290">
        <v>43369</v>
      </c>
      <c r="C24" s="279"/>
      <c r="D24" s="279"/>
      <c r="E24" s="279">
        <v>5.48</v>
      </c>
      <c r="F24" s="279"/>
      <c r="G24" s="279" t="s">
        <v>174</v>
      </c>
    </row>
    <row r="25" spans="2:7" x14ac:dyDescent="0.25">
      <c r="B25" s="290">
        <v>43334</v>
      </c>
      <c r="C25" s="279"/>
      <c r="D25" s="279"/>
      <c r="E25" s="279">
        <v>3.98</v>
      </c>
      <c r="F25" s="279"/>
      <c r="G25" s="279" t="s">
        <v>174</v>
      </c>
    </row>
    <row r="26" spans="2:7" x14ac:dyDescent="0.25">
      <c r="B26" s="290"/>
      <c r="C26" s="279"/>
      <c r="D26" s="279"/>
      <c r="E26" s="279"/>
      <c r="F26" s="279"/>
      <c r="G26" s="279"/>
    </row>
    <row r="27" spans="2:7" x14ac:dyDescent="0.25">
      <c r="B27" s="350"/>
      <c r="C27" s="348"/>
      <c r="D27" s="348"/>
      <c r="E27" s="348"/>
      <c r="F27" s="348"/>
      <c r="G27" s="348"/>
    </row>
    <row r="28" spans="2:7" x14ac:dyDescent="0.25">
      <c r="B28" s="350"/>
      <c r="C28" s="348"/>
      <c r="D28" s="348"/>
      <c r="E28" s="348"/>
      <c r="F28" s="348"/>
      <c r="G28" s="348"/>
    </row>
    <row r="29" spans="2:7" x14ac:dyDescent="0.25">
      <c r="B29" s="350"/>
      <c r="C29" s="348"/>
      <c r="D29" s="348"/>
      <c r="E29" s="348"/>
      <c r="F29" s="348"/>
      <c r="G29" s="348"/>
    </row>
    <row r="30" spans="2:7" x14ac:dyDescent="0.25">
      <c r="B30" s="350"/>
      <c r="C30" s="348"/>
      <c r="D30" s="348"/>
      <c r="E30" s="348"/>
      <c r="F30" s="348"/>
      <c r="G30" s="348"/>
    </row>
    <row r="31" spans="2:7" x14ac:dyDescent="0.25">
      <c r="B31" s="350"/>
      <c r="C31" s="348"/>
      <c r="D31" s="348"/>
      <c r="E31" s="348"/>
      <c r="F31" s="348"/>
      <c r="G31" s="348"/>
    </row>
    <row r="32" spans="2:7" x14ac:dyDescent="0.25">
      <c r="B32" s="350"/>
      <c r="C32" s="348"/>
      <c r="D32" s="348"/>
      <c r="E32" s="348"/>
      <c r="F32" s="348"/>
      <c r="G32" s="348"/>
    </row>
    <row r="33" spans="1:7" x14ac:dyDescent="0.25">
      <c r="B33" s="350"/>
      <c r="C33" s="348"/>
      <c r="D33" s="348"/>
      <c r="E33" s="348"/>
      <c r="F33" s="348"/>
      <c r="G33" s="348"/>
    </row>
    <row r="34" spans="1:7" x14ac:dyDescent="0.25">
      <c r="B34" s="350"/>
      <c r="C34" s="348"/>
      <c r="D34" s="348"/>
      <c r="E34" s="348"/>
      <c r="F34" s="348"/>
      <c r="G34" s="348"/>
    </row>
    <row r="35" spans="1:7" x14ac:dyDescent="0.25">
      <c r="B35" s="350"/>
      <c r="C35" s="348"/>
      <c r="D35" s="348"/>
      <c r="E35" s="348"/>
      <c r="F35" s="348"/>
      <c r="G35" s="348"/>
    </row>
    <row r="36" spans="1:7" x14ac:dyDescent="0.25">
      <c r="B36" s="351"/>
      <c r="C36" s="348"/>
      <c r="D36" s="348"/>
      <c r="E36" s="348"/>
      <c r="F36" s="348"/>
      <c r="G36" s="348"/>
    </row>
    <row r="37" spans="1:7" x14ac:dyDescent="0.25">
      <c r="B37" s="351"/>
      <c r="C37" s="348"/>
      <c r="D37" s="348"/>
      <c r="E37" s="348"/>
      <c r="F37" s="348"/>
      <c r="G37" s="348"/>
    </row>
    <row r="38" spans="1:7" x14ac:dyDescent="0.25">
      <c r="A38" s="349"/>
      <c r="B38" s="351"/>
      <c r="C38" s="348"/>
      <c r="D38" s="348"/>
      <c r="E38" s="348"/>
      <c r="F38" s="348"/>
      <c r="G38" s="348"/>
    </row>
    <row r="39" spans="1:7" x14ac:dyDescent="0.25">
      <c r="A39" s="349"/>
      <c r="B39" s="351"/>
      <c r="C39" s="348"/>
      <c r="D39" s="348"/>
      <c r="E39" s="348"/>
      <c r="F39" s="348"/>
      <c r="G39" s="348"/>
    </row>
    <row r="40" spans="1:7" x14ac:dyDescent="0.25">
      <c r="A40" s="349"/>
      <c r="B40" s="351"/>
      <c r="C40" s="348"/>
      <c r="D40" s="348"/>
      <c r="E40" s="348"/>
      <c r="F40" s="348"/>
      <c r="G40" s="348"/>
    </row>
    <row r="41" spans="1:7" x14ac:dyDescent="0.25">
      <c r="A41" s="349"/>
      <c r="B41" s="351"/>
      <c r="C41" s="348"/>
      <c r="D41" s="348"/>
      <c r="E41" s="348"/>
      <c r="F41" s="348"/>
      <c r="G41" s="348"/>
    </row>
    <row r="42" spans="1:7" x14ac:dyDescent="0.25">
      <c r="A42" s="349"/>
      <c r="B42" s="351"/>
      <c r="C42" s="348"/>
      <c r="D42" s="348"/>
      <c r="E42" s="348"/>
      <c r="F42" s="348"/>
      <c r="G42" s="348"/>
    </row>
    <row r="43" spans="1:7" x14ac:dyDescent="0.25">
      <c r="A43" s="349"/>
      <c r="B43" s="352"/>
      <c r="C43" s="348"/>
      <c r="D43" s="353"/>
      <c r="E43" s="353"/>
      <c r="F43" s="348"/>
      <c r="G43" s="348"/>
    </row>
    <row r="44" spans="1:7" x14ac:dyDescent="0.25">
      <c r="B44" s="352"/>
      <c r="C44" s="348"/>
      <c r="D44" s="353"/>
      <c r="E44" s="353"/>
      <c r="F44" s="348"/>
      <c r="G44" s="348"/>
    </row>
    <row r="45" spans="1:7" x14ac:dyDescent="0.25">
      <c r="B45" s="352"/>
      <c r="C45" s="348"/>
      <c r="D45" s="353"/>
      <c r="E45" s="353"/>
      <c r="F45" s="348"/>
      <c r="G45" s="348"/>
    </row>
    <row r="46" spans="1:7" x14ac:dyDescent="0.25">
      <c r="B46" s="352"/>
      <c r="C46" s="348"/>
      <c r="D46" s="353"/>
      <c r="E46" s="353"/>
      <c r="F46" s="348"/>
      <c r="G46" s="348"/>
    </row>
    <row r="47" spans="1:7" x14ac:dyDescent="0.25">
      <c r="B47" s="352"/>
      <c r="C47" s="348"/>
      <c r="D47" s="353"/>
      <c r="E47" s="353"/>
      <c r="F47" s="348"/>
      <c r="G47" s="348"/>
    </row>
    <row r="48" spans="1:7" x14ac:dyDescent="0.25">
      <c r="B48" s="352"/>
      <c r="C48" s="348"/>
      <c r="D48" s="353"/>
      <c r="E48" s="353"/>
      <c r="F48" s="348"/>
      <c r="G48" s="348"/>
    </row>
    <row r="49" spans="2:7" x14ac:dyDescent="0.25">
      <c r="B49" s="352"/>
      <c r="C49" s="348"/>
      <c r="D49" s="353"/>
      <c r="E49" s="353"/>
      <c r="F49" s="348"/>
      <c r="G49" s="348"/>
    </row>
    <row r="50" spans="2:7" x14ac:dyDescent="0.25">
      <c r="B50" s="352"/>
      <c r="C50" s="348"/>
      <c r="D50" s="353"/>
      <c r="E50" s="353"/>
      <c r="F50" s="348"/>
      <c r="G50" s="348"/>
    </row>
    <row r="51" spans="2:7" x14ac:dyDescent="0.25">
      <c r="B51" s="352"/>
      <c r="C51" s="348"/>
      <c r="D51" s="353"/>
      <c r="E51" s="353"/>
      <c r="F51" s="348"/>
      <c r="G51" s="348"/>
    </row>
    <row r="52" spans="2:7" x14ac:dyDescent="0.25">
      <c r="B52" s="352"/>
      <c r="C52" s="348"/>
      <c r="D52" s="353"/>
      <c r="E52" s="353"/>
      <c r="F52" s="348"/>
      <c r="G52" s="348"/>
    </row>
    <row r="53" spans="2:7" x14ac:dyDescent="0.25">
      <c r="B53" s="352"/>
      <c r="C53" s="348"/>
      <c r="D53" s="353"/>
      <c r="E53" s="353"/>
      <c r="F53" s="348"/>
      <c r="G53" s="348"/>
    </row>
    <row r="54" spans="2:7" x14ac:dyDescent="0.25">
      <c r="B54" s="352"/>
      <c r="C54" s="348"/>
      <c r="D54" s="353"/>
      <c r="E54" s="353"/>
      <c r="F54" s="348"/>
      <c r="G54" s="348"/>
    </row>
    <row r="55" spans="2:7" x14ac:dyDescent="0.25">
      <c r="B55" s="352"/>
      <c r="C55" s="348"/>
      <c r="D55" s="353"/>
      <c r="E55" s="354"/>
      <c r="F55" s="348"/>
      <c r="G55" s="348"/>
    </row>
    <row r="56" spans="2:7" x14ac:dyDescent="0.25">
      <c r="B56" s="352"/>
      <c r="C56" s="348"/>
      <c r="D56" s="353"/>
      <c r="E56" s="354"/>
      <c r="F56" s="348"/>
      <c r="G56" s="348"/>
    </row>
    <row r="57" spans="2:7" x14ac:dyDescent="0.25">
      <c r="B57" s="352"/>
      <c r="C57" s="348"/>
      <c r="D57" s="353"/>
      <c r="E57" s="354"/>
      <c r="F57" s="348"/>
      <c r="G57" s="348"/>
    </row>
    <row r="58" spans="2:7" x14ac:dyDescent="0.25">
      <c r="B58" s="352"/>
      <c r="C58" s="348"/>
      <c r="D58" s="353"/>
      <c r="E58" s="353"/>
      <c r="F58" s="348"/>
      <c r="G58" s="348"/>
    </row>
    <row r="59" spans="2:7" x14ac:dyDescent="0.25">
      <c r="B59" s="352"/>
      <c r="C59" s="348"/>
      <c r="D59" s="353"/>
      <c r="E59" s="353"/>
      <c r="F59" s="348"/>
      <c r="G59" s="348"/>
    </row>
    <row r="60" spans="2:7" x14ac:dyDescent="0.25">
      <c r="B60" s="352"/>
      <c r="C60" s="348"/>
      <c r="D60" s="353"/>
      <c r="E60" s="353"/>
      <c r="F60" s="348"/>
      <c r="G60" s="348"/>
    </row>
    <row r="61" spans="2:7" x14ac:dyDescent="0.25">
      <c r="B61" s="352"/>
      <c r="C61" s="348"/>
      <c r="D61" s="353"/>
      <c r="E61" s="353"/>
      <c r="F61" s="348"/>
      <c r="G61" s="348"/>
    </row>
    <row r="62" spans="2:7" x14ac:dyDescent="0.25">
      <c r="B62" s="352"/>
      <c r="C62" s="348"/>
      <c r="D62" s="353"/>
      <c r="E62" s="353"/>
      <c r="F62" s="348"/>
      <c r="G62" s="348"/>
    </row>
    <row r="63" spans="2:7" x14ac:dyDescent="0.25">
      <c r="B63" s="352"/>
      <c r="C63" s="348"/>
      <c r="D63" s="353"/>
      <c r="E63" s="353"/>
      <c r="F63" s="348"/>
      <c r="G63" s="348"/>
    </row>
    <row r="64" spans="2:7" x14ac:dyDescent="0.25">
      <c r="B64" s="352"/>
      <c r="C64" s="348"/>
      <c r="D64" s="353"/>
      <c r="E64" s="353"/>
      <c r="F64" s="348"/>
      <c r="G64" s="348"/>
    </row>
    <row r="65" spans="2:7" x14ac:dyDescent="0.25">
      <c r="B65" s="352"/>
      <c r="C65" s="348"/>
      <c r="D65" s="353"/>
      <c r="E65" s="353"/>
      <c r="F65" s="348"/>
      <c r="G65" s="348"/>
    </row>
    <row r="66" spans="2:7" x14ac:dyDescent="0.25">
      <c r="B66" s="352"/>
      <c r="C66" s="348"/>
      <c r="D66" s="348"/>
      <c r="E66" s="348"/>
      <c r="F66" s="348"/>
      <c r="G66" s="348"/>
    </row>
    <row r="67" spans="2:7" x14ac:dyDescent="0.25">
      <c r="B67" s="352"/>
      <c r="C67" s="348"/>
      <c r="D67" s="348"/>
      <c r="E67" s="348"/>
      <c r="F67" s="348"/>
      <c r="G67" s="348"/>
    </row>
    <row r="68" spans="2:7" x14ac:dyDescent="0.25">
      <c r="B68" s="351"/>
      <c r="C68" s="348"/>
      <c r="D68" s="348"/>
      <c r="E68" s="348"/>
      <c r="F68" s="348"/>
      <c r="G68" s="348"/>
    </row>
    <row r="69" spans="2:7" x14ac:dyDescent="0.25">
      <c r="B69" s="351"/>
      <c r="C69" s="348"/>
      <c r="D69" s="348"/>
      <c r="E69" s="348"/>
      <c r="F69" s="348"/>
      <c r="G69" s="348"/>
    </row>
    <row r="70" spans="2:7" x14ac:dyDescent="0.25">
      <c r="B70" s="351"/>
      <c r="C70" s="348"/>
      <c r="D70" s="348"/>
      <c r="E70" s="348"/>
      <c r="F70" s="348"/>
      <c r="G70" s="348"/>
    </row>
  </sheetData>
  <mergeCells count="1">
    <mergeCell ref="E4:F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9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1" bestFit="1" customWidth="1"/>
    <col min="3" max="4" width="9.28515625" style="1" bestFit="1" customWidth="1"/>
    <col min="5" max="5" width="19.5703125" style="1" customWidth="1"/>
    <col min="6" max="6" width="9.28515625" style="1" bestFit="1" customWidth="1"/>
    <col min="7" max="7" width="20.140625" style="1" customWidth="1"/>
    <col min="8" max="16384" width="9.140625" style="1"/>
  </cols>
  <sheetData>
    <row r="4" spans="1:7" x14ac:dyDescent="0.25">
      <c r="E4" s="368" t="s">
        <v>0</v>
      </c>
      <c r="F4" s="368"/>
    </row>
    <row r="7" spans="1:7" x14ac:dyDescent="0.25">
      <c r="B7" s="8" t="s">
        <v>1</v>
      </c>
      <c r="C7" s="8" t="s">
        <v>2</v>
      </c>
      <c r="D7" s="8" t="s">
        <v>3</v>
      </c>
      <c r="E7" s="8" t="s">
        <v>238</v>
      </c>
      <c r="F7" s="8" t="s">
        <v>4</v>
      </c>
      <c r="G7" s="8" t="s">
        <v>15</v>
      </c>
    </row>
    <row r="8" spans="1:7" x14ac:dyDescent="0.25">
      <c r="A8" s="322" t="s">
        <v>0</v>
      </c>
      <c r="B8" s="280">
        <v>42961</v>
      </c>
      <c r="C8" s="279"/>
      <c r="D8" s="279"/>
      <c r="E8" s="328" t="s">
        <v>194</v>
      </c>
      <c r="F8" s="279"/>
      <c r="G8" s="279" t="s">
        <v>204</v>
      </c>
    </row>
    <row r="9" spans="1:7" x14ac:dyDescent="0.25">
      <c r="A9" s="322"/>
      <c r="B9" s="280">
        <v>42962</v>
      </c>
      <c r="C9" s="279"/>
      <c r="D9" s="279"/>
      <c r="E9" s="328" t="s">
        <v>194</v>
      </c>
      <c r="F9" s="279"/>
      <c r="G9" s="279" t="s">
        <v>204</v>
      </c>
    </row>
    <row r="10" spans="1:7" x14ac:dyDescent="0.25">
      <c r="A10" s="322"/>
      <c r="B10" s="280">
        <v>43018</v>
      </c>
      <c r="C10" s="279"/>
      <c r="D10" s="279"/>
      <c r="E10" s="328">
        <v>0</v>
      </c>
      <c r="F10" s="279"/>
      <c r="G10" s="279" t="s">
        <v>192</v>
      </c>
    </row>
    <row r="11" spans="1:7" x14ac:dyDescent="0.25">
      <c r="A11" s="322"/>
      <c r="B11" s="280">
        <v>42962</v>
      </c>
      <c r="C11" s="279"/>
      <c r="D11" s="279"/>
      <c r="E11" s="328">
        <v>4</v>
      </c>
      <c r="F11" s="279"/>
      <c r="G11" s="279" t="s">
        <v>174</v>
      </c>
    </row>
    <row r="12" spans="1:7" x14ac:dyDescent="0.25">
      <c r="A12" s="322"/>
      <c r="B12" s="280">
        <v>42947</v>
      </c>
      <c r="C12" s="279"/>
      <c r="D12" s="279"/>
      <c r="E12" s="279">
        <v>4.75</v>
      </c>
      <c r="F12" s="279"/>
      <c r="G12" s="279" t="s">
        <v>174</v>
      </c>
    </row>
    <row r="13" spans="1:7" x14ac:dyDescent="0.25">
      <c r="A13" s="322"/>
      <c r="B13" s="280">
        <v>42943</v>
      </c>
      <c r="C13" s="279"/>
      <c r="D13" s="279"/>
      <c r="E13" s="279">
        <v>4.22</v>
      </c>
      <c r="F13" s="279"/>
      <c r="G13" s="279" t="s">
        <v>174</v>
      </c>
    </row>
    <row r="14" spans="1:7" x14ac:dyDescent="0.25">
      <c r="B14" s="280">
        <v>42933</v>
      </c>
      <c r="C14" s="279"/>
      <c r="D14" s="279"/>
      <c r="E14" s="279">
        <v>3.13</v>
      </c>
      <c r="F14" s="279"/>
      <c r="G14" s="279" t="s">
        <v>174</v>
      </c>
    </row>
    <row r="15" spans="1:7" x14ac:dyDescent="0.25">
      <c r="B15" s="280">
        <v>42926</v>
      </c>
      <c r="C15" s="279"/>
      <c r="D15" s="279"/>
      <c r="E15" s="279">
        <v>3.88</v>
      </c>
      <c r="F15" s="279"/>
      <c r="G15" s="279" t="s">
        <v>174</v>
      </c>
    </row>
    <row r="16" spans="1:7" x14ac:dyDescent="0.25">
      <c r="B16" s="280">
        <v>42919</v>
      </c>
      <c r="C16" s="279"/>
      <c r="D16" s="279"/>
      <c r="E16" s="279">
        <v>3.11</v>
      </c>
      <c r="F16" s="279"/>
      <c r="G16" s="279" t="s">
        <v>174</v>
      </c>
    </row>
    <row r="17" spans="1:7" x14ac:dyDescent="0.25">
      <c r="B17" s="302">
        <v>42912</v>
      </c>
      <c r="C17" s="279"/>
      <c r="D17" s="279"/>
      <c r="E17" s="307">
        <v>2.0299999999999998</v>
      </c>
      <c r="F17" s="279"/>
      <c r="G17" s="279" t="s">
        <v>174</v>
      </c>
    </row>
    <row r="18" spans="1:7" x14ac:dyDescent="0.25">
      <c r="B18" s="302">
        <v>42908</v>
      </c>
      <c r="C18" s="279"/>
      <c r="D18" s="279"/>
      <c r="E18" s="307">
        <v>2.82</v>
      </c>
      <c r="F18" s="279"/>
      <c r="G18" s="279" t="s">
        <v>174</v>
      </c>
    </row>
    <row r="19" spans="1:7" x14ac:dyDescent="0.25">
      <c r="B19" s="302">
        <v>42891</v>
      </c>
      <c r="C19" s="279"/>
      <c r="D19" s="279"/>
      <c r="E19" s="307">
        <v>2.64</v>
      </c>
      <c r="F19" s="279"/>
      <c r="G19" s="279" t="s">
        <v>174</v>
      </c>
    </row>
    <row r="20" spans="1:7" x14ac:dyDescent="0.25">
      <c r="B20" s="302">
        <v>42884</v>
      </c>
      <c r="C20" s="279"/>
      <c r="D20" s="279"/>
      <c r="E20" s="307">
        <v>2.44</v>
      </c>
      <c r="F20" s="279"/>
      <c r="G20" s="279" t="s">
        <v>174</v>
      </c>
    </row>
    <row r="21" spans="1:7" x14ac:dyDescent="0.25">
      <c r="B21" s="302">
        <v>42880</v>
      </c>
      <c r="C21" s="279"/>
      <c r="D21" s="279"/>
      <c r="E21" s="307">
        <v>2.58</v>
      </c>
      <c r="F21" s="279"/>
      <c r="G21" s="279" t="s">
        <v>174</v>
      </c>
    </row>
    <row r="22" spans="1:7" x14ac:dyDescent="0.25">
      <c r="B22" s="309">
        <v>42874</v>
      </c>
      <c r="C22" s="279"/>
      <c r="D22" s="279"/>
      <c r="E22" s="307">
        <v>2.13</v>
      </c>
      <c r="F22" s="279"/>
      <c r="G22" s="279" t="s">
        <v>174</v>
      </c>
    </row>
    <row r="23" spans="1:7" x14ac:dyDescent="0.25">
      <c r="B23" s="309">
        <v>42866</v>
      </c>
      <c r="C23" s="279"/>
      <c r="D23" s="279"/>
      <c r="E23" s="307">
        <v>2.3199999999999998</v>
      </c>
      <c r="F23" s="279"/>
      <c r="G23" s="279" t="s">
        <v>174</v>
      </c>
    </row>
    <row r="24" spans="1:7" x14ac:dyDescent="0.25">
      <c r="B24" s="309">
        <v>42857</v>
      </c>
      <c r="C24" s="279"/>
      <c r="D24" s="279"/>
      <c r="E24" s="307">
        <v>1.79</v>
      </c>
      <c r="F24" s="279"/>
      <c r="G24" s="279" t="s">
        <v>174</v>
      </c>
    </row>
    <row r="25" spans="1:7" x14ac:dyDescent="0.25">
      <c r="B25" s="309">
        <v>42851</v>
      </c>
      <c r="C25" s="279"/>
      <c r="D25" s="279"/>
      <c r="E25" s="307">
        <v>2.0299999999999998</v>
      </c>
      <c r="F25" s="279"/>
      <c r="G25" s="279" t="s">
        <v>174</v>
      </c>
    </row>
    <row r="26" spans="1:7" x14ac:dyDescent="0.25">
      <c r="B26" s="309">
        <v>42843</v>
      </c>
      <c r="C26" s="279"/>
      <c r="D26" s="279"/>
      <c r="E26" s="307">
        <v>0.84</v>
      </c>
      <c r="F26" s="279"/>
      <c r="G26" s="279" t="s">
        <v>174</v>
      </c>
    </row>
    <row r="27" spans="1:7" x14ac:dyDescent="0.25">
      <c r="B27" s="309">
        <v>42837</v>
      </c>
      <c r="C27" s="279"/>
      <c r="D27" s="279"/>
      <c r="E27" s="307">
        <v>1.01</v>
      </c>
      <c r="F27" s="279"/>
      <c r="G27" s="279" t="s">
        <v>174</v>
      </c>
    </row>
    <row r="28" spans="1:7" x14ac:dyDescent="0.25">
      <c r="B28" s="309">
        <v>42832</v>
      </c>
      <c r="C28" s="279"/>
      <c r="D28" s="279"/>
      <c r="E28" s="307">
        <v>1.21</v>
      </c>
      <c r="F28" s="279"/>
      <c r="G28" s="279" t="s">
        <v>174</v>
      </c>
    </row>
    <row r="29" spans="1:7" x14ac:dyDescent="0.25">
      <c r="B29" s="309">
        <v>42825</v>
      </c>
      <c r="C29" s="279"/>
      <c r="D29" s="279"/>
      <c r="E29" s="307">
        <v>0.64</v>
      </c>
      <c r="F29" s="279"/>
      <c r="G29" s="279" t="s">
        <v>174</v>
      </c>
    </row>
    <row r="30" spans="1:7" x14ac:dyDescent="0.25">
      <c r="B30" s="309">
        <v>42817</v>
      </c>
      <c r="C30" s="279"/>
      <c r="D30" s="279"/>
      <c r="E30" s="307">
        <v>0.82</v>
      </c>
      <c r="F30" s="279"/>
      <c r="G30" s="279" t="s">
        <v>174</v>
      </c>
    </row>
    <row r="31" spans="1:7" x14ac:dyDescent="0.25">
      <c r="A31" s="369"/>
      <c r="B31" s="309">
        <v>42811</v>
      </c>
      <c r="C31" s="279"/>
      <c r="D31" s="279"/>
      <c r="E31" s="307">
        <v>0.88</v>
      </c>
      <c r="F31" s="279"/>
      <c r="G31" s="279" t="s">
        <v>174</v>
      </c>
    </row>
    <row r="32" spans="1:7" x14ac:dyDescent="0.25">
      <c r="A32" s="369"/>
      <c r="B32" s="309">
        <v>42803</v>
      </c>
      <c r="C32" s="279"/>
      <c r="D32" s="279"/>
      <c r="E32" s="307">
        <v>0.85</v>
      </c>
      <c r="F32" s="279"/>
      <c r="G32" s="279" t="s">
        <v>174</v>
      </c>
    </row>
    <row r="33" spans="1:7" x14ac:dyDescent="0.25">
      <c r="A33" s="369"/>
      <c r="B33" s="309">
        <v>42796</v>
      </c>
      <c r="C33" s="279"/>
      <c r="D33" s="279"/>
      <c r="E33" s="307">
        <v>1.05</v>
      </c>
      <c r="F33" s="279"/>
      <c r="G33" s="279" t="s">
        <v>174</v>
      </c>
    </row>
    <row r="34" spans="1:7" x14ac:dyDescent="0.25">
      <c r="A34" s="369"/>
      <c r="B34" s="309">
        <v>42787</v>
      </c>
      <c r="C34" s="279"/>
      <c r="D34" s="279"/>
      <c r="E34" s="307">
        <v>0.77</v>
      </c>
      <c r="F34" s="279"/>
      <c r="G34" s="279" t="s">
        <v>174</v>
      </c>
    </row>
    <row r="35" spans="1:7" x14ac:dyDescent="0.25">
      <c r="A35" s="369"/>
      <c r="B35" s="309">
        <v>42783</v>
      </c>
      <c r="C35" s="279"/>
      <c r="D35" s="279"/>
      <c r="E35" s="307">
        <v>0.64</v>
      </c>
      <c r="F35" s="279"/>
      <c r="G35" s="279" t="s">
        <v>174</v>
      </c>
    </row>
    <row r="36" spans="1:7" x14ac:dyDescent="0.25">
      <c r="A36" s="369"/>
      <c r="B36" s="309">
        <v>42776</v>
      </c>
      <c r="C36" s="279"/>
      <c r="D36" s="279"/>
      <c r="E36" s="307">
        <v>0.57999999999999996</v>
      </c>
      <c r="F36" s="279"/>
      <c r="G36" s="279" t="s">
        <v>174</v>
      </c>
    </row>
    <row r="37" spans="1:7" x14ac:dyDescent="0.25">
      <c r="B37" s="309">
        <v>42769</v>
      </c>
      <c r="C37" s="279"/>
      <c r="D37" s="279"/>
      <c r="E37" s="307">
        <v>0.62</v>
      </c>
      <c r="F37" s="279"/>
      <c r="G37" s="279" t="s">
        <v>174</v>
      </c>
    </row>
    <row r="38" spans="1:7" x14ac:dyDescent="0.25">
      <c r="B38" s="280"/>
      <c r="C38" s="279"/>
      <c r="D38" s="279"/>
      <c r="E38" s="279"/>
      <c r="F38" s="279"/>
      <c r="G38" s="279"/>
    </row>
    <row r="39" spans="1:7" x14ac:dyDescent="0.25">
      <c r="B39" s="280"/>
      <c r="C39" s="279"/>
      <c r="D39" s="279"/>
      <c r="E39" s="279"/>
      <c r="F39" s="279"/>
      <c r="G39" s="279"/>
    </row>
  </sheetData>
  <sortState ref="B8:G13">
    <sortCondition descending="1" ref="B8"/>
  </sortState>
  <mergeCells count="2">
    <mergeCell ref="E4:F4"/>
    <mergeCell ref="A31:A3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91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1" bestFit="1" customWidth="1"/>
    <col min="3" max="3" width="9.28515625" style="1" bestFit="1" customWidth="1"/>
    <col min="4" max="4" width="10.5703125" style="1" customWidth="1"/>
    <col min="5" max="5" width="15.28515625" style="1" customWidth="1"/>
    <col min="6" max="6" width="9.28515625" style="1" bestFit="1" customWidth="1"/>
    <col min="7" max="7" width="12.5703125" style="1" customWidth="1"/>
    <col min="8" max="136" width="9.140625" style="1"/>
    <col min="137" max="137" width="29.85546875" style="1" bestFit="1" customWidth="1"/>
    <col min="138" max="140" width="9.140625" style="1"/>
    <col min="141" max="141" width="21" style="1" customWidth="1"/>
    <col min="142" max="142" width="10.7109375" style="1" bestFit="1" customWidth="1"/>
    <col min="143" max="143" width="9.140625" style="1"/>
    <col min="144" max="144" width="9.5703125" style="1" bestFit="1" customWidth="1"/>
    <col min="145" max="145" width="11.28515625" style="1" customWidth="1"/>
    <col min="146" max="146" width="11.5703125" style="1" customWidth="1"/>
    <col min="147" max="148" width="9.140625" style="1"/>
    <col min="149" max="149" width="15" style="1" customWidth="1"/>
    <col min="150" max="156" width="9.140625" style="1"/>
    <col min="157" max="157" width="10.140625" style="1" bestFit="1" customWidth="1"/>
    <col min="158" max="16384" width="9.140625" style="1"/>
  </cols>
  <sheetData>
    <row r="1" spans="1:182" ht="15.75" thickBot="1" x14ac:dyDescent="0.3"/>
    <row r="2" spans="1:182" ht="20.25" x14ac:dyDescent="0.3">
      <c r="EF2" s="9" t="s">
        <v>19</v>
      </c>
      <c r="EG2" s="10"/>
      <c r="EH2" s="10"/>
      <c r="EI2" s="10"/>
      <c r="EK2" s="11" t="s">
        <v>64</v>
      </c>
      <c r="EL2" s="12">
        <v>11857.938800526432</v>
      </c>
      <c r="EM2" s="13">
        <v>515.56255654462745</v>
      </c>
      <c r="EN2" s="14">
        <v>0.51578681168014062</v>
      </c>
      <c r="EO2" s="15"/>
      <c r="EP2" s="15"/>
      <c r="EQ2" s="15"/>
      <c r="ER2" s="15"/>
      <c r="ES2" s="15"/>
      <c r="ET2" s="15"/>
      <c r="EV2" s="16"/>
      <c r="EW2" s="15"/>
      <c r="EX2" s="15"/>
      <c r="EY2" s="15"/>
      <c r="EZ2" s="17"/>
      <c r="FA2" s="17"/>
      <c r="FB2" s="18" t="s">
        <v>130</v>
      </c>
      <c r="FC2" s="19"/>
      <c r="FD2" s="19"/>
      <c r="FE2" s="19"/>
      <c r="FF2" s="15"/>
      <c r="FG2" s="15"/>
      <c r="FH2" s="15"/>
      <c r="FI2" s="20"/>
      <c r="FJ2" s="20"/>
      <c r="FK2" s="21"/>
      <c r="FM2" s="22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4"/>
    </row>
    <row r="3" spans="1:182" ht="16.5" thickBot="1" x14ac:dyDescent="0.3">
      <c r="EF3" s="9"/>
      <c r="EG3" s="10"/>
      <c r="EH3" s="10"/>
      <c r="EI3" s="10"/>
      <c r="EK3" s="25" t="s">
        <v>28</v>
      </c>
      <c r="EL3" s="26">
        <v>2014</v>
      </c>
      <c r="EM3" s="27">
        <v>100.7</v>
      </c>
      <c r="EN3" s="28">
        <v>5.0249500998003994E-2</v>
      </c>
      <c r="EO3" s="15"/>
      <c r="EP3" s="15"/>
      <c r="EQ3" s="15"/>
      <c r="ER3" s="15"/>
      <c r="ES3" s="15"/>
      <c r="ET3" s="15"/>
      <c r="EV3" s="16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20"/>
      <c r="FJ3" s="20"/>
      <c r="FK3" s="21"/>
      <c r="FM3" s="29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1"/>
    </row>
    <row r="4" spans="1:182" ht="18" x14ac:dyDescent="0.25">
      <c r="E4" s="368" t="s">
        <v>10</v>
      </c>
      <c r="F4" s="368"/>
      <c r="EF4" s="32" t="s">
        <v>20</v>
      </c>
      <c r="EG4" s="33">
        <v>41645</v>
      </c>
      <c r="EH4" s="34"/>
      <c r="EI4" s="35"/>
      <c r="EK4" s="25" t="s">
        <v>30</v>
      </c>
      <c r="EL4" s="26">
        <v>1145</v>
      </c>
      <c r="EM4" s="27">
        <v>95.416666666666671</v>
      </c>
      <c r="EN4" s="28">
        <v>0.47099958864664748</v>
      </c>
      <c r="EO4" s="15"/>
      <c r="EP4" s="15"/>
      <c r="EQ4" s="15"/>
      <c r="ER4" s="15"/>
      <c r="ES4" s="15"/>
      <c r="ET4" s="15"/>
      <c r="EV4" s="16"/>
      <c r="EW4" s="386" t="s">
        <v>131</v>
      </c>
      <c r="EX4" s="387"/>
      <c r="EY4" s="387"/>
      <c r="EZ4" s="36" t="s">
        <v>22</v>
      </c>
      <c r="FA4" s="37"/>
      <c r="FB4" s="38"/>
      <c r="FC4" s="15"/>
      <c r="FD4" s="15"/>
      <c r="FE4" s="15"/>
      <c r="FF4" s="15"/>
      <c r="FG4" s="15"/>
      <c r="FH4" s="15"/>
      <c r="FI4" s="20"/>
      <c r="FJ4" s="20"/>
      <c r="FK4" s="21"/>
      <c r="FM4" s="29"/>
      <c r="FN4" s="30"/>
      <c r="FO4" s="30"/>
      <c r="FP4" s="30"/>
      <c r="FQ4" s="30"/>
      <c r="FR4" s="39" t="s">
        <v>143</v>
      </c>
      <c r="FS4" s="30"/>
      <c r="FT4" s="30"/>
      <c r="FU4" s="30"/>
      <c r="FV4" s="30"/>
      <c r="FW4" s="30"/>
      <c r="FX4" s="30"/>
      <c r="FY4" s="30"/>
      <c r="FZ4" s="31"/>
    </row>
    <row r="5" spans="1:182" x14ac:dyDescent="0.25">
      <c r="EF5" s="40" t="s">
        <v>21</v>
      </c>
      <c r="EG5" s="41" t="s">
        <v>22</v>
      </c>
      <c r="EH5" s="42"/>
      <c r="EI5" s="43"/>
      <c r="EK5" s="25" t="s">
        <v>31</v>
      </c>
      <c r="EL5" s="26">
        <v>24900</v>
      </c>
      <c r="EM5" s="27">
        <v>701.4084507042254</v>
      </c>
      <c r="EN5" s="28">
        <v>0.70239774330042315</v>
      </c>
      <c r="EO5" s="15"/>
      <c r="EP5" s="15"/>
      <c r="EQ5" s="15"/>
      <c r="ER5" s="15"/>
      <c r="ES5" s="15"/>
      <c r="ET5" s="15"/>
      <c r="EV5" s="16"/>
      <c r="EW5" s="386" t="s">
        <v>132</v>
      </c>
      <c r="EX5" s="387"/>
      <c r="EY5" s="387"/>
      <c r="EZ5" s="36" t="s">
        <v>24</v>
      </c>
      <c r="FA5" s="37"/>
      <c r="FB5" s="38"/>
      <c r="FC5" s="15"/>
      <c r="FD5" s="15"/>
      <c r="FE5" s="15"/>
      <c r="FF5" s="15"/>
      <c r="FG5" s="15"/>
      <c r="FH5" s="15"/>
      <c r="FI5" s="15"/>
      <c r="FJ5" s="15"/>
      <c r="FK5" s="21"/>
      <c r="FM5" s="29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1"/>
    </row>
    <row r="6" spans="1:182" x14ac:dyDescent="0.25">
      <c r="EF6" s="40" t="s">
        <v>23</v>
      </c>
      <c r="EG6" s="41" t="s">
        <v>24</v>
      </c>
      <c r="EH6" s="42"/>
      <c r="EI6" s="43"/>
      <c r="EK6" s="25" t="s">
        <v>32</v>
      </c>
      <c r="EL6" s="26">
        <v>0</v>
      </c>
      <c r="EM6" s="27">
        <v>0</v>
      </c>
      <c r="EN6" s="28">
        <v>0</v>
      </c>
      <c r="EO6" s="15"/>
      <c r="EP6" s="15"/>
      <c r="EQ6" s="15"/>
      <c r="ER6" s="15"/>
      <c r="ES6" s="15"/>
      <c r="ET6" s="15"/>
      <c r="EV6" s="16"/>
      <c r="EW6" s="386" t="s">
        <v>133</v>
      </c>
      <c r="EX6" s="387"/>
      <c r="EY6" s="387"/>
      <c r="EZ6" s="44" t="s">
        <v>26</v>
      </c>
      <c r="FA6" s="37"/>
      <c r="FB6" s="38"/>
      <c r="FC6" s="15"/>
      <c r="FD6" s="15"/>
      <c r="FE6" s="15"/>
      <c r="FF6" s="15"/>
      <c r="FG6" s="15"/>
      <c r="FH6" s="15"/>
      <c r="FI6" s="15"/>
      <c r="FJ6" s="15"/>
      <c r="FK6" s="21"/>
      <c r="FM6" s="29"/>
      <c r="FN6" s="45" t="s">
        <v>21</v>
      </c>
      <c r="FO6" s="421" t="s">
        <v>22</v>
      </c>
      <c r="FP6" s="421"/>
      <c r="FQ6" s="421"/>
      <c r="FR6" s="30"/>
      <c r="FS6" s="30"/>
      <c r="FT6" s="30"/>
      <c r="FU6" s="30"/>
      <c r="FV6" s="30"/>
      <c r="FW6" s="30"/>
      <c r="FX6" s="30"/>
      <c r="FY6" s="30"/>
      <c r="FZ6" s="31"/>
    </row>
    <row r="7" spans="1:182" ht="15.75" thickBot="1" x14ac:dyDescent="0.3">
      <c r="B7" s="8" t="s">
        <v>1</v>
      </c>
      <c r="C7" s="8" t="s">
        <v>2</v>
      </c>
      <c r="D7" s="8" t="s">
        <v>3</v>
      </c>
      <c r="E7" s="8" t="s">
        <v>236</v>
      </c>
      <c r="F7" s="8" t="s">
        <v>4</v>
      </c>
      <c r="G7" s="8" t="s">
        <v>15</v>
      </c>
      <c r="EF7" s="46" t="s">
        <v>25</v>
      </c>
      <c r="EG7" s="47" t="s">
        <v>26</v>
      </c>
      <c r="EH7" s="48"/>
      <c r="EI7" s="49"/>
      <c r="EK7" s="25" t="s">
        <v>33</v>
      </c>
      <c r="EL7" s="26">
        <v>450</v>
      </c>
      <c r="EM7" s="27">
        <v>7.3770491803278686</v>
      </c>
      <c r="EN7" s="28">
        <v>7.3752355978038186E-3</v>
      </c>
      <c r="EO7" s="15"/>
      <c r="EP7" s="15"/>
      <c r="EQ7" s="15"/>
      <c r="ER7" s="15"/>
      <c r="ES7" s="15"/>
      <c r="ET7" s="15"/>
      <c r="EV7" s="16"/>
      <c r="EW7" s="30"/>
      <c r="EX7" s="30"/>
      <c r="EY7" s="30"/>
      <c r="EZ7" s="50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21"/>
      <c r="FM7" s="29"/>
      <c r="FN7" s="45" t="s">
        <v>23</v>
      </c>
      <c r="FO7" s="422" t="s">
        <v>24</v>
      </c>
      <c r="FP7" s="423"/>
      <c r="FQ7" s="424"/>
      <c r="FR7" s="30"/>
      <c r="FS7" s="30"/>
      <c r="FT7" s="30"/>
      <c r="FU7" s="30"/>
      <c r="FV7" s="30"/>
      <c r="FW7" s="30"/>
      <c r="FX7" s="30"/>
      <c r="FY7" s="30"/>
      <c r="FZ7" s="31"/>
    </row>
    <row r="8" spans="1:182" x14ac:dyDescent="0.25">
      <c r="A8" s="322" t="s">
        <v>10</v>
      </c>
      <c r="B8" s="280">
        <v>43796</v>
      </c>
      <c r="C8" s="8"/>
      <c r="D8" s="279">
        <v>0.81</v>
      </c>
      <c r="E8" s="279"/>
      <c r="F8" s="279"/>
      <c r="G8" s="279" t="s">
        <v>174</v>
      </c>
      <c r="EF8" s="51"/>
      <c r="EG8" s="310"/>
      <c r="EH8" s="10"/>
      <c r="EI8" s="10"/>
      <c r="EK8" s="25"/>
      <c r="EL8" s="26"/>
      <c r="EM8" s="311"/>
      <c r="EN8" s="312"/>
      <c r="EO8" s="15"/>
      <c r="EP8" s="15"/>
      <c r="EQ8" s="15"/>
      <c r="ER8" s="15"/>
      <c r="ES8" s="15"/>
      <c r="ET8" s="15"/>
      <c r="EV8" s="16"/>
      <c r="EW8" s="30"/>
      <c r="EX8" s="30"/>
      <c r="EY8" s="30"/>
      <c r="EZ8" s="50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21"/>
      <c r="FM8" s="29"/>
      <c r="FN8" s="45"/>
      <c r="FO8" s="295"/>
      <c r="FP8" s="296"/>
      <c r="FQ8" s="297"/>
      <c r="FR8" s="30"/>
      <c r="FS8" s="30"/>
      <c r="FT8" s="30"/>
      <c r="FU8" s="30"/>
      <c r="FV8" s="30"/>
      <c r="FW8" s="30"/>
      <c r="FX8" s="30"/>
      <c r="FY8" s="30"/>
      <c r="FZ8" s="31"/>
    </row>
    <row r="9" spans="1:182" x14ac:dyDescent="0.25">
      <c r="B9" s="280">
        <v>43769</v>
      </c>
      <c r="C9" s="8"/>
      <c r="D9" s="279">
        <v>0.93</v>
      </c>
      <c r="E9" s="279"/>
      <c r="F9" s="279"/>
      <c r="G9" s="279" t="s">
        <v>174</v>
      </c>
      <c r="EF9" s="51"/>
      <c r="EG9" s="310"/>
      <c r="EH9" s="10"/>
      <c r="EI9" s="10"/>
      <c r="EK9" s="25"/>
      <c r="EL9" s="26"/>
      <c r="EM9" s="311"/>
      <c r="EN9" s="312"/>
      <c r="EO9" s="15"/>
      <c r="EP9" s="15"/>
      <c r="EQ9" s="15"/>
      <c r="ER9" s="15"/>
      <c r="ES9" s="15"/>
      <c r="ET9" s="15"/>
      <c r="EV9" s="16"/>
      <c r="EW9" s="30"/>
      <c r="EX9" s="30"/>
      <c r="EY9" s="30"/>
      <c r="EZ9" s="50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21"/>
      <c r="FM9" s="29"/>
      <c r="FN9" s="45"/>
      <c r="FO9" s="292"/>
      <c r="FP9" s="293"/>
      <c r="FQ9" s="294"/>
      <c r="FR9" s="30"/>
      <c r="FS9" s="30"/>
      <c r="FT9" s="30"/>
      <c r="FU9" s="30"/>
      <c r="FV9" s="30"/>
      <c r="FW9" s="30"/>
      <c r="FX9" s="30"/>
      <c r="FY9" s="30"/>
      <c r="FZ9" s="31"/>
    </row>
    <row r="10" spans="1:182" x14ac:dyDescent="0.25">
      <c r="A10" s="322"/>
      <c r="B10" s="280">
        <v>43724</v>
      </c>
      <c r="C10" s="8"/>
      <c r="D10" s="279">
        <v>1.17</v>
      </c>
      <c r="E10" s="279"/>
      <c r="F10" s="279"/>
      <c r="G10" s="279" t="s">
        <v>174</v>
      </c>
      <c r="EF10" s="51"/>
      <c r="EG10" s="310"/>
      <c r="EH10" s="10"/>
      <c r="EI10" s="10"/>
      <c r="EK10" s="25"/>
      <c r="EL10" s="26"/>
      <c r="EM10" s="311"/>
      <c r="EN10" s="312"/>
      <c r="EO10" s="15"/>
      <c r="EP10" s="15"/>
      <c r="EQ10" s="15"/>
      <c r="ER10" s="15"/>
      <c r="ES10" s="15"/>
      <c r="ET10" s="15"/>
      <c r="EV10" s="16"/>
      <c r="EW10" s="30"/>
      <c r="EX10" s="30"/>
      <c r="EY10" s="30"/>
      <c r="EZ10" s="50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21"/>
      <c r="FM10" s="29"/>
      <c r="FN10" s="45"/>
      <c r="FO10" s="292"/>
      <c r="FP10" s="293"/>
      <c r="FQ10" s="294"/>
      <c r="FR10" s="30"/>
      <c r="FS10" s="30"/>
      <c r="FT10" s="30"/>
      <c r="FU10" s="30"/>
      <c r="FV10" s="30"/>
      <c r="FW10" s="30"/>
      <c r="FX10" s="30"/>
      <c r="FY10" s="30"/>
      <c r="FZ10" s="31"/>
    </row>
    <row r="11" spans="1:182" x14ac:dyDescent="0.25">
      <c r="A11" s="322"/>
      <c r="B11" s="280">
        <v>43689</v>
      </c>
      <c r="C11" s="329"/>
      <c r="D11" s="279">
        <v>1.28</v>
      </c>
      <c r="E11" s="279"/>
      <c r="F11" s="279"/>
      <c r="G11" s="279" t="s">
        <v>174</v>
      </c>
      <c r="EF11" s="51"/>
      <c r="EG11" s="310"/>
      <c r="EH11" s="10"/>
      <c r="EI11" s="10"/>
      <c r="EK11" s="25"/>
      <c r="EL11" s="26"/>
      <c r="EM11" s="311"/>
      <c r="EN11" s="312"/>
      <c r="EO11" s="15"/>
      <c r="EP11" s="15"/>
      <c r="EQ11" s="15"/>
      <c r="ER11" s="15"/>
      <c r="ES11" s="15"/>
      <c r="ET11" s="15"/>
      <c r="EV11" s="16"/>
      <c r="EW11" s="30"/>
      <c r="EX11" s="30"/>
      <c r="EY11" s="30"/>
      <c r="EZ11" s="50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21"/>
      <c r="FM11" s="29"/>
      <c r="FN11" s="45"/>
      <c r="FO11" s="292"/>
      <c r="FP11" s="293"/>
      <c r="FQ11" s="294"/>
      <c r="FR11" s="30"/>
      <c r="FS11" s="30"/>
      <c r="FT11" s="30"/>
      <c r="FU11" s="30"/>
      <c r="FV11" s="30"/>
      <c r="FW11" s="30"/>
      <c r="FX11" s="30"/>
      <c r="FY11" s="30"/>
      <c r="FZ11" s="31"/>
    </row>
    <row r="12" spans="1:182" x14ac:dyDescent="0.25">
      <c r="A12" s="322"/>
      <c r="B12" s="280">
        <v>43675</v>
      </c>
      <c r="C12" s="329"/>
      <c r="D12" s="279" t="s">
        <v>194</v>
      </c>
      <c r="E12" s="279"/>
      <c r="F12" s="279"/>
      <c r="G12" s="279" t="s">
        <v>175</v>
      </c>
      <c r="EF12" s="51"/>
      <c r="EG12" s="310"/>
      <c r="EH12" s="10"/>
      <c r="EI12" s="10"/>
      <c r="EK12" s="25"/>
      <c r="EL12" s="26"/>
      <c r="EM12" s="311"/>
      <c r="EN12" s="312"/>
      <c r="EO12" s="15"/>
      <c r="EP12" s="15"/>
      <c r="EQ12" s="15"/>
      <c r="ER12" s="15"/>
      <c r="ES12" s="15"/>
      <c r="ET12" s="15"/>
      <c r="EV12" s="16"/>
      <c r="EW12" s="30"/>
      <c r="EX12" s="30"/>
      <c r="EY12" s="30"/>
      <c r="EZ12" s="50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21"/>
      <c r="FM12" s="29"/>
      <c r="FN12" s="45"/>
      <c r="FO12" s="292"/>
      <c r="FP12" s="293"/>
      <c r="FQ12" s="294"/>
      <c r="FR12" s="30"/>
      <c r="FS12" s="30"/>
      <c r="FT12" s="30"/>
      <c r="FU12" s="30"/>
      <c r="FV12" s="30"/>
      <c r="FW12" s="30"/>
      <c r="FX12" s="30"/>
      <c r="FY12" s="30"/>
      <c r="FZ12" s="31"/>
    </row>
    <row r="13" spans="1:182" x14ac:dyDescent="0.25">
      <c r="A13" s="322"/>
      <c r="B13" s="280">
        <v>43642</v>
      </c>
      <c r="C13" s="329"/>
      <c r="D13" s="279">
        <v>1.75</v>
      </c>
      <c r="E13" s="279"/>
      <c r="F13" s="279"/>
      <c r="G13" s="279" t="s">
        <v>174</v>
      </c>
      <c r="EF13" s="51"/>
      <c r="EG13" s="310"/>
      <c r="EH13" s="10"/>
      <c r="EI13" s="10"/>
      <c r="EK13" s="25"/>
      <c r="EL13" s="26"/>
      <c r="EM13" s="311"/>
      <c r="EN13" s="312"/>
      <c r="EO13" s="15"/>
      <c r="EP13" s="15"/>
      <c r="EQ13" s="15"/>
      <c r="ER13" s="15"/>
      <c r="ES13" s="15"/>
      <c r="ET13" s="15"/>
      <c r="EV13" s="16"/>
      <c r="EW13" s="30"/>
      <c r="EX13" s="30"/>
      <c r="EY13" s="30"/>
      <c r="EZ13" s="50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21"/>
      <c r="FM13" s="29"/>
      <c r="FN13" s="45"/>
      <c r="FO13" s="292"/>
      <c r="FP13" s="293"/>
      <c r="FQ13" s="294"/>
      <c r="FR13" s="30"/>
      <c r="FS13" s="30"/>
      <c r="FT13" s="30"/>
      <c r="FU13" s="30"/>
      <c r="FV13" s="30"/>
      <c r="FW13" s="30"/>
      <c r="FX13" s="30"/>
      <c r="FY13" s="30"/>
      <c r="FZ13" s="31"/>
    </row>
    <row r="14" spans="1:182" x14ac:dyDescent="0.25">
      <c r="A14" s="322"/>
      <c r="B14" s="280">
        <v>43621</v>
      </c>
      <c r="C14" s="329"/>
      <c r="D14" s="279">
        <v>1.1200000000000001</v>
      </c>
      <c r="E14" s="279"/>
      <c r="F14" s="279"/>
      <c r="G14" s="279" t="s">
        <v>174</v>
      </c>
      <c r="EF14" s="51"/>
      <c r="EG14" s="310"/>
      <c r="EH14" s="10"/>
      <c r="EI14" s="10"/>
      <c r="EK14" s="25"/>
      <c r="EL14" s="26"/>
      <c r="EM14" s="311"/>
      <c r="EN14" s="312"/>
      <c r="EO14" s="15"/>
      <c r="EP14" s="15"/>
      <c r="EQ14" s="15"/>
      <c r="ER14" s="15"/>
      <c r="ES14" s="15"/>
      <c r="ET14" s="15"/>
      <c r="EV14" s="16"/>
      <c r="EW14" s="30"/>
      <c r="EX14" s="30"/>
      <c r="EY14" s="30"/>
      <c r="EZ14" s="50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21"/>
      <c r="FM14" s="29"/>
      <c r="FN14" s="45"/>
      <c r="FO14" s="292"/>
      <c r="FP14" s="293"/>
      <c r="FQ14" s="294"/>
      <c r="FR14" s="30"/>
      <c r="FS14" s="30"/>
      <c r="FT14" s="30"/>
      <c r="FU14" s="30"/>
      <c r="FV14" s="30"/>
      <c r="FW14" s="30"/>
      <c r="FX14" s="30"/>
      <c r="FY14" s="30"/>
      <c r="FZ14" s="31"/>
    </row>
    <row r="15" spans="1:182" x14ac:dyDescent="0.25">
      <c r="A15" s="322"/>
      <c r="B15" s="280">
        <v>43599</v>
      </c>
      <c r="C15" s="329"/>
      <c r="D15" s="279">
        <v>1.25</v>
      </c>
      <c r="E15" s="279"/>
      <c r="F15" s="279"/>
      <c r="G15" s="279" t="s">
        <v>174</v>
      </c>
      <c r="EF15" s="51"/>
      <c r="EG15" s="310"/>
      <c r="EH15" s="10"/>
      <c r="EI15" s="10"/>
      <c r="EK15" s="25"/>
      <c r="EL15" s="26"/>
      <c r="EM15" s="311"/>
      <c r="EN15" s="312"/>
      <c r="EO15" s="15"/>
      <c r="EP15" s="15"/>
      <c r="EQ15" s="15"/>
      <c r="ER15" s="15"/>
      <c r="ES15" s="15"/>
      <c r="ET15" s="15"/>
      <c r="EV15" s="16"/>
      <c r="EW15" s="30"/>
      <c r="EX15" s="30"/>
      <c r="EY15" s="30"/>
      <c r="EZ15" s="50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21"/>
      <c r="FM15" s="29"/>
      <c r="FN15" s="45"/>
      <c r="FO15" s="292"/>
      <c r="FP15" s="293"/>
      <c r="FQ15" s="294"/>
      <c r="FR15" s="30"/>
      <c r="FS15" s="30"/>
      <c r="FT15" s="30"/>
      <c r="FU15" s="30"/>
      <c r="FV15" s="30"/>
      <c r="FW15" s="30"/>
      <c r="FX15" s="30"/>
      <c r="FY15" s="30"/>
      <c r="FZ15" s="31"/>
    </row>
    <row r="16" spans="1:182" x14ac:dyDescent="0.25">
      <c r="B16" s="280">
        <v>43587</v>
      </c>
      <c r="C16" s="329"/>
      <c r="D16" s="279">
        <v>1.41</v>
      </c>
      <c r="E16" s="279"/>
      <c r="F16" s="279"/>
      <c r="G16" s="279" t="s">
        <v>174</v>
      </c>
      <c r="EF16" s="51"/>
      <c r="EG16" s="310"/>
      <c r="EH16" s="10"/>
      <c r="EI16" s="10"/>
      <c r="EK16" s="25"/>
      <c r="EL16" s="26"/>
      <c r="EM16" s="311"/>
      <c r="EN16" s="312"/>
      <c r="EO16" s="15"/>
      <c r="EP16" s="15"/>
      <c r="EQ16" s="15"/>
      <c r="ER16" s="15"/>
      <c r="ES16" s="15"/>
      <c r="ET16" s="15"/>
      <c r="EV16" s="16"/>
      <c r="EW16" s="30"/>
      <c r="EX16" s="30"/>
      <c r="EY16" s="30"/>
      <c r="EZ16" s="50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21"/>
      <c r="FM16" s="29"/>
      <c r="FN16" s="45"/>
      <c r="FO16" s="292"/>
      <c r="FP16" s="293"/>
      <c r="FQ16" s="294"/>
      <c r="FR16" s="30"/>
      <c r="FS16" s="30"/>
      <c r="FT16" s="30"/>
      <c r="FU16" s="30"/>
      <c r="FV16" s="30"/>
      <c r="FW16" s="30"/>
      <c r="FX16" s="30"/>
      <c r="FY16" s="30"/>
      <c r="FZ16" s="31"/>
    </row>
    <row r="17" spans="2:182" x14ac:dyDescent="0.25">
      <c r="B17" s="280">
        <v>43558</v>
      </c>
      <c r="C17" s="329"/>
      <c r="D17" s="279">
        <v>1.39</v>
      </c>
      <c r="E17" s="279"/>
      <c r="F17" s="279"/>
      <c r="G17" s="279" t="s">
        <v>174</v>
      </c>
      <c r="EF17" s="51"/>
      <c r="EG17" s="310"/>
      <c r="EH17" s="10"/>
      <c r="EI17" s="10"/>
      <c r="EK17" s="25"/>
      <c r="EL17" s="26"/>
      <c r="EM17" s="311"/>
      <c r="EN17" s="312"/>
      <c r="EO17" s="15"/>
      <c r="EP17" s="15"/>
      <c r="EQ17" s="15"/>
      <c r="ER17" s="15"/>
      <c r="ES17" s="15"/>
      <c r="ET17" s="15"/>
      <c r="EV17" s="16"/>
      <c r="EW17" s="30"/>
      <c r="EX17" s="30"/>
      <c r="EY17" s="30"/>
      <c r="EZ17" s="50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21"/>
      <c r="FM17" s="29"/>
      <c r="FN17" s="45"/>
      <c r="FO17" s="292"/>
      <c r="FP17" s="293"/>
      <c r="FQ17" s="294"/>
      <c r="FR17" s="30"/>
      <c r="FS17" s="30"/>
      <c r="FT17" s="30"/>
      <c r="FU17" s="30"/>
      <c r="FV17" s="30"/>
      <c r="FW17" s="30"/>
      <c r="FX17" s="30"/>
      <c r="FY17" s="30"/>
      <c r="FZ17" s="31"/>
    </row>
    <row r="18" spans="2:182" x14ac:dyDescent="0.25">
      <c r="B18" s="280">
        <v>43535</v>
      </c>
      <c r="C18" s="329"/>
      <c r="D18" s="279">
        <v>1.27</v>
      </c>
      <c r="E18" s="279"/>
      <c r="F18" s="279"/>
      <c r="G18" s="279" t="s">
        <v>174</v>
      </c>
      <c r="EF18" s="51"/>
      <c r="EG18" s="310"/>
      <c r="EH18" s="10"/>
      <c r="EI18" s="10"/>
      <c r="EK18" s="25"/>
      <c r="EL18" s="26"/>
      <c r="EM18" s="311"/>
      <c r="EN18" s="312"/>
      <c r="EO18" s="15"/>
      <c r="EP18" s="15"/>
      <c r="EQ18" s="15"/>
      <c r="ER18" s="15"/>
      <c r="ES18" s="15"/>
      <c r="ET18" s="15"/>
      <c r="EV18" s="16"/>
      <c r="EW18" s="30"/>
      <c r="EX18" s="30"/>
      <c r="EY18" s="30"/>
      <c r="EZ18" s="50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21"/>
      <c r="FM18" s="29"/>
      <c r="FN18" s="45"/>
      <c r="FO18" s="292"/>
      <c r="FP18" s="293"/>
      <c r="FQ18" s="294"/>
      <c r="FR18" s="30"/>
      <c r="FS18" s="30"/>
      <c r="FT18" s="30"/>
      <c r="FU18" s="30"/>
      <c r="FV18" s="30"/>
      <c r="FW18" s="30"/>
      <c r="FX18" s="30"/>
      <c r="FY18" s="30"/>
      <c r="FZ18" s="31"/>
    </row>
    <row r="19" spans="2:182" x14ac:dyDescent="0.25">
      <c r="B19" s="280">
        <v>43521</v>
      </c>
      <c r="C19" s="329"/>
      <c r="D19" s="279">
        <v>0.92</v>
      </c>
      <c r="E19" s="279"/>
      <c r="F19" s="279"/>
      <c r="G19" s="279" t="s">
        <v>174</v>
      </c>
      <c r="EF19" s="51"/>
      <c r="EG19" s="310"/>
      <c r="EH19" s="10"/>
      <c r="EI19" s="10"/>
      <c r="EK19" s="25"/>
      <c r="EL19" s="26"/>
      <c r="EM19" s="311"/>
      <c r="EN19" s="312"/>
      <c r="EO19" s="15"/>
      <c r="EP19" s="15"/>
      <c r="EQ19" s="15"/>
      <c r="ER19" s="15"/>
      <c r="ES19" s="15"/>
      <c r="ET19" s="15"/>
      <c r="EV19" s="16"/>
      <c r="EW19" s="30"/>
      <c r="EX19" s="30"/>
      <c r="EY19" s="30"/>
      <c r="EZ19" s="50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21"/>
      <c r="FM19" s="29"/>
      <c r="FN19" s="45"/>
      <c r="FO19" s="292"/>
      <c r="FP19" s="293"/>
      <c r="FQ19" s="294"/>
      <c r="FR19" s="30"/>
      <c r="FS19" s="30"/>
      <c r="FT19" s="30"/>
      <c r="FU19" s="30"/>
      <c r="FV19" s="30"/>
      <c r="FW19" s="30"/>
      <c r="FX19" s="30"/>
      <c r="FY19" s="30"/>
      <c r="FZ19" s="31"/>
    </row>
    <row r="20" spans="2:182" x14ac:dyDescent="0.25">
      <c r="B20" s="280">
        <v>43474</v>
      </c>
      <c r="C20" s="279"/>
      <c r="D20" s="279">
        <v>1.02</v>
      </c>
      <c r="E20" s="279"/>
      <c r="F20" s="279"/>
      <c r="G20" s="279" t="s">
        <v>174</v>
      </c>
      <c r="EF20" s="51"/>
      <c r="EG20" s="310"/>
      <c r="EH20" s="10"/>
      <c r="EI20" s="10"/>
      <c r="EK20" s="25"/>
      <c r="EL20" s="26"/>
      <c r="EM20" s="311"/>
      <c r="EN20" s="312"/>
      <c r="EO20" s="15"/>
      <c r="EP20" s="15"/>
      <c r="EQ20" s="15"/>
      <c r="ER20" s="15"/>
      <c r="ES20" s="15"/>
      <c r="ET20" s="15"/>
      <c r="EV20" s="16"/>
      <c r="EW20" s="30"/>
      <c r="EX20" s="30"/>
      <c r="EY20" s="30"/>
      <c r="EZ20" s="50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21"/>
      <c r="FM20" s="29"/>
      <c r="FN20" s="45"/>
      <c r="FO20" s="292"/>
      <c r="FP20" s="293"/>
      <c r="FQ20" s="294"/>
      <c r="FR20" s="30"/>
      <c r="FS20" s="30"/>
      <c r="FT20" s="30"/>
      <c r="FU20" s="30"/>
      <c r="FV20" s="30"/>
      <c r="FW20" s="30"/>
      <c r="FX20" s="30"/>
      <c r="FY20" s="30"/>
      <c r="FZ20" s="31"/>
    </row>
    <row r="21" spans="2:182" x14ac:dyDescent="0.25">
      <c r="B21" s="280">
        <v>43461</v>
      </c>
      <c r="C21" s="279"/>
      <c r="D21" s="279">
        <v>1.23</v>
      </c>
      <c r="E21" s="279"/>
      <c r="F21" s="279"/>
      <c r="G21" s="279" t="s">
        <v>174</v>
      </c>
      <c r="EF21" s="51"/>
      <c r="EG21" s="310"/>
      <c r="EH21" s="10"/>
      <c r="EI21" s="10"/>
      <c r="EK21" s="25"/>
      <c r="EL21" s="26"/>
      <c r="EM21" s="311"/>
      <c r="EN21" s="312"/>
      <c r="EO21" s="15"/>
      <c r="EP21" s="15"/>
      <c r="EQ21" s="15"/>
      <c r="ER21" s="15"/>
      <c r="ES21" s="15"/>
      <c r="ET21" s="15"/>
      <c r="EV21" s="16"/>
      <c r="EW21" s="30"/>
      <c r="EX21" s="30"/>
      <c r="EY21" s="30"/>
      <c r="EZ21" s="50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21"/>
      <c r="FM21" s="29"/>
      <c r="FN21" s="45"/>
      <c r="FO21" s="292"/>
      <c r="FP21" s="293"/>
      <c r="FQ21" s="294"/>
      <c r="FR21" s="30"/>
      <c r="FS21" s="30"/>
      <c r="FT21" s="30"/>
      <c r="FU21" s="30"/>
      <c r="FV21" s="30"/>
      <c r="FW21" s="30"/>
      <c r="FX21" s="30"/>
      <c r="FY21" s="30"/>
      <c r="FZ21" s="31"/>
    </row>
    <row r="22" spans="2:182" x14ac:dyDescent="0.25">
      <c r="B22" s="280">
        <v>43434</v>
      </c>
      <c r="C22" s="279"/>
      <c r="D22" s="279">
        <v>2.19</v>
      </c>
      <c r="E22" s="279"/>
      <c r="F22" s="279"/>
      <c r="G22" s="279" t="s">
        <v>174</v>
      </c>
      <c r="EF22" s="51"/>
      <c r="EG22" s="310"/>
      <c r="EH22" s="10"/>
      <c r="EI22" s="10"/>
      <c r="EK22" s="25"/>
      <c r="EL22" s="26"/>
      <c r="EM22" s="311"/>
      <c r="EN22" s="312"/>
      <c r="EO22" s="15"/>
      <c r="EP22" s="15"/>
      <c r="EQ22" s="15"/>
      <c r="ER22" s="15"/>
      <c r="ES22" s="15"/>
      <c r="ET22" s="15"/>
      <c r="EV22" s="16"/>
      <c r="EW22" s="30"/>
      <c r="EX22" s="30"/>
      <c r="EY22" s="30"/>
      <c r="EZ22" s="50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21"/>
      <c r="FM22" s="29"/>
      <c r="FN22" s="45"/>
      <c r="FO22" s="292"/>
      <c r="FP22" s="293"/>
      <c r="FQ22" s="294"/>
      <c r="FR22" s="30"/>
      <c r="FS22" s="30"/>
      <c r="FT22" s="30"/>
      <c r="FU22" s="30"/>
      <c r="FV22" s="30"/>
      <c r="FW22" s="30"/>
      <c r="FX22" s="30"/>
      <c r="FY22" s="30"/>
      <c r="FZ22" s="31"/>
    </row>
    <row r="23" spans="2:182" x14ac:dyDescent="0.25">
      <c r="B23" s="280">
        <v>43398</v>
      </c>
      <c r="C23" s="279"/>
      <c r="D23" s="279">
        <v>1.32</v>
      </c>
      <c r="E23" s="279"/>
      <c r="F23" s="279"/>
      <c r="G23" s="279" t="s">
        <v>174</v>
      </c>
      <c r="EF23" s="51"/>
      <c r="EG23" s="310"/>
      <c r="EH23" s="10"/>
      <c r="EI23" s="10"/>
      <c r="EK23" s="25"/>
      <c r="EL23" s="26"/>
      <c r="EM23" s="311"/>
      <c r="EN23" s="312"/>
      <c r="EO23" s="15"/>
      <c r="EP23" s="15"/>
      <c r="EQ23" s="15"/>
      <c r="ER23" s="15"/>
      <c r="ES23" s="15"/>
      <c r="ET23" s="15"/>
      <c r="EV23" s="16"/>
      <c r="EW23" s="30"/>
      <c r="EX23" s="30"/>
      <c r="EY23" s="30"/>
      <c r="EZ23" s="50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21"/>
      <c r="FM23" s="29"/>
      <c r="FN23" s="45"/>
      <c r="FO23" s="292"/>
      <c r="FP23" s="293"/>
      <c r="FQ23" s="294"/>
      <c r="FR23" s="30"/>
      <c r="FS23" s="30"/>
      <c r="FT23" s="30"/>
      <c r="FU23" s="30"/>
      <c r="FV23" s="30"/>
      <c r="FW23" s="30"/>
      <c r="FX23" s="30"/>
      <c r="FY23" s="30"/>
      <c r="FZ23" s="31"/>
    </row>
    <row r="24" spans="2:182" x14ac:dyDescent="0.25">
      <c r="B24" s="280">
        <v>43369</v>
      </c>
      <c r="C24" s="279"/>
      <c r="D24" s="279">
        <v>1.1200000000000001</v>
      </c>
      <c r="E24" s="279"/>
      <c r="F24" s="279"/>
      <c r="G24" s="279" t="s">
        <v>174</v>
      </c>
      <c r="EF24" s="51"/>
      <c r="EG24" s="310"/>
      <c r="EH24" s="10"/>
      <c r="EI24" s="10"/>
      <c r="EK24" s="25"/>
      <c r="EL24" s="26"/>
      <c r="EM24" s="311"/>
      <c r="EN24" s="312"/>
      <c r="EO24" s="15"/>
      <c r="EP24" s="15"/>
      <c r="EQ24" s="15"/>
      <c r="ER24" s="15"/>
      <c r="ES24" s="15"/>
      <c r="ET24" s="15"/>
      <c r="EV24" s="16"/>
      <c r="EW24" s="30"/>
      <c r="EX24" s="30"/>
      <c r="EY24" s="30"/>
      <c r="EZ24" s="50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21"/>
      <c r="FM24" s="29"/>
      <c r="FN24" s="45"/>
      <c r="FO24" s="292"/>
      <c r="FP24" s="293"/>
      <c r="FQ24" s="294"/>
      <c r="FR24" s="30"/>
      <c r="FS24" s="30"/>
      <c r="FT24" s="30"/>
      <c r="FU24" s="30"/>
      <c r="FV24" s="30"/>
      <c r="FW24" s="30"/>
      <c r="FX24" s="30"/>
      <c r="FY24" s="30"/>
      <c r="FZ24" s="31"/>
    </row>
    <row r="25" spans="2:182" x14ac:dyDescent="0.25">
      <c r="B25" s="280">
        <v>43334</v>
      </c>
      <c r="C25" s="279"/>
      <c r="D25" s="279">
        <v>1.81</v>
      </c>
      <c r="E25" s="279"/>
      <c r="F25" s="279"/>
      <c r="G25" s="279" t="s">
        <v>174</v>
      </c>
      <c r="EF25" s="51"/>
      <c r="EG25" s="310"/>
      <c r="EH25" s="10"/>
      <c r="EI25" s="10"/>
      <c r="EK25" s="25"/>
      <c r="EL25" s="26"/>
      <c r="EM25" s="311"/>
      <c r="EN25" s="312"/>
      <c r="EO25" s="15"/>
      <c r="EP25" s="15"/>
      <c r="EQ25" s="15"/>
      <c r="ER25" s="15"/>
      <c r="ES25" s="15"/>
      <c r="ET25" s="15"/>
      <c r="EV25" s="16"/>
      <c r="EW25" s="30"/>
      <c r="EX25" s="30"/>
      <c r="EY25" s="30"/>
      <c r="EZ25" s="50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21"/>
      <c r="FM25" s="29"/>
      <c r="FN25" s="45"/>
      <c r="FO25" s="292"/>
      <c r="FP25" s="293"/>
      <c r="FQ25" s="294"/>
      <c r="FR25" s="30"/>
      <c r="FS25" s="30"/>
      <c r="FT25" s="30"/>
      <c r="FU25" s="30"/>
      <c r="FV25" s="30"/>
      <c r="FW25" s="30"/>
      <c r="FX25" s="30"/>
      <c r="FY25" s="30"/>
      <c r="FZ25" s="31"/>
    </row>
    <row r="26" spans="2:182" x14ac:dyDescent="0.25">
      <c r="B26" s="280">
        <v>43285</v>
      </c>
      <c r="C26" s="279"/>
      <c r="D26" s="279">
        <v>3.69</v>
      </c>
      <c r="E26" s="279"/>
      <c r="F26" s="279"/>
      <c r="G26" s="279" t="s">
        <v>174</v>
      </c>
      <c r="EF26" s="51"/>
      <c r="EG26" s="310"/>
      <c r="EH26" s="10"/>
      <c r="EI26" s="10"/>
      <c r="EK26" s="25"/>
      <c r="EL26" s="26"/>
      <c r="EM26" s="311"/>
      <c r="EN26" s="312"/>
      <c r="EO26" s="15"/>
      <c r="EP26" s="15"/>
      <c r="EQ26" s="15"/>
      <c r="ER26" s="15"/>
      <c r="ES26" s="15"/>
      <c r="ET26" s="15"/>
      <c r="EV26" s="16"/>
      <c r="EW26" s="30"/>
      <c r="EX26" s="30"/>
      <c r="EY26" s="30"/>
      <c r="EZ26" s="50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21"/>
      <c r="FM26" s="29"/>
      <c r="FN26" s="45"/>
      <c r="FO26" s="292"/>
      <c r="FP26" s="293"/>
      <c r="FQ26" s="294"/>
      <c r="FR26" s="30"/>
      <c r="FS26" s="30"/>
      <c r="FT26" s="30"/>
      <c r="FU26" s="30"/>
      <c r="FV26" s="30"/>
      <c r="FW26" s="30"/>
      <c r="FX26" s="30"/>
      <c r="FY26" s="30"/>
      <c r="FZ26" s="31"/>
    </row>
    <row r="27" spans="2:182" x14ac:dyDescent="0.25">
      <c r="B27" s="280">
        <v>43231</v>
      </c>
      <c r="C27" s="279"/>
      <c r="D27" s="279">
        <v>2.41</v>
      </c>
      <c r="E27" s="279"/>
      <c r="F27" s="279"/>
      <c r="G27" s="279" t="s">
        <v>174</v>
      </c>
      <c r="EF27" s="51"/>
      <c r="EG27" s="310"/>
      <c r="EH27" s="10"/>
      <c r="EI27" s="10"/>
      <c r="EK27" s="25"/>
      <c r="EL27" s="26"/>
      <c r="EM27" s="311"/>
      <c r="EN27" s="312"/>
      <c r="EO27" s="15"/>
      <c r="EP27" s="15"/>
      <c r="EQ27" s="15"/>
      <c r="ER27" s="15"/>
      <c r="ES27" s="15"/>
      <c r="ET27" s="15"/>
      <c r="EV27" s="16"/>
      <c r="EW27" s="30"/>
      <c r="EX27" s="30"/>
      <c r="EY27" s="30"/>
      <c r="EZ27" s="50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21"/>
      <c r="FM27" s="29"/>
      <c r="FN27" s="45"/>
      <c r="FO27" s="292"/>
      <c r="FP27" s="293"/>
      <c r="FQ27" s="294"/>
      <c r="FR27" s="30"/>
      <c r="FS27" s="30"/>
      <c r="FT27" s="30"/>
      <c r="FU27" s="30"/>
      <c r="FV27" s="30"/>
      <c r="FW27" s="30"/>
      <c r="FX27" s="30"/>
      <c r="FY27" s="30"/>
      <c r="FZ27" s="31"/>
    </row>
    <row r="28" spans="2:182" x14ac:dyDescent="0.25">
      <c r="B28" s="280">
        <v>43202</v>
      </c>
      <c r="C28" s="279"/>
      <c r="D28" s="279">
        <v>1.55</v>
      </c>
      <c r="E28" s="279"/>
      <c r="F28" s="279"/>
      <c r="G28" s="279" t="s">
        <v>174</v>
      </c>
      <c r="EF28" s="51"/>
      <c r="EG28" s="310"/>
      <c r="EH28" s="10"/>
      <c r="EI28" s="10"/>
      <c r="EK28" s="25"/>
      <c r="EL28" s="26"/>
      <c r="EM28" s="311"/>
      <c r="EN28" s="312"/>
      <c r="EO28" s="15"/>
      <c r="EP28" s="15"/>
      <c r="EQ28" s="15"/>
      <c r="ER28" s="15"/>
      <c r="ES28" s="15"/>
      <c r="ET28" s="15"/>
      <c r="EV28" s="16"/>
      <c r="EW28" s="30"/>
      <c r="EX28" s="30"/>
      <c r="EY28" s="30"/>
      <c r="EZ28" s="50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21"/>
      <c r="FM28" s="29"/>
      <c r="FN28" s="45"/>
      <c r="FO28" s="292"/>
      <c r="FP28" s="293"/>
      <c r="FQ28" s="294"/>
      <c r="FR28" s="30"/>
      <c r="FS28" s="30"/>
      <c r="FT28" s="30"/>
      <c r="FU28" s="30"/>
      <c r="FV28" s="30"/>
      <c r="FW28" s="30"/>
      <c r="FX28" s="30"/>
      <c r="FY28" s="30"/>
      <c r="FZ28" s="31"/>
    </row>
    <row r="29" spans="2:182" x14ac:dyDescent="0.25">
      <c r="B29" s="280">
        <v>43158</v>
      </c>
      <c r="C29" s="279"/>
      <c r="D29" s="279">
        <v>2.0099999999999998</v>
      </c>
      <c r="E29" s="279"/>
      <c r="F29" s="279"/>
      <c r="G29" s="279" t="s">
        <v>174</v>
      </c>
      <c r="EF29" s="51"/>
      <c r="EG29" s="310"/>
      <c r="EH29" s="10"/>
      <c r="EI29" s="10"/>
      <c r="EK29" s="25"/>
      <c r="EL29" s="26"/>
      <c r="EM29" s="311"/>
      <c r="EN29" s="312"/>
      <c r="EO29" s="15"/>
      <c r="EP29" s="15"/>
      <c r="EQ29" s="15"/>
      <c r="ER29" s="15"/>
      <c r="ES29" s="15"/>
      <c r="ET29" s="15"/>
      <c r="EV29" s="16"/>
      <c r="EW29" s="30"/>
      <c r="EX29" s="30"/>
      <c r="EY29" s="30"/>
      <c r="EZ29" s="50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21"/>
      <c r="FM29" s="29"/>
      <c r="FN29" s="45"/>
      <c r="FO29" s="292"/>
      <c r="FP29" s="293"/>
      <c r="FQ29" s="294"/>
      <c r="FR29" s="30"/>
      <c r="FS29" s="30"/>
      <c r="FT29" s="30"/>
      <c r="FU29" s="30"/>
      <c r="FV29" s="30"/>
      <c r="FW29" s="30"/>
      <c r="FX29" s="30"/>
      <c r="FY29" s="30"/>
      <c r="FZ29" s="31"/>
    </row>
    <row r="30" spans="2:182" x14ac:dyDescent="0.25">
      <c r="B30" s="280">
        <v>43159</v>
      </c>
      <c r="C30" s="279"/>
      <c r="D30" s="279">
        <v>2.46</v>
      </c>
      <c r="E30" s="279"/>
      <c r="F30" s="279"/>
      <c r="G30" s="279" t="s">
        <v>174</v>
      </c>
      <c r="EF30" s="51"/>
      <c r="EG30" s="310"/>
      <c r="EH30" s="10"/>
      <c r="EI30" s="10"/>
      <c r="EK30" s="25"/>
      <c r="EL30" s="26"/>
      <c r="EM30" s="311"/>
      <c r="EN30" s="312"/>
      <c r="EO30" s="15"/>
      <c r="EP30" s="15"/>
      <c r="EQ30" s="15"/>
      <c r="ER30" s="15"/>
      <c r="ES30" s="15"/>
      <c r="ET30" s="15"/>
      <c r="EV30" s="16"/>
      <c r="EW30" s="30"/>
      <c r="EX30" s="30"/>
      <c r="EY30" s="30"/>
      <c r="EZ30" s="50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21"/>
      <c r="FM30" s="29"/>
      <c r="FN30" s="45"/>
      <c r="FO30" s="292"/>
      <c r="FP30" s="293"/>
      <c r="FQ30" s="294"/>
      <c r="FR30" s="30"/>
      <c r="FS30" s="30"/>
      <c r="FT30" s="30"/>
      <c r="FU30" s="30"/>
      <c r="FV30" s="30"/>
      <c r="FW30" s="30"/>
      <c r="FX30" s="30"/>
      <c r="FY30" s="30"/>
      <c r="FZ30" s="31"/>
    </row>
    <row r="31" spans="2:182" x14ac:dyDescent="0.25">
      <c r="B31" s="280">
        <v>43125</v>
      </c>
      <c r="C31" s="279"/>
      <c r="D31" s="279">
        <v>2.17</v>
      </c>
      <c r="E31" s="279"/>
      <c r="F31" s="279"/>
      <c r="G31" s="279" t="s">
        <v>174</v>
      </c>
      <c r="EF31" s="51"/>
      <c r="EG31" s="310"/>
      <c r="EH31" s="10"/>
      <c r="EI31" s="10"/>
      <c r="EK31" s="25"/>
      <c r="EL31" s="26"/>
      <c r="EM31" s="311"/>
      <c r="EN31" s="312"/>
      <c r="EO31" s="15"/>
      <c r="EP31" s="15"/>
      <c r="EQ31" s="15"/>
      <c r="ER31" s="15"/>
      <c r="ES31" s="15"/>
      <c r="ET31" s="15"/>
      <c r="EV31" s="16"/>
      <c r="EW31" s="30"/>
      <c r="EX31" s="30"/>
      <c r="EY31" s="30"/>
      <c r="EZ31" s="50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21"/>
      <c r="FM31" s="29"/>
      <c r="FN31" s="45"/>
      <c r="FO31" s="292"/>
      <c r="FP31" s="293"/>
      <c r="FQ31" s="294"/>
      <c r="FR31" s="30"/>
      <c r="FS31" s="30"/>
      <c r="FT31" s="30"/>
      <c r="FU31" s="30"/>
      <c r="FV31" s="30"/>
      <c r="FW31" s="30"/>
      <c r="FX31" s="30"/>
      <c r="FY31" s="30"/>
      <c r="FZ31" s="31"/>
    </row>
    <row r="32" spans="2:182" x14ac:dyDescent="0.25">
      <c r="B32" s="280">
        <v>43096</v>
      </c>
      <c r="C32" s="279"/>
      <c r="D32" s="279">
        <v>1.44</v>
      </c>
      <c r="E32" s="279"/>
      <c r="F32" s="279"/>
      <c r="G32" s="279" t="s">
        <v>174</v>
      </c>
      <c r="EF32" s="51"/>
      <c r="EG32" s="310"/>
      <c r="EH32" s="10"/>
      <c r="EI32" s="10"/>
      <c r="EK32" s="25"/>
      <c r="EL32" s="26"/>
      <c r="EM32" s="311"/>
      <c r="EN32" s="312"/>
      <c r="EO32" s="15"/>
      <c r="EP32" s="15"/>
      <c r="EQ32" s="15"/>
      <c r="ER32" s="15"/>
      <c r="ES32" s="15"/>
      <c r="ET32" s="15"/>
      <c r="EV32" s="16"/>
      <c r="EW32" s="30"/>
      <c r="EX32" s="30"/>
      <c r="EY32" s="30"/>
      <c r="EZ32" s="50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21"/>
      <c r="FM32" s="29"/>
      <c r="FN32" s="45"/>
      <c r="FO32" s="292"/>
      <c r="FP32" s="293"/>
      <c r="FQ32" s="294"/>
      <c r="FR32" s="30"/>
      <c r="FS32" s="30"/>
      <c r="FT32" s="30"/>
      <c r="FU32" s="30"/>
      <c r="FV32" s="30"/>
      <c r="FW32" s="30"/>
      <c r="FX32" s="30"/>
      <c r="FY32" s="30"/>
      <c r="FZ32" s="31"/>
    </row>
    <row r="33" spans="1:182" x14ac:dyDescent="0.25">
      <c r="B33" s="280">
        <v>43070</v>
      </c>
      <c r="C33" s="279"/>
      <c r="D33" s="279">
        <v>2.37</v>
      </c>
      <c r="E33" s="279"/>
      <c r="F33" s="279"/>
      <c r="G33" s="279" t="s">
        <v>174</v>
      </c>
      <c r="EF33" s="51"/>
      <c r="EG33" s="310"/>
      <c r="EH33" s="10"/>
      <c r="EI33" s="10"/>
      <c r="EK33" s="25"/>
      <c r="EL33" s="26"/>
      <c r="EM33" s="311"/>
      <c r="EN33" s="312"/>
      <c r="EO33" s="15"/>
      <c r="EP33" s="15"/>
      <c r="EQ33" s="15"/>
      <c r="ER33" s="15"/>
      <c r="ES33" s="15"/>
      <c r="ET33" s="15"/>
      <c r="EV33" s="16"/>
      <c r="EW33" s="30"/>
      <c r="EX33" s="30"/>
      <c r="EY33" s="30"/>
      <c r="EZ33" s="50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21"/>
      <c r="FM33" s="29"/>
      <c r="FN33" s="45"/>
      <c r="FO33" s="292"/>
      <c r="FP33" s="293"/>
      <c r="FQ33" s="294"/>
      <c r="FR33" s="30"/>
      <c r="FS33" s="30"/>
      <c r="FT33" s="30"/>
      <c r="FU33" s="30"/>
      <c r="FV33" s="30"/>
      <c r="FW33" s="30"/>
      <c r="FX33" s="30"/>
      <c r="FY33" s="30"/>
      <c r="FZ33" s="31"/>
    </row>
    <row r="34" spans="1:182" x14ac:dyDescent="0.25">
      <c r="B34" s="280">
        <v>43052</v>
      </c>
      <c r="C34" s="279"/>
      <c r="D34" s="279">
        <v>1.99</v>
      </c>
      <c r="E34" s="279"/>
      <c r="F34" s="279"/>
      <c r="G34" s="279" t="s">
        <v>174</v>
      </c>
      <c r="EF34" s="51"/>
      <c r="EG34" s="310"/>
      <c r="EH34" s="10"/>
      <c r="EI34" s="10"/>
      <c r="EK34" s="25"/>
      <c r="EL34" s="26"/>
      <c r="EM34" s="311"/>
      <c r="EN34" s="312"/>
      <c r="EO34" s="15"/>
      <c r="EP34" s="15"/>
      <c r="EQ34" s="15"/>
      <c r="ER34" s="15"/>
      <c r="ES34" s="15"/>
      <c r="ET34" s="15"/>
      <c r="EV34" s="16"/>
      <c r="EW34" s="30"/>
      <c r="EX34" s="30"/>
      <c r="EY34" s="30"/>
      <c r="EZ34" s="50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21"/>
      <c r="FM34" s="29"/>
      <c r="FN34" s="45"/>
      <c r="FO34" s="292"/>
      <c r="FP34" s="293"/>
      <c r="FQ34" s="294"/>
      <c r="FR34" s="30"/>
      <c r="FS34" s="30"/>
      <c r="FT34" s="30"/>
      <c r="FU34" s="30"/>
      <c r="FV34" s="30"/>
      <c r="FW34" s="30"/>
      <c r="FX34" s="30"/>
      <c r="FY34" s="30"/>
      <c r="FZ34" s="31"/>
    </row>
    <row r="35" spans="1:182" x14ac:dyDescent="0.25">
      <c r="B35" s="280">
        <v>43034</v>
      </c>
      <c r="C35" s="279"/>
      <c r="D35" s="279">
        <v>1.73</v>
      </c>
      <c r="E35" s="279"/>
      <c r="F35" s="279"/>
      <c r="G35" s="279" t="s">
        <v>174</v>
      </c>
      <c r="EF35" s="51"/>
      <c r="EG35" s="310"/>
      <c r="EH35" s="10"/>
      <c r="EI35" s="10"/>
      <c r="EK35" s="25"/>
      <c r="EL35" s="26"/>
      <c r="EM35" s="311"/>
      <c r="EN35" s="312"/>
      <c r="EO35" s="15"/>
      <c r="EP35" s="15"/>
      <c r="EQ35" s="15"/>
      <c r="ER35" s="15"/>
      <c r="ES35" s="15"/>
      <c r="ET35" s="15"/>
      <c r="EV35" s="16"/>
      <c r="EW35" s="30"/>
      <c r="EX35" s="30"/>
      <c r="EY35" s="30"/>
      <c r="EZ35" s="50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21"/>
      <c r="FM35" s="29"/>
      <c r="FN35" s="45"/>
      <c r="FO35" s="292"/>
      <c r="FP35" s="293"/>
      <c r="FQ35" s="294"/>
      <c r="FR35" s="30"/>
      <c r="FS35" s="30"/>
      <c r="FT35" s="30"/>
      <c r="FU35" s="30"/>
      <c r="FV35" s="30"/>
      <c r="FW35" s="30"/>
      <c r="FX35" s="30"/>
      <c r="FY35" s="30"/>
      <c r="FZ35" s="31"/>
    </row>
    <row r="36" spans="1:182" x14ac:dyDescent="0.25">
      <c r="B36" s="280">
        <v>43018</v>
      </c>
      <c r="C36" s="279"/>
      <c r="D36" s="279">
        <v>2.77</v>
      </c>
      <c r="E36" s="279"/>
      <c r="F36" s="279"/>
      <c r="G36" s="279" t="s">
        <v>174</v>
      </c>
      <c r="EF36" s="51"/>
      <c r="EG36" s="310"/>
      <c r="EH36" s="10"/>
      <c r="EI36" s="10"/>
      <c r="EK36" s="25"/>
      <c r="EL36" s="26"/>
      <c r="EM36" s="311"/>
      <c r="EN36" s="312"/>
      <c r="EO36" s="15"/>
      <c r="EP36" s="15"/>
      <c r="EQ36" s="15"/>
      <c r="ER36" s="15"/>
      <c r="ES36" s="15"/>
      <c r="ET36" s="15"/>
      <c r="EV36" s="16"/>
      <c r="EW36" s="30"/>
      <c r="EX36" s="30"/>
      <c r="EY36" s="30"/>
      <c r="EZ36" s="50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21"/>
      <c r="FM36" s="29"/>
      <c r="FN36" s="45"/>
      <c r="FO36" s="292"/>
      <c r="FP36" s="293"/>
      <c r="FQ36" s="294"/>
      <c r="FR36" s="30"/>
      <c r="FS36" s="30"/>
      <c r="FT36" s="30"/>
      <c r="FU36" s="30"/>
      <c r="FV36" s="30"/>
      <c r="FW36" s="30"/>
      <c r="FX36" s="30"/>
      <c r="FY36" s="30"/>
      <c r="FZ36" s="31"/>
    </row>
    <row r="37" spans="1:182" x14ac:dyDescent="0.25">
      <c r="B37" s="280">
        <v>43006</v>
      </c>
      <c r="C37" s="279"/>
      <c r="D37" s="279">
        <v>2.57</v>
      </c>
      <c r="E37" s="279"/>
      <c r="F37" s="279"/>
      <c r="G37" s="279" t="s">
        <v>174</v>
      </c>
      <c r="EF37" s="51"/>
      <c r="EG37" s="310"/>
      <c r="EH37" s="10"/>
      <c r="EI37" s="10"/>
      <c r="EK37" s="25"/>
      <c r="EL37" s="26"/>
      <c r="EM37" s="311"/>
      <c r="EN37" s="312"/>
      <c r="EO37" s="15"/>
      <c r="EP37" s="15"/>
      <c r="EQ37" s="15"/>
      <c r="ER37" s="15"/>
      <c r="ES37" s="15"/>
      <c r="ET37" s="15"/>
      <c r="EV37" s="16"/>
      <c r="EW37" s="30"/>
      <c r="EX37" s="30"/>
      <c r="EY37" s="30"/>
      <c r="EZ37" s="50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21"/>
      <c r="FM37" s="29"/>
      <c r="FN37" s="45"/>
      <c r="FO37" s="292"/>
      <c r="FP37" s="293"/>
      <c r="FQ37" s="294"/>
      <c r="FR37" s="30"/>
      <c r="FS37" s="30"/>
      <c r="FT37" s="30"/>
      <c r="FU37" s="30"/>
      <c r="FV37" s="30"/>
      <c r="FW37" s="30"/>
      <c r="FX37" s="30"/>
      <c r="FY37" s="30"/>
      <c r="FZ37" s="31"/>
    </row>
    <row r="38" spans="1:182" x14ac:dyDescent="0.25">
      <c r="B38" s="280">
        <v>42947</v>
      </c>
      <c r="C38" s="279"/>
      <c r="D38" s="279">
        <v>2.31</v>
      </c>
      <c r="E38" s="279"/>
      <c r="F38" s="279"/>
      <c r="G38" s="279" t="s">
        <v>174</v>
      </c>
      <c r="EF38" s="51"/>
      <c r="EG38" s="310"/>
      <c r="EH38" s="10"/>
      <c r="EI38" s="10"/>
      <c r="EK38" s="25"/>
      <c r="EL38" s="26"/>
      <c r="EM38" s="311"/>
      <c r="EN38" s="312"/>
      <c r="EO38" s="15"/>
      <c r="EP38" s="15"/>
      <c r="EQ38" s="15"/>
      <c r="ER38" s="15"/>
      <c r="ES38" s="15"/>
      <c r="ET38" s="15"/>
      <c r="EV38" s="16"/>
      <c r="EW38" s="30"/>
      <c r="EX38" s="30"/>
      <c r="EY38" s="30"/>
      <c r="EZ38" s="50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21"/>
      <c r="FM38" s="29"/>
      <c r="FN38" s="45"/>
      <c r="FO38" s="292"/>
      <c r="FP38" s="293"/>
      <c r="FQ38" s="294"/>
      <c r="FR38" s="30"/>
      <c r="FS38" s="30"/>
      <c r="FT38" s="30"/>
      <c r="FU38" s="30"/>
      <c r="FV38" s="30"/>
      <c r="FW38" s="30"/>
      <c r="FX38" s="30"/>
      <c r="FY38" s="30"/>
      <c r="FZ38" s="31"/>
    </row>
    <row r="39" spans="1:182" ht="15.75" thickBot="1" x14ac:dyDescent="0.3">
      <c r="A39" s="324"/>
      <c r="B39" s="280">
        <v>42962</v>
      </c>
      <c r="C39" s="279"/>
      <c r="D39" s="279" t="s">
        <v>175</v>
      </c>
      <c r="E39" s="279"/>
      <c r="F39" s="279"/>
      <c r="G39" s="279" t="s">
        <v>175</v>
      </c>
      <c r="EF39" s="51"/>
      <c r="EG39" s="52"/>
      <c r="EH39" s="10"/>
      <c r="EI39" s="10"/>
      <c r="EK39" s="25" t="s">
        <v>34</v>
      </c>
      <c r="EL39" s="26">
        <v>139</v>
      </c>
      <c r="EM39" s="53">
        <v>2.8937233267409184</v>
      </c>
      <c r="EN39" s="54">
        <v>1.4468616633704591E-3</v>
      </c>
      <c r="EO39" s="15"/>
      <c r="EP39" s="15"/>
      <c r="EQ39" s="15"/>
      <c r="ER39" s="55"/>
      <c r="ES39" s="15"/>
      <c r="ET39" s="15"/>
      <c r="EV39" s="16"/>
      <c r="EW39" s="30"/>
      <c r="EX39" s="30"/>
      <c r="EY39" s="30"/>
      <c r="EZ39" s="50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21"/>
      <c r="FM39" s="29"/>
      <c r="FN39" s="45" t="s">
        <v>144</v>
      </c>
      <c r="FO39" s="422" t="s">
        <v>26</v>
      </c>
      <c r="FP39" s="423"/>
      <c r="FQ39" s="424"/>
      <c r="FR39" s="30"/>
      <c r="FS39" s="30"/>
      <c r="FT39" s="30"/>
      <c r="FU39" s="30"/>
      <c r="FV39" s="30"/>
      <c r="FW39" s="30"/>
      <c r="FX39" s="30"/>
      <c r="FY39" s="30"/>
      <c r="FZ39" s="31"/>
    </row>
    <row r="40" spans="1:182" ht="15.75" thickBot="1" x14ac:dyDescent="0.3">
      <c r="A40" s="324"/>
      <c r="B40" s="280">
        <v>42947</v>
      </c>
      <c r="C40" s="279"/>
      <c r="D40" s="279">
        <v>2.31</v>
      </c>
      <c r="E40" s="279"/>
      <c r="F40" s="279"/>
      <c r="G40" s="279" t="s">
        <v>174</v>
      </c>
      <c r="EF40" s="56" t="s">
        <v>27</v>
      </c>
      <c r="EG40" s="52"/>
      <c r="EH40" s="10"/>
      <c r="EI40" s="10"/>
      <c r="EK40" s="57" t="s">
        <v>35</v>
      </c>
      <c r="EL40" s="58">
        <v>0.1</v>
      </c>
      <c r="EM40" s="59"/>
      <c r="EN40" s="30"/>
      <c r="EO40" s="15"/>
      <c r="EP40" s="15"/>
      <c r="EQ40" s="15"/>
      <c r="ER40" s="15"/>
      <c r="ES40" s="15"/>
      <c r="ET40" s="15"/>
      <c r="EV40" s="16"/>
      <c r="EW40" s="388" t="s">
        <v>134</v>
      </c>
      <c r="EX40" s="389"/>
      <c r="EY40" s="389"/>
      <c r="EZ40" s="389"/>
      <c r="FA40" s="390"/>
      <c r="FB40" s="15"/>
      <c r="FC40" s="15"/>
      <c r="FD40" s="15"/>
      <c r="FE40" s="15"/>
      <c r="FF40" s="15"/>
      <c r="FG40" s="15"/>
      <c r="FH40" s="15"/>
      <c r="FI40" s="15"/>
      <c r="FJ40" s="15"/>
      <c r="FK40" s="21"/>
      <c r="FM40" s="29"/>
      <c r="FN40" s="45" t="s">
        <v>20</v>
      </c>
      <c r="FO40" s="425">
        <v>41645</v>
      </c>
      <c r="FP40" s="426"/>
      <c r="FQ40" s="427"/>
      <c r="FR40" s="30"/>
      <c r="FS40" s="30"/>
      <c r="FT40" s="30"/>
      <c r="FU40" s="30"/>
      <c r="FV40" s="30"/>
      <c r="FW40" s="30"/>
      <c r="FX40" s="30"/>
      <c r="FY40" s="30"/>
      <c r="FZ40" s="31"/>
    </row>
    <row r="41" spans="1:182" ht="15.75" thickBot="1" x14ac:dyDescent="0.3">
      <c r="A41" s="324"/>
      <c r="B41" s="280">
        <v>42943</v>
      </c>
      <c r="C41" s="279"/>
      <c r="D41" s="279">
        <v>2.99</v>
      </c>
      <c r="E41" s="279"/>
      <c r="F41" s="279"/>
      <c r="G41" s="279" t="s">
        <v>174</v>
      </c>
      <c r="EF41" s="32" t="s">
        <v>28</v>
      </c>
      <c r="EG41" s="60">
        <v>1000</v>
      </c>
      <c r="EH41" s="61" t="s">
        <v>29</v>
      </c>
      <c r="EI41" s="10"/>
      <c r="EK41" s="62" t="s">
        <v>65</v>
      </c>
      <c r="EL41" s="63">
        <v>41032.394366197186</v>
      </c>
      <c r="EM41" s="59"/>
      <c r="EN41" s="30"/>
      <c r="EO41" s="15"/>
      <c r="EP41" s="15"/>
      <c r="EQ41" s="15"/>
      <c r="ER41" s="15"/>
      <c r="ES41" s="15"/>
      <c r="ET41" s="15"/>
      <c r="EV41" s="16"/>
      <c r="EW41" s="64" t="s">
        <v>64</v>
      </c>
      <c r="EX41" s="65"/>
      <c r="EY41" s="65"/>
      <c r="EZ41" s="66"/>
      <c r="FA41" s="67">
        <v>11857.938800526432</v>
      </c>
      <c r="FB41" s="15"/>
      <c r="FC41" s="15"/>
      <c r="FD41" s="428" t="s">
        <v>90</v>
      </c>
      <c r="FE41" s="429"/>
      <c r="FF41" s="429"/>
      <c r="FG41" s="430"/>
      <c r="FH41" s="15"/>
      <c r="FI41" s="15"/>
      <c r="FJ41" s="15"/>
      <c r="FK41" s="21"/>
      <c r="FM41" s="29"/>
      <c r="FN41" s="30"/>
      <c r="FO41" s="30"/>
      <c r="FP41" s="68"/>
      <c r="FQ41" s="69"/>
      <c r="FR41" s="30"/>
      <c r="FS41" s="30"/>
      <c r="FT41" s="30"/>
      <c r="FU41" s="30"/>
      <c r="FV41" s="30"/>
      <c r="FW41" s="30"/>
      <c r="FX41" s="30"/>
      <c r="FY41" s="30"/>
      <c r="FZ41" s="31"/>
    </row>
    <row r="42" spans="1:182" x14ac:dyDescent="0.25">
      <c r="A42" s="324"/>
      <c r="B42" s="280">
        <v>42933</v>
      </c>
      <c r="C42" s="279"/>
      <c r="D42" s="279">
        <v>2.2200000000000002</v>
      </c>
      <c r="E42" s="279"/>
      <c r="F42" s="279"/>
      <c r="G42" s="279" t="s">
        <v>174</v>
      </c>
      <c r="EF42" s="40" t="s">
        <v>30</v>
      </c>
      <c r="EG42" s="70">
        <v>1145</v>
      </c>
      <c r="EH42" s="71" t="s">
        <v>29</v>
      </c>
      <c r="EI42" s="10"/>
      <c r="EK42" s="62" t="s">
        <v>36</v>
      </c>
      <c r="EL42" s="72">
        <v>7</v>
      </c>
      <c r="EM42" s="59"/>
      <c r="EN42" s="30"/>
      <c r="EO42" s="15"/>
      <c r="EP42" s="15"/>
      <c r="EQ42" s="15"/>
      <c r="ER42" s="15"/>
      <c r="ES42" s="15"/>
      <c r="ET42" s="15"/>
      <c r="EV42" s="16"/>
      <c r="EW42" s="73" t="s">
        <v>28</v>
      </c>
      <c r="EX42" s="74"/>
      <c r="EY42" s="74"/>
      <c r="EZ42" s="75"/>
      <c r="FA42" s="67">
        <v>2014</v>
      </c>
      <c r="FB42" s="15"/>
      <c r="FC42" s="15"/>
      <c r="FD42" s="76">
        <v>25</v>
      </c>
      <c r="FE42" s="77">
        <v>-1.7205992642990762</v>
      </c>
      <c r="FF42" s="431" t="s">
        <v>135</v>
      </c>
      <c r="FG42" s="432"/>
      <c r="FH42" s="15"/>
      <c r="FI42" s="15"/>
      <c r="FJ42" s="15"/>
      <c r="FK42" s="21"/>
      <c r="FM42" s="29"/>
      <c r="FN42" s="78" t="s">
        <v>145</v>
      </c>
      <c r="FO42" s="79"/>
      <c r="FP42" s="393">
        <v>0.1</v>
      </c>
      <c r="FQ42" s="394"/>
      <c r="FR42" s="30"/>
      <c r="FS42" s="30"/>
      <c r="FT42" s="30"/>
      <c r="FU42" s="30"/>
      <c r="FV42" s="30"/>
      <c r="FW42" s="30"/>
      <c r="FX42" s="30"/>
      <c r="FY42" s="30"/>
      <c r="FZ42" s="31"/>
    </row>
    <row r="43" spans="1:182" x14ac:dyDescent="0.25">
      <c r="A43" s="324"/>
      <c r="B43" s="280">
        <v>42926</v>
      </c>
      <c r="C43" s="279"/>
      <c r="D43" s="279">
        <v>2.54</v>
      </c>
      <c r="E43" s="279"/>
      <c r="F43" s="279"/>
      <c r="G43" s="279" t="s">
        <v>174</v>
      </c>
      <c r="EF43" s="40" t="s">
        <v>31</v>
      </c>
      <c r="EG43" s="70">
        <v>24900</v>
      </c>
      <c r="EH43" s="71" t="s">
        <v>29</v>
      </c>
      <c r="EI43" s="10"/>
      <c r="EK43" s="62" t="s">
        <v>66</v>
      </c>
      <c r="EL43" s="80">
        <v>40506.038800526432</v>
      </c>
      <c r="EM43" s="30"/>
      <c r="EN43" s="30"/>
      <c r="EO43" s="15"/>
      <c r="EP43" s="15"/>
      <c r="EQ43" s="15"/>
      <c r="ER43" s="15"/>
      <c r="ES43" s="15"/>
      <c r="ET43" s="15"/>
      <c r="EV43" s="16"/>
      <c r="EW43" s="73" t="s">
        <v>30</v>
      </c>
      <c r="EX43" s="74"/>
      <c r="EY43" s="74"/>
      <c r="EZ43" s="75"/>
      <c r="FA43" s="67">
        <v>1145</v>
      </c>
      <c r="FB43" s="15"/>
      <c r="FC43" s="15"/>
      <c r="FD43" s="81">
        <v>50</v>
      </c>
      <c r="FE43" s="77">
        <v>-0.80334954449622686</v>
      </c>
      <c r="FF43" s="380" t="s">
        <v>135</v>
      </c>
      <c r="FG43" s="381"/>
      <c r="FH43" s="15"/>
      <c r="FI43" s="15"/>
      <c r="FJ43" s="15"/>
      <c r="FK43" s="21"/>
      <c r="FM43" s="29"/>
      <c r="FN43" s="82" t="s">
        <v>146</v>
      </c>
      <c r="FO43" s="82"/>
      <c r="FP43" s="415">
        <v>7</v>
      </c>
      <c r="FQ43" s="416"/>
      <c r="FR43" s="30"/>
      <c r="FS43" s="83"/>
      <c r="FT43" s="84"/>
      <c r="FU43" s="84"/>
      <c r="FV43" s="84"/>
      <c r="FW43" s="30"/>
      <c r="FX43" s="30"/>
      <c r="FY43" s="30"/>
      <c r="FZ43" s="31"/>
    </row>
    <row r="44" spans="1:182" ht="15.75" thickBot="1" x14ac:dyDescent="0.3">
      <c r="A44" s="324"/>
      <c r="B44" s="280">
        <v>42919</v>
      </c>
      <c r="C44" s="279"/>
      <c r="D44" s="279">
        <v>1.98</v>
      </c>
      <c r="E44" s="279"/>
      <c r="F44" s="279"/>
      <c r="G44" s="279" t="s">
        <v>174</v>
      </c>
      <c r="EF44" s="40" t="s">
        <v>32</v>
      </c>
      <c r="EG44" s="70">
        <v>0</v>
      </c>
      <c r="EH44" s="71" t="s">
        <v>29</v>
      </c>
      <c r="EI44" s="10"/>
      <c r="EK44" s="85" t="s">
        <v>67</v>
      </c>
      <c r="EL44" s="86">
        <v>1.6581717979052277</v>
      </c>
      <c r="EM44" s="87"/>
      <c r="EN44" s="30"/>
      <c r="EO44" s="15"/>
      <c r="EP44" s="15"/>
      <c r="EQ44" s="15"/>
      <c r="ER44" s="15"/>
      <c r="ES44" s="15"/>
      <c r="ET44" s="15"/>
      <c r="EV44" s="16"/>
      <c r="EW44" s="73" t="s">
        <v>31</v>
      </c>
      <c r="EX44" s="74"/>
      <c r="EY44" s="74"/>
      <c r="EZ44" s="75"/>
      <c r="FA44" s="67">
        <v>24900</v>
      </c>
      <c r="FB44" s="15"/>
      <c r="FC44" s="15"/>
      <c r="FD44" s="81">
        <v>80</v>
      </c>
      <c r="FE44" s="77">
        <v>1.9210068271572394</v>
      </c>
      <c r="FF44" s="380" t="s">
        <v>136</v>
      </c>
      <c r="FG44" s="381"/>
      <c r="FH44" s="15"/>
      <c r="FI44" s="15"/>
      <c r="FJ44" s="15"/>
      <c r="FK44" s="21"/>
      <c r="FM44" s="29"/>
      <c r="FN44" s="88"/>
      <c r="FO44" s="88"/>
      <c r="FP44" s="89"/>
      <c r="FQ44" s="90"/>
      <c r="FR44" s="30"/>
      <c r="FS44" s="91"/>
      <c r="FT44" s="91"/>
      <c r="FU44" s="92"/>
      <c r="FV44" s="92"/>
      <c r="FW44" s="30"/>
      <c r="FX44" s="30"/>
      <c r="FY44" s="30"/>
      <c r="FZ44" s="31"/>
    </row>
    <row r="45" spans="1:182" ht="15.75" thickBot="1" x14ac:dyDescent="0.3">
      <c r="A45" s="324"/>
      <c r="B45" s="309">
        <v>42912</v>
      </c>
      <c r="C45" s="279"/>
      <c r="D45" s="307">
        <v>2.5099999999999998</v>
      </c>
      <c r="E45" s="279"/>
      <c r="F45" s="279"/>
      <c r="G45" s="279" t="s">
        <v>174</v>
      </c>
      <c r="EF45" s="40" t="s">
        <v>33</v>
      </c>
      <c r="EG45" s="70">
        <v>450</v>
      </c>
      <c r="EH45" s="71" t="s">
        <v>29</v>
      </c>
      <c r="EI45" s="10"/>
      <c r="EK45" s="93"/>
      <c r="EL45" s="94"/>
      <c r="EM45" s="15"/>
      <c r="EN45" s="15"/>
      <c r="EO45" s="15"/>
      <c r="EP45" s="15"/>
      <c r="EQ45" s="15"/>
      <c r="ER45" s="15"/>
      <c r="ES45" s="15"/>
      <c r="ET45" s="15"/>
      <c r="EV45" s="16"/>
      <c r="EW45" s="73" t="s">
        <v>32</v>
      </c>
      <c r="EX45" s="74"/>
      <c r="EY45" s="74"/>
      <c r="EZ45" s="75"/>
      <c r="FA45" s="67">
        <v>0</v>
      </c>
      <c r="FB45" s="15"/>
      <c r="FC45" s="15"/>
      <c r="FD45" s="15"/>
      <c r="FE45" s="15"/>
      <c r="FF45" s="15"/>
      <c r="FG45" s="15"/>
      <c r="FH45" s="15"/>
      <c r="FI45" s="15"/>
      <c r="FJ45" s="15"/>
      <c r="FK45" s="95"/>
      <c r="FM45" s="29"/>
      <c r="FN45" s="96" t="s">
        <v>37</v>
      </c>
      <c r="FO45" s="97"/>
      <c r="FP45" s="98"/>
      <c r="FQ45" s="99"/>
      <c r="FR45" s="30"/>
      <c r="FS45" s="30"/>
      <c r="FT45" s="30"/>
      <c r="FU45" s="30"/>
      <c r="FV45" s="30"/>
      <c r="FW45" s="30"/>
      <c r="FX45" s="30"/>
      <c r="FY45" s="30"/>
      <c r="FZ45" s="31"/>
    </row>
    <row r="46" spans="1:182" ht="15.75" thickBot="1" x14ac:dyDescent="0.3">
      <c r="B46" s="309">
        <v>42905</v>
      </c>
      <c r="C46" s="279"/>
      <c r="D46" s="307">
        <v>1.78</v>
      </c>
      <c r="E46" s="279"/>
      <c r="F46" s="279"/>
      <c r="G46" s="279" t="s">
        <v>174</v>
      </c>
      <c r="EF46" s="40" t="s">
        <v>34</v>
      </c>
      <c r="EG46" s="100">
        <v>139</v>
      </c>
      <c r="EH46" s="71" t="s">
        <v>29</v>
      </c>
      <c r="EI46" s="10"/>
      <c r="EK46" s="101" t="s">
        <v>68</v>
      </c>
      <c r="EL46" s="102"/>
      <c r="EM46" s="103"/>
      <c r="EN46" s="103"/>
      <c r="EO46" s="103"/>
      <c r="EP46" s="104"/>
      <c r="EQ46" s="105"/>
      <c r="ER46" s="105"/>
      <c r="ES46" s="105"/>
      <c r="ET46" s="106"/>
      <c r="EV46" s="16"/>
      <c r="EW46" s="73" t="s">
        <v>33</v>
      </c>
      <c r="EX46" s="74"/>
      <c r="EY46" s="74"/>
      <c r="EZ46" s="75"/>
      <c r="FA46" s="67">
        <v>450</v>
      </c>
      <c r="FB46" s="15"/>
      <c r="FC46" s="15"/>
      <c r="FD46" s="428" t="s">
        <v>109</v>
      </c>
      <c r="FE46" s="429"/>
      <c r="FF46" s="429"/>
      <c r="FG46" s="430"/>
      <c r="FH46" s="15"/>
      <c r="FI46" s="15"/>
      <c r="FJ46" s="15"/>
      <c r="FK46" s="95"/>
      <c r="FM46" s="29"/>
      <c r="FN46" s="107" t="s">
        <v>147</v>
      </c>
      <c r="FO46" s="108"/>
      <c r="FP46" s="417" t="s">
        <v>39</v>
      </c>
      <c r="FQ46" s="418"/>
      <c r="FR46" s="30"/>
      <c r="FS46" s="30"/>
      <c r="FT46" s="30"/>
      <c r="FU46" s="30"/>
      <c r="FV46" s="30"/>
      <c r="FW46" s="30"/>
      <c r="FX46" s="30"/>
      <c r="FY46" s="30"/>
      <c r="FZ46" s="31"/>
    </row>
    <row r="47" spans="1:182" x14ac:dyDescent="0.25">
      <c r="B47" s="309">
        <v>42891</v>
      </c>
      <c r="C47" s="279"/>
      <c r="D47" s="307">
        <v>2.4700000000000002</v>
      </c>
      <c r="E47" s="279"/>
      <c r="F47" s="279"/>
      <c r="G47" s="279" t="s">
        <v>174</v>
      </c>
      <c r="EF47" s="40" t="s">
        <v>35</v>
      </c>
      <c r="EG47" s="70">
        <v>0.1</v>
      </c>
      <c r="EH47" s="71" t="s">
        <v>29</v>
      </c>
      <c r="EI47" s="10"/>
      <c r="EK47" s="109"/>
      <c r="EL47" s="110"/>
      <c r="EM47" s="111"/>
      <c r="EN47" s="111"/>
      <c r="EO47" s="111"/>
      <c r="EP47" s="15"/>
      <c r="EQ47" s="15"/>
      <c r="ER47" s="15"/>
      <c r="ES47" s="15"/>
      <c r="ET47" s="112"/>
      <c r="EV47" s="16"/>
      <c r="EW47" s="73" t="s">
        <v>34</v>
      </c>
      <c r="EX47" s="74"/>
      <c r="EY47" s="74"/>
      <c r="EZ47" s="75"/>
      <c r="FA47" s="67">
        <v>139</v>
      </c>
      <c r="FB47" s="15"/>
      <c r="FC47" s="15"/>
      <c r="FD47" s="113"/>
      <c r="FE47" s="114" t="s">
        <v>112</v>
      </c>
      <c r="FF47" s="382">
        <v>-11238.207671203041</v>
      </c>
      <c r="FG47" s="383"/>
      <c r="FH47" s="15"/>
      <c r="FI47" s="15"/>
      <c r="FJ47" s="15"/>
      <c r="FK47" s="95"/>
      <c r="FM47" s="29"/>
      <c r="FN47" s="78" t="s">
        <v>148</v>
      </c>
      <c r="FO47" s="79"/>
      <c r="FP47" s="419" t="s">
        <v>39</v>
      </c>
      <c r="FQ47" s="420"/>
      <c r="FR47" s="30"/>
      <c r="FS47" s="59"/>
      <c r="FT47" s="115"/>
      <c r="FU47" s="116"/>
      <c r="FV47" s="117"/>
      <c r="FW47" s="117"/>
      <c r="FX47" s="59"/>
      <c r="FY47" s="30"/>
      <c r="FZ47" s="31"/>
    </row>
    <row r="48" spans="1:182" ht="15.75" thickBot="1" x14ac:dyDescent="0.3">
      <c r="B48" s="309">
        <v>42884</v>
      </c>
      <c r="C48" s="279"/>
      <c r="D48" s="307">
        <v>1.98</v>
      </c>
      <c r="E48" s="279"/>
      <c r="F48" s="279"/>
      <c r="G48" s="279" t="s">
        <v>174</v>
      </c>
      <c r="EF48" s="46" t="s">
        <v>36</v>
      </c>
      <c r="EG48" s="118">
        <v>7</v>
      </c>
      <c r="EH48" s="119" t="s">
        <v>29</v>
      </c>
      <c r="EI48" s="10"/>
      <c r="EK48" s="120" t="s">
        <v>69</v>
      </c>
      <c r="EL48" s="120"/>
      <c r="EM48" s="121" t="s">
        <v>70</v>
      </c>
      <c r="EN48" s="121"/>
      <c r="EO48" s="111"/>
      <c r="EP48" s="15"/>
      <c r="EQ48" s="15"/>
      <c r="ER48" s="15"/>
      <c r="ES48" s="15"/>
      <c r="ET48" s="112"/>
      <c r="EV48" s="16"/>
      <c r="EW48" s="73" t="s">
        <v>35</v>
      </c>
      <c r="EX48" s="74"/>
      <c r="EY48" s="74"/>
      <c r="EZ48" s="75"/>
      <c r="FA48" s="67">
        <v>0.1</v>
      </c>
      <c r="FB48" s="15"/>
      <c r="FC48" s="15"/>
      <c r="FD48" s="122"/>
      <c r="FE48" s="123" t="s">
        <v>115</v>
      </c>
      <c r="FF48" s="384">
        <v>-2425.3581732073844</v>
      </c>
      <c r="FG48" s="385"/>
      <c r="FH48" s="15"/>
      <c r="FI48" s="15"/>
      <c r="FJ48" s="15"/>
      <c r="FK48" s="95"/>
      <c r="FM48" s="29"/>
      <c r="FN48" s="88"/>
      <c r="FO48" s="88"/>
      <c r="FP48" s="124"/>
      <c r="FQ48" s="124"/>
      <c r="FR48" s="30"/>
      <c r="FS48" s="83"/>
      <c r="FT48" s="83"/>
      <c r="FU48" s="83"/>
      <c r="FV48" s="83"/>
      <c r="FW48" s="117"/>
      <c r="FX48" s="59"/>
      <c r="FY48" s="30"/>
      <c r="FZ48" s="31"/>
    </row>
    <row r="49" spans="2:182" x14ac:dyDescent="0.25">
      <c r="B49" s="309">
        <v>42880</v>
      </c>
      <c r="C49" s="279"/>
      <c r="D49" s="307">
        <v>1.47</v>
      </c>
      <c r="E49" s="279"/>
      <c r="F49" s="279"/>
      <c r="G49" s="279" t="s">
        <v>174</v>
      </c>
      <c r="EF49" s="51"/>
      <c r="EG49" s="125"/>
      <c r="EH49" s="126"/>
      <c r="EI49" s="10"/>
      <c r="EK49" s="122" t="s">
        <v>71</v>
      </c>
      <c r="EL49" s="127">
        <v>2.4823472910536757E-3</v>
      </c>
      <c r="EM49" s="122" t="s">
        <v>72</v>
      </c>
      <c r="EN49" s="127">
        <v>4.8802639334633538E-2</v>
      </c>
      <c r="EO49" s="128"/>
      <c r="EP49" s="15"/>
      <c r="EQ49" s="15"/>
      <c r="ER49" s="15"/>
      <c r="ES49" s="15"/>
      <c r="ET49" s="112"/>
      <c r="EV49" s="16"/>
      <c r="EW49" s="36" t="s">
        <v>65</v>
      </c>
      <c r="EX49" s="74"/>
      <c r="EY49" s="74"/>
      <c r="EZ49" s="75"/>
      <c r="FA49" s="67">
        <v>41032.394366197186</v>
      </c>
      <c r="FB49" s="15"/>
      <c r="FC49" s="15"/>
      <c r="FD49" s="122"/>
      <c r="FE49" s="123" t="s">
        <v>118</v>
      </c>
      <c r="FF49" s="384">
        <v>727.18029424892927</v>
      </c>
      <c r="FG49" s="385"/>
      <c r="FH49" s="15"/>
      <c r="FI49" s="15"/>
      <c r="FJ49" s="15"/>
      <c r="FK49" s="21"/>
      <c r="FM49" s="29"/>
      <c r="FN49" s="96" t="s">
        <v>149</v>
      </c>
      <c r="FO49" s="129"/>
      <c r="FP49" s="130"/>
      <c r="FQ49" s="131"/>
      <c r="FR49" s="30"/>
      <c r="FS49" s="84"/>
      <c r="FT49" s="84"/>
      <c r="FU49" s="84"/>
      <c r="FV49" s="84"/>
      <c r="FW49" s="117"/>
      <c r="FX49" s="59"/>
      <c r="FY49" s="30"/>
      <c r="FZ49" s="31"/>
    </row>
    <row r="50" spans="2:182" ht="15.75" thickBot="1" x14ac:dyDescent="0.3">
      <c r="B50" s="309">
        <v>42874</v>
      </c>
      <c r="C50" s="279"/>
      <c r="D50" s="307">
        <v>1.82</v>
      </c>
      <c r="E50" s="279"/>
      <c r="F50" s="279"/>
      <c r="G50" s="279" t="s">
        <v>174</v>
      </c>
      <c r="EF50" s="132" t="s">
        <v>37</v>
      </c>
      <c r="EG50" s="52"/>
      <c r="EH50" s="126"/>
      <c r="EI50" s="10"/>
      <c r="EK50" s="122" t="s">
        <v>73</v>
      </c>
      <c r="EL50" s="127">
        <v>2.4723472910536757E-3</v>
      </c>
      <c r="EM50" s="122" t="s">
        <v>74</v>
      </c>
      <c r="EN50" s="127">
        <v>2.3816976060263206E-3</v>
      </c>
      <c r="EO50" s="128"/>
      <c r="EP50" s="15"/>
      <c r="EQ50" s="15"/>
      <c r="ER50" s="15"/>
      <c r="ES50" s="15"/>
      <c r="ET50" s="112"/>
      <c r="EV50" s="16"/>
      <c r="EW50" s="36" t="s">
        <v>137</v>
      </c>
      <c r="EX50" s="74"/>
      <c r="EY50" s="74"/>
      <c r="EZ50" s="75"/>
      <c r="FA50" s="133">
        <v>2</v>
      </c>
      <c r="FB50" s="15"/>
      <c r="FC50" s="15"/>
      <c r="FD50" s="15"/>
      <c r="FE50" s="15"/>
      <c r="FF50" s="15"/>
      <c r="FG50" s="15"/>
      <c r="FH50" s="15"/>
      <c r="FI50" s="15"/>
      <c r="FJ50" s="407"/>
      <c r="FK50" s="408"/>
      <c r="FM50" s="29"/>
      <c r="FN50" s="78" t="s">
        <v>150</v>
      </c>
      <c r="FO50" s="79"/>
      <c r="FP50" s="393">
        <v>2</v>
      </c>
      <c r="FQ50" s="394"/>
      <c r="FR50" s="30"/>
      <c r="FS50" s="134"/>
      <c r="FT50" s="134"/>
      <c r="FU50" s="134"/>
      <c r="FV50" s="134"/>
      <c r="FW50" s="30"/>
      <c r="FX50" s="30"/>
      <c r="FY50" s="30"/>
      <c r="FZ50" s="31"/>
    </row>
    <row r="51" spans="2:182" ht="15.75" thickBot="1" x14ac:dyDescent="0.3">
      <c r="B51" s="309">
        <v>42866</v>
      </c>
      <c r="C51" s="279"/>
      <c r="D51" s="307">
        <v>1.22</v>
      </c>
      <c r="E51" s="279"/>
      <c r="F51" s="279"/>
      <c r="G51" s="279" t="s">
        <v>174</v>
      </c>
      <c r="EF51" s="32" t="s">
        <v>38</v>
      </c>
      <c r="EG51" s="135" t="s">
        <v>39</v>
      </c>
      <c r="EH51" s="61" t="s">
        <v>40</v>
      </c>
      <c r="EI51" s="10"/>
      <c r="EK51" s="122" t="s">
        <v>75</v>
      </c>
      <c r="EL51" s="127">
        <v>2.2098491228189333E-3</v>
      </c>
      <c r="EM51" s="111"/>
      <c r="EN51" s="111"/>
      <c r="EO51" s="111"/>
      <c r="EP51" s="15"/>
      <c r="EQ51" s="15"/>
      <c r="ER51" s="15"/>
      <c r="ES51" s="15"/>
      <c r="ET51" s="112"/>
      <c r="EV51" s="16"/>
      <c r="EW51" s="36" t="s">
        <v>138</v>
      </c>
      <c r="EX51" s="74"/>
      <c r="EY51" s="74"/>
      <c r="EZ51" s="75"/>
      <c r="FA51" s="136">
        <v>30</v>
      </c>
      <c r="FB51" s="15"/>
      <c r="FC51" s="15"/>
      <c r="FD51" s="409" t="s">
        <v>107</v>
      </c>
      <c r="FE51" s="410"/>
      <c r="FF51" s="411" t="s">
        <v>108</v>
      </c>
      <c r="FG51" s="412"/>
      <c r="FH51" s="15"/>
      <c r="FI51" s="15"/>
      <c r="FJ51" s="413"/>
      <c r="FK51" s="414"/>
      <c r="FM51" s="29"/>
      <c r="FN51" s="78" t="s">
        <v>45</v>
      </c>
      <c r="FO51" s="79"/>
      <c r="FP51" s="393" t="s">
        <v>39</v>
      </c>
      <c r="FQ51" s="394"/>
      <c r="FR51" s="30"/>
      <c r="FS51" s="137"/>
      <c r="FT51" s="137"/>
      <c r="FU51" s="138"/>
      <c r="FV51" s="138"/>
      <c r="FW51" s="30"/>
      <c r="FX51" s="30"/>
      <c r="FY51" s="30"/>
      <c r="FZ51" s="139"/>
    </row>
    <row r="52" spans="2:182" ht="15.75" thickBot="1" x14ac:dyDescent="0.3">
      <c r="B52" s="309">
        <v>42857</v>
      </c>
      <c r="C52" s="279"/>
      <c r="D52" s="307">
        <v>1.19</v>
      </c>
      <c r="E52" s="279"/>
      <c r="F52" s="279"/>
      <c r="G52" s="279" t="s">
        <v>174</v>
      </c>
      <c r="EF52" s="46" t="s">
        <v>41</v>
      </c>
      <c r="EG52" s="140" t="s">
        <v>39</v>
      </c>
      <c r="EH52" s="119" t="s">
        <v>42</v>
      </c>
      <c r="EI52" s="10"/>
      <c r="EK52" s="141"/>
      <c r="EL52" s="142"/>
      <c r="EM52" s="111"/>
      <c r="EN52" s="111"/>
      <c r="EO52" s="111"/>
      <c r="EP52" s="15"/>
      <c r="EQ52" s="15"/>
      <c r="ER52" s="15"/>
      <c r="ES52" s="15"/>
      <c r="ET52" s="112"/>
      <c r="EV52" s="16"/>
      <c r="EW52" s="36" t="s">
        <v>139</v>
      </c>
      <c r="EX52" s="74"/>
      <c r="EY52" s="74"/>
      <c r="EZ52" s="75"/>
      <c r="FA52" s="136" t="s">
        <v>39</v>
      </c>
      <c r="FB52" s="15"/>
      <c r="FC52" s="15"/>
      <c r="FD52" s="446" t="s">
        <v>110</v>
      </c>
      <c r="FE52" s="446"/>
      <c r="FF52" s="143" t="s">
        <v>111</v>
      </c>
      <c r="FG52" s="144"/>
      <c r="FH52" s="90"/>
      <c r="FI52" s="111"/>
      <c r="FJ52" s="413"/>
      <c r="FK52" s="414"/>
      <c r="FM52" s="29"/>
      <c r="FN52" s="78" t="s">
        <v>148</v>
      </c>
      <c r="FO52" s="79"/>
      <c r="FP52" s="393">
        <v>30</v>
      </c>
      <c r="FQ52" s="394"/>
      <c r="FR52" s="30"/>
      <c r="FS52" s="137"/>
      <c r="FT52" s="137"/>
      <c r="FU52" s="138"/>
      <c r="FV52" s="138"/>
      <c r="FW52" s="30"/>
      <c r="FX52" s="30"/>
      <c r="FY52" s="30"/>
      <c r="FZ52" s="145"/>
    </row>
    <row r="53" spans="2:182" x14ac:dyDescent="0.25">
      <c r="B53" s="309">
        <v>42851</v>
      </c>
      <c r="C53" s="279"/>
      <c r="D53" s="307">
        <v>0.92</v>
      </c>
      <c r="E53" s="279"/>
      <c r="F53" s="279"/>
      <c r="G53" s="279" t="s">
        <v>174</v>
      </c>
      <c r="EF53" s="51"/>
      <c r="EG53" s="52"/>
      <c r="EH53" s="126"/>
      <c r="EI53" s="10"/>
      <c r="EK53" s="141"/>
      <c r="EL53" s="146" t="s">
        <v>76</v>
      </c>
      <c r="EM53" s="147" t="s">
        <v>77</v>
      </c>
      <c r="EN53" s="111"/>
      <c r="EO53" s="111"/>
      <c r="EP53" s="15"/>
      <c r="EQ53" s="15"/>
      <c r="ER53" s="15"/>
      <c r="ES53" s="15"/>
      <c r="ET53" s="112"/>
      <c r="EV53" s="16"/>
      <c r="EW53" s="36" t="s">
        <v>36</v>
      </c>
      <c r="EX53" s="74"/>
      <c r="EY53" s="74"/>
      <c r="EZ53" s="75"/>
      <c r="FA53" s="148">
        <v>7</v>
      </c>
      <c r="FB53" s="15"/>
      <c r="FC53" s="15"/>
      <c r="FD53" s="421" t="s">
        <v>113</v>
      </c>
      <c r="FE53" s="421"/>
      <c r="FF53" s="149" t="s">
        <v>114</v>
      </c>
      <c r="FG53" s="147"/>
      <c r="FH53" s="90"/>
      <c r="FI53" s="111"/>
      <c r="FJ53" s="15"/>
      <c r="FK53" s="21"/>
      <c r="FM53" s="29"/>
      <c r="FN53" s="78" t="s">
        <v>151</v>
      </c>
      <c r="FO53" s="150"/>
      <c r="FP53" s="442" t="s">
        <v>39</v>
      </c>
      <c r="FQ53" s="443"/>
      <c r="FR53" s="30"/>
      <c r="FS53" s="137"/>
      <c r="FT53" s="137"/>
      <c r="FU53" s="138"/>
      <c r="FV53" s="138"/>
      <c r="FW53" s="30"/>
      <c r="FX53" s="30"/>
      <c r="FY53" s="30"/>
      <c r="FZ53" s="151"/>
    </row>
    <row r="54" spans="2:182" ht="15.75" thickBot="1" x14ac:dyDescent="0.3">
      <c r="B54" s="309">
        <v>42843</v>
      </c>
      <c r="C54" s="279"/>
      <c r="D54" s="307">
        <v>0.56000000000000005</v>
      </c>
      <c r="E54" s="279"/>
      <c r="F54" s="279"/>
      <c r="G54" s="279" t="s">
        <v>174</v>
      </c>
      <c r="EF54" s="132" t="s">
        <v>43</v>
      </c>
      <c r="EG54" s="52"/>
      <c r="EH54" s="126"/>
      <c r="EI54" s="10"/>
      <c r="EK54" s="152" t="s">
        <v>78</v>
      </c>
      <c r="EL54" s="153" t="s">
        <v>79</v>
      </c>
      <c r="EM54" s="153" t="s">
        <v>79</v>
      </c>
      <c r="EN54" s="111"/>
      <c r="EO54" s="373" t="s">
        <v>80</v>
      </c>
      <c r="EP54" s="374"/>
      <c r="EQ54" s="374"/>
      <c r="ER54" s="374"/>
      <c r="ES54" s="375"/>
      <c r="ET54" s="112"/>
      <c r="EV54" s="16"/>
      <c r="EW54" s="36" t="s">
        <v>140</v>
      </c>
      <c r="EX54" s="74"/>
      <c r="EY54" s="74"/>
      <c r="EZ54" s="75"/>
      <c r="FA54" s="136">
        <v>40506.038800526432</v>
      </c>
      <c r="FB54" s="15"/>
      <c r="FC54" s="15"/>
      <c r="FD54" s="421" t="s">
        <v>116</v>
      </c>
      <c r="FE54" s="421"/>
      <c r="FF54" s="149" t="s">
        <v>117</v>
      </c>
      <c r="FG54" s="147"/>
      <c r="FH54" s="15"/>
      <c r="FI54" s="15"/>
      <c r="FJ54" s="15"/>
      <c r="FK54" s="21"/>
      <c r="FM54" s="29"/>
      <c r="FN54" s="88"/>
      <c r="FO54" s="90"/>
      <c r="FP54" s="154"/>
      <c r="FQ54" s="154"/>
      <c r="FR54" s="30"/>
      <c r="FS54" s="30"/>
      <c r="FT54" s="30"/>
      <c r="FU54" s="30"/>
      <c r="FV54" s="30"/>
      <c r="FW54" s="30"/>
      <c r="FX54" s="30"/>
      <c r="FY54" s="30"/>
      <c r="FZ54" s="151"/>
    </row>
    <row r="55" spans="2:182" ht="15.75" thickBot="1" x14ac:dyDescent="0.3">
      <c r="B55" s="309">
        <v>42837</v>
      </c>
      <c r="C55" s="279"/>
      <c r="D55" s="307">
        <v>0.86</v>
      </c>
      <c r="E55" s="279"/>
      <c r="F55" s="279"/>
      <c r="G55" s="279" t="s">
        <v>174</v>
      </c>
      <c r="EF55" s="32" t="s">
        <v>44</v>
      </c>
      <c r="EG55" s="135">
        <v>2</v>
      </c>
      <c r="EH55" s="61" t="s">
        <v>29</v>
      </c>
      <c r="EI55" s="10"/>
      <c r="EK55" s="155">
        <v>25</v>
      </c>
      <c r="EL55" s="156">
        <v>62.152697491681508</v>
      </c>
      <c r="EM55" s="156">
        <v>2.8937233267409184</v>
      </c>
      <c r="EN55" s="111"/>
      <c r="EO55" s="122" t="s">
        <v>81</v>
      </c>
      <c r="EP55" s="157" t="s">
        <v>82</v>
      </c>
      <c r="EQ55" s="157"/>
      <c r="ER55" s="157"/>
      <c r="ES55" s="158"/>
      <c r="ET55" s="159"/>
      <c r="EV55" s="16"/>
      <c r="EW55" s="73" t="s">
        <v>67</v>
      </c>
      <c r="EX55" s="74"/>
      <c r="EY55" s="74"/>
      <c r="EZ55" s="75"/>
      <c r="FA55" s="160">
        <v>1.6581717979052277</v>
      </c>
      <c r="FB55" s="15"/>
      <c r="FC55" s="15"/>
      <c r="FD55" s="421" t="s">
        <v>119</v>
      </c>
      <c r="FE55" s="421"/>
      <c r="FF55" s="149" t="s">
        <v>120</v>
      </c>
      <c r="FG55" s="147"/>
      <c r="FH55" s="15"/>
      <c r="FI55" s="15"/>
      <c r="FJ55" s="15"/>
      <c r="FK55" s="21"/>
      <c r="FM55" s="29"/>
      <c r="FN55" s="161" t="s">
        <v>54</v>
      </c>
      <c r="FO55" s="129"/>
      <c r="FP55" s="129"/>
      <c r="FQ55" s="79"/>
      <c r="FR55" s="59"/>
      <c r="FS55" s="162"/>
      <c r="FT55" s="163"/>
      <c r="FU55" s="163"/>
      <c r="FV55" s="163"/>
      <c r="FW55" s="163"/>
      <c r="FX55" s="163"/>
      <c r="FY55" s="30"/>
      <c r="FZ55" s="164"/>
    </row>
    <row r="56" spans="2:182" x14ac:dyDescent="0.25">
      <c r="B56" s="309">
        <v>42832</v>
      </c>
      <c r="C56" s="279"/>
      <c r="D56" s="307">
        <v>1.1399999999999999</v>
      </c>
      <c r="E56" s="279"/>
      <c r="F56" s="279"/>
      <c r="G56" s="279" t="s">
        <v>174</v>
      </c>
      <c r="EF56" s="78" t="s">
        <v>45</v>
      </c>
      <c r="EG56" s="135" t="s">
        <v>39</v>
      </c>
      <c r="EH56" s="71" t="s">
        <v>29</v>
      </c>
      <c r="EI56" s="10"/>
      <c r="EK56" s="155">
        <v>50</v>
      </c>
      <c r="EL56" s="156">
        <v>61.972298129763281</v>
      </c>
      <c r="EM56" s="156">
        <v>2.8937233267409184</v>
      </c>
      <c r="EN56" s="111"/>
      <c r="EO56" s="122" t="s">
        <v>83</v>
      </c>
      <c r="EP56" s="157" t="s">
        <v>84</v>
      </c>
      <c r="EQ56" s="157"/>
      <c r="ER56" s="157"/>
      <c r="ES56" s="158"/>
      <c r="ET56" s="159"/>
      <c r="EV56" s="16"/>
      <c r="EW56" s="36" t="s">
        <v>53</v>
      </c>
      <c r="EX56" s="74"/>
      <c r="EY56" s="74"/>
      <c r="EZ56" s="75"/>
      <c r="FA56" s="165">
        <v>123</v>
      </c>
      <c r="FB56" s="15"/>
      <c r="FC56" s="15"/>
      <c r="FD56" s="15"/>
      <c r="FE56" s="15"/>
      <c r="FF56" s="15"/>
      <c r="FG56" s="15"/>
      <c r="FH56" s="15"/>
      <c r="FI56" s="15"/>
      <c r="FJ56" s="15"/>
      <c r="FK56" s="21"/>
      <c r="FM56" s="29"/>
      <c r="FN56" s="78" t="s">
        <v>55</v>
      </c>
      <c r="FO56" s="166">
        <v>5.5</v>
      </c>
      <c r="FP56" s="167" t="s">
        <v>56</v>
      </c>
      <c r="FQ56" s="168"/>
      <c r="FR56" s="30"/>
      <c r="FS56" s="169" t="s">
        <v>152</v>
      </c>
      <c r="FT56" s="170"/>
      <c r="FU56" s="170"/>
      <c r="FV56" s="170"/>
      <c r="FW56" s="170"/>
      <c r="FX56" s="23"/>
      <c r="FY56" s="171"/>
      <c r="FZ56" s="31"/>
    </row>
    <row r="57" spans="2:182" x14ac:dyDescent="0.25">
      <c r="B57" s="309">
        <v>42825</v>
      </c>
      <c r="C57" s="279"/>
      <c r="D57" s="307">
        <v>0.89</v>
      </c>
      <c r="E57" s="279"/>
      <c r="F57" s="279"/>
      <c r="G57" s="279" t="s">
        <v>174</v>
      </c>
      <c r="EF57" s="40" t="s">
        <v>46</v>
      </c>
      <c r="EG57" s="140">
        <v>30</v>
      </c>
      <c r="EH57" s="71" t="s">
        <v>29</v>
      </c>
      <c r="EI57" s="10"/>
      <c r="EK57" s="155">
        <v>80</v>
      </c>
      <c r="EL57" s="156">
        <v>57.127026469153712</v>
      </c>
      <c r="EM57" s="156">
        <v>2.8937233267409184</v>
      </c>
      <c r="EN57" s="111"/>
      <c r="EO57" s="122" t="s">
        <v>85</v>
      </c>
      <c r="EP57" s="157" t="s">
        <v>86</v>
      </c>
      <c r="EQ57" s="157"/>
      <c r="ER57" s="157"/>
      <c r="ES57" s="158"/>
      <c r="ET57" s="159"/>
      <c r="EV57" s="16"/>
      <c r="EW57" s="36" t="s">
        <v>52</v>
      </c>
      <c r="EX57" s="74"/>
      <c r="EY57" s="74"/>
      <c r="EZ57" s="75"/>
      <c r="FA57" s="172">
        <v>47</v>
      </c>
      <c r="FB57" s="15"/>
      <c r="FC57" s="15"/>
      <c r="FD57" s="15"/>
      <c r="FE57" s="15"/>
      <c r="FF57" s="15"/>
      <c r="FG57" s="15"/>
      <c r="FH57" s="15"/>
      <c r="FI57" s="15"/>
      <c r="FJ57" s="15"/>
      <c r="FK57" s="21"/>
      <c r="FM57" s="29"/>
      <c r="FN57" s="107" t="s">
        <v>57</v>
      </c>
      <c r="FO57" s="166">
        <v>2.875</v>
      </c>
      <c r="FP57" s="167" t="s">
        <v>56</v>
      </c>
      <c r="FQ57" s="168">
        <v>2206</v>
      </c>
      <c r="FR57" s="173"/>
      <c r="FS57" s="174" t="s">
        <v>153</v>
      </c>
      <c r="FT57" s="84"/>
      <c r="FU57" s="84"/>
      <c r="FV57" s="84"/>
      <c r="FW57" s="84"/>
      <c r="FX57" s="30"/>
      <c r="FY57" s="21"/>
      <c r="FZ57" s="31"/>
    </row>
    <row r="58" spans="2:182" ht="15.75" thickBot="1" x14ac:dyDescent="0.3">
      <c r="B58" s="309">
        <v>42817</v>
      </c>
      <c r="C58" s="279"/>
      <c r="D58" s="307">
        <v>1.01</v>
      </c>
      <c r="E58" s="279"/>
      <c r="F58" s="279"/>
      <c r="G58" s="279" t="s">
        <v>174</v>
      </c>
      <c r="EF58" s="46" t="s">
        <v>47</v>
      </c>
      <c r="EG58" s="175" t="s">
        <v>39</v>
      </c>
      <c r="EH58" s="119" t="s">
        <v>29</v>
      </c>
      <c r="EI58" s="10"/>
      <c r="EK58" s="176"/>
      <c r="EL58" s="177"/>
      <c r="EM58" s="178"/>
      <c r="EN58" s="178"/>
      <c r="EO58" s="178"/>
      <c r="EP58" s="179"/>
      <c r="EQ58" s="179"/>
      <c r="ER58" s="179"/>
      <c r="ES58" s="179"/>
      <c r="ET58" s="180"/>
      <c r="EV58" s="16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81"/>
      <c r="FI58" s="15"/>
      <c r="FJ58" s="15"/>
      <c r="FK58" s="21"/>
      <c r="FM58" s="29"/>
      <c r="FN58" s="107" t="s">
        <v>58</v>
      </c>
      <c r="FO58" s="166">
        <v>1</v>
      </c>
      <c r="FP58" s="167" t="s">
        <v>56</v>
      </c>
      <c r="FQ58" s="168">
        <v>652</v>
      </c>
      <c r="FR58" s="182"/>
      <c r="FS58" s="183" t="s">
        <v>154</v>
      </c>
      <c r="FT58" s="184"/>
      <c r="FU58" s="184"/>
      <c r="FV58" s="184"/>
      <c r="FW58" s="184"/>
      <c r="FX58" s="65"/>
      <c r="FY58" s="185"/>
      <c r="FZ58" s="31"/>
    </row>
    <row r="59" spans="2:182" ht="15.75" thickBot="1" x14ac:dyDescent="0.3">
      <c r="B59" s="309">
        <v>42811</v>
      </c>
      <c r="C59" s="279"/>
      <c r="D59" s="307">
        <v>0.98</v>
      </c>
      <c r="E59" s="279"/>
      <c r="F59" s="279"/>
      <c r="G59" s="279" t="s">
        <v>174</v>
      </c>
      <c r="EF59" s="51"/>
      <c r="EG59" s="52"/>
      <c r="EH59" s="126"/>
      <c r="EI59" s="10"/>
      <c r="EK59" s="186"/>
      <c r="EL59" s="110"/>
      <c r="EM59" s="111"/>
      <c r="EN59" s="111"/>
      <c r="EO59" s="111"/>
      <c r="EP59" s="15"/>
      <c r="EQ59" s="15"/>
      <c r="ER59" s="15"/>
      <c r="ES59" s="15"/>
      <c r="ET59" s="21"/>
      <c r="EV59" s="16"/>
      <c r="EW59" s="15"/>
      <c r="EX59" s="15"/>
      <c r="EY59" s="15"/>
      <c r="EZ59" s="15"/>
      <c r="FA59" s="15"/>
      <c r="FB59" s="15"/>
      <c r="FC59" s="110"/>
      <c r="FD59" s="15"/>
      <c r="FE59" s="15"/>
      <c r="FF59" s="15"/>
      <c r="FG59" s="15"/>
      <c r="FH59" s="187"/>
      <c r="FI59" s="15"/>
      <c r="FJ59" s="15"/>
      <c r="FK59" s="21"/>
      <c r="FM59" s="29"/>
      <c r="FN59" s="107" t="s">
        <v>59</v>
      </c>
      <c r="FO59" s="166">
        <v>0.875</v>
      </c>
      <c r="FP59" s="167" t="s">
        <v>56</v>
      </c>
      <c r="FQ59" s="168">
        <v>681</v>
      </c>
      <c r="FR59" s="182"/>
      <c r="FS59" s="134"/>
      <c r="FT59" s="134"/>
      <c r="FU59" s="134"/>
      <c r="FV59" s="134"/>
      <c r="FW59" s="134"/>
      <c r="FX59" s="30"/>
      <c r="FY59" s="15"/>
      <c r="FZ59" s="31"/>
    </row>
    <row r="60" spans="2:182" ht="15.75" thickBot="1" x14ac:dyDescent="0.3">
      <c r="B60" s="309">
        <v>42803</v>
      </c>
      <c r="C60" s="279"/>
      <c r="D60" s="307">
        <v>1.1200000000000001</v>
      </c>
      <c r="E60" s="279"/>
      <c r="F60" s="279"/>
      <c r="G60" s="279" t="s">
        <v>174</v>
      </c>
      <c r="EF60" s="56" t="s">
        <v>48</v>
      </c>
      <c r="EG60" s="52"/>
      <c r="EH60" s="126"/>
      <c r="EI60" s="10"/>
      <c r="EK60" s="188" t="s">
        <v>87</v>
      </c>
      <c r="EL60" s="189"/>
      <c r="EM60" s="190"/>
      <c r="EN60" s="190"/>
      <c r="EO60" s="190"/>
      <c r="EP60" s="105"/>
      <c r="EQ60" s="105"/>
      <c r="ER60" s="105"/>
      <c r="ES60" s="105"/>
      <c r="ET60" s="106"/>
      <c r="EV60" s="16"/>
      <c r="EW60" s="15"/>
      <c r="EX60" s="15"/>
      <c r="EY60" s="15"/>
      <c r="EZ60" s="15"/>
      <c r="FA60" s="15"/>
      <c r="FB60" s="15"/>
      <c r="FC60" s="110"/>
      <c r="FD60" s="15"/>
      <c r="FE60" s="181"/>
      <c r="FF60" s="15"/>
      <c r="FG60" s="15"/>
      <c r="FH60" s="187"/>
      <c r="FI60" s="15"/>
      <c r="FJ60" s="15"/>
      <c r="FK60" s="21"/>
      <c r="FM60" s="29"/>
      <c r="FN60" s="107" t="s">
        <v>60</v>
      </c>
      <c r="FO60" s="166">
        <v>0.75</v>
      </c>
      <c r="FP60" s="167" t="s">
        <v>56</v>
      </c>
      <c r="FQ60" s="168">
        <v>873</v>
      </c>
      <c r="FR60" s="182"/>
      <c r="FS60" s="395" t="s">
        <v>155</v>
      </c>
      <c r="FT60" s="396"/>
      <c r="FU60" s="396"/>
      <c r="FV60" s="397"/>
      <c r="FW60" s="134"/>
      <c r="FX60" s="30"/>
      <c r="FY60" s="15"/>
      <c r="FZ60" s="31"/>
    </row>
    <row r="61" spans="2:182" x14ac:dyDescent="0.25">
      <c r="B61" s="309">
        <v>42796</v>
      </c>
      <c r="C61" s="279"/>
      <c r="D61" s="307">
        <v>0.78</v>
      </c>
      <c r="E61" s="279"/>
      <c r="F61" s="279"/>
      <c r="G61" s="279" t="s">
        <v>174</v>
      </c>
      <c r="EF61" s="32" t="s">
        <v>49</v>
      </c>
      <c r="EG61" s="135" t="s">
        <v>39</v>
      </c>
      <c r="EH61" s="61" t="s">
        <v>50</v>
      </c>
      <c r="EI61" s="10"/>
      <c r="EK61" s="109"/>
      <c r="EL61" s="110"/>
      <c r="EM61" s="111"/>
      <c r="EN61" s="111"/>
      <c r="EO61" s="111"/>
      <c r="EP61" s="15"/>
      <c r="EQ61" s="15"/>
      <c r="ER61" s="15"/>
      <c r="ES61" s="15"/>
      <c r="ET61" s="112"/>
      <c r="EV61" s="16"/>
      <c r="EW61" s="15"/>
      <c r="EX61" s="15"/>
      <c r="EY61" s="15"/>
      <c r="EZ61" s="15"/>
      <c r="FA61" s="15"/>
      <c r="FB61" s="15"/>
      <c r="FC61" s="15"/>
      <c r="FD61" s="15"/>
      <c r="FE61" s="191"/>
      <c r="FF61" s="181"/>
      <c r="FG61" s="181"/>
      <c r="FH61" s="187"/>
      <c r="FI61" s="15"/>
      <c r="FJ61" s="15"/>
      <c r="FK61" s="21"/>
      <c r="FM61" s="29"/>
      <c r="FN61" s="192" t="s">
        <v>61</v>
      </c>
      <c r="FO61" s="108"/>
      <c r="FP61" s="398">
        <v>36</v>
      </c>
      <c r="FQ61" s="399"/>
      <c r="FR61" s="30"/>
      <c r="FS61" s="400" t="s">
        <v>156</v>
      </c>
      <c r="FT61" s="401"/>
      <c r="FU61" s="400" t="s">
        <v>157</v>
      </c>
      <c r="FV61" s="402"/>
      <c r="FW61" s="134"/>
      <c r="FX61" s="30"/>
      <c r="FY61" s="15"/>
      <c r="FZ61" s="31"/>
    </row>
    <row r="62" spans="2:182" ht="15.75" thickBot="1" x14ac:dyDescent="0.3">
      <c r="B62" s="309">
        <v>42787</v>
      </c>
      <c r="C62" s="279"/>
      <c r="D62" s="307">
        <v>0.42</v>
      </c>
      <c r="E62" s="279"/>
      <c r="F62" s="279"/>
      <c r="G62" s="279" t="s">
        <v>174</v>
      </c>
      <c r="EF62" s="46" t="s">
        <v>51</v>
      </c>
      <c r="EG62" s="175" t="s">
        <v>39</v>
      </c>
      <c r="EH62" s="119" t="s">
        <v>50</v>
      </c>
      <c r="EI62" s="10"/>
      <c r="EK62" s="376" t="s">
        <v>88</v>
      </c>
      <c r="EL62" s="376"/>
      <c r="EM62" s="193" t="s">
        <v>89</v>
      </c>
      <c r="EN62" s="121"/>
      <c r="EO62" s="111"/>
      <c r="EP62" s="377" t="s">
        <v>90</v>
      </c>
      <c r="EQ62" s="378"/>
      <c r="ER62" s="378"/>
      <c r="ES62" s="379"/>
      <c r="ET62" s="112"/>
      <c r="EV62" s="16"/>
      <c r="EW62" s="15"/>
      <c r="EX62" s="15"/>
      <c r="EY62" s="15"/>
      <c r="EZ62" s="15"/>
      <c r="FA62" s="15"/>
      <c r="FB62" s="15"/>
      <c r="FC62" s="15"/>
      <c r="FD62" s="15"/>
      <c r="FE62" s="191"/>
      <c r="FF62" s="194"/>
      <c r="FG62" s="195"/>
      <c r="FH62" s="15"/>
      <c r="FI62" s="15"/>
      <c r="FJ62" s="15"/>
      <c r="FK62" s="21"/>
      <c r="FM62" s="29"/>
      <c r="FN62" s="192" t="s">
        <v>62</v>
      </c>
      <c r="FO62" s="108"/>
      <c r="FP62" s="403">
        <v>53</v>
      </c>
      <c r="FQ62" s="404"/>
      <c r="FR62" s="30"/>
      <c r="FS62" s="391" t="s">
        <v>158</v>
      </c>
      <c r="FT62" s="392"/>
      <c r="FU62" s="405" t="s">
        <v>159</v>
      </c>
      <c r="FV62" s="406"/>
      <c r="FW62" s="30"/>
      <c r="FX62" s="30"/>
      <c r="FY62" s="30"/>
      <c r="FZ62" s="31"/>
    </row>
    <row r="63" spans="2:182" ht="15.75" thickBot="1" x14ac:dyDescent="0.3">
      <c r="B63" s="309">
        <v>42783</v>
      </c>
      <c r="C63" s="279"/>
      <c r="D63" s="307">
        <v>0.55000000000000004</v>
      </c>
      <c r="E63" s="279"/>
      <c r="F63" s="279"/>
      <c r="G63" s="279" t="s">
        <v>174</v>
      </c>
      <c r="EF63" s="51"/>
      <c r="EG63" s="52"/>
      <c r="EH63" s="52"/>
      <c r="EI63" s="10"/>
      <c r="EK63" s="196" t="s">
        <v>91</v>
      </c>
      <c r="EL63" s="197">
        <v>5.2895069158252284</v>
      </c>
      <c r="EM63" s="196" t="s">
        <v>92</v>
      </c>
      <c r="EN63" s="197">
        <v>1.2988682466415902</v>
      </c>
      <c r="EO63" s="111"/>
      <c r="EP63" s="122" t="s">
        <v>93</v>
      </c>
      <c r="EQ63" s="198">
        <v>-1.7205992642990762</v>
      </c>
      <c r="ER63" s="380" t="s">
        <v>94</v>
      </c>
      <c r="ES63" s="381"/>
      <c r="ET63" s="112"/>
      <c r="EV63" s="16"/>
      <c r="EW63" s="15"/>
      <c r="EX63" s="15"/>
      <c r="EY63" s="15"/>
      <c r="EZ63" s="15"/>
      <c r="FA63" s="15"/>
      <c r="FB63" s="15"/>
      <c r="FC63" s="15"/>
      <c r="FD63" s="15"/>
      <c r="FE63" s="191"/>
      <c r="FF63" s="194"/>
      <c r="FG63" s="195"/>
      <c r="FH63" s="181"/>
      <c r="FI63" s="15"/>
      <c r="FJ63" s="15"/>
      <c r="FK63" s="21"/>
      <c r="FM63" s="29"/>
      <c r="FN63" s="192" t="s">
        <v>63</v>
      </c>
      <c r="FO63" s="199">
        <v>0</v>
      </c>
      <c r="FP63" s="444"/>
      <c r="FQ63" s="445"/>
      <c r="FR63" s="30"/>
      <c r="FS63" s="391" t="s">
        <v>160</v>
      </c>
      <c r="FT63" s="392"/>
      <c r="FU63" s="391" t="s">
        <v>161</v>
      </c>
      <c r="FV63" s="392"/>
      <c r="FW63" s="30"/>
      <c r="FX63" s="30"/>
      <c r="FY63" s="30"/>
      <c r="FZ63" s="31"/>
    </row>
    <row r="64" spans="2:182" x14ac:dyDescent="0.25">
      <c r="B64" s="309">
        <v>42776</v>
      </c>
      <c r="C64" s="279"/>
      <c r="D64" s="307">
        <v>0.61</v>
      </c>
      <c r="E64" s="279"/>
      <c r="F64" s="279"/>
      <c r="G64" s="279" t="s">
        <v>174</v>
      </c>
      <c r="EF64" s="32" t="s">
        <v>52</v>
      </c>
      <c r="EG64" s="200">
        <v>47</v>
      </c>
      <c r="EH64" s="52"/>
      <c r="EI64" s="10"/>
      <c r="EK64" s="196" t="s">
        <v>95</v>
      </c>
      <c r="EL64" s="197">
        <v>4.3722571960223791</v>
      </c>
      <c r="EM64" s="196" t="s">
        <v>96</v>
      </c>
      <c r="EN64" s="197">
        <v>2.1322241018322576</v>
      </c>
      <c r="EO64" s="111"/>
      <c r="EP64" s="122" t="s">
        <v>97</v>
      </c>
      <c r="EQ64" s="198">
        <v>-0.80334954449622686</v>
      </c>
      <c r="ER64" s="380" t="s">
        <v>94</v>
      </c>
      <c r="ES64" s="381"/>
      <c r="ET64" s="112"/>
      <c r="EV64" s="16"/>
      <c r="EW64" s="15"/>
      <c r="EX64" s="15"/>
      <c r="EY64" s="15"/>
      <c r="EZ64" s="15"/>
      <c r="FA64" s="15"/>
      <c r="FB64" s="15"/>
      <c r="FC64" s="15"/>
      <c r="FD64" s="15"/>
      <c r="FE64" s="15"/>
      <c r="FF64" s="194"/>
      <c r="FG64" s="195"/>
      <c r="FH64" s="195"/>
      <c r="FI64" s="15"/>
      <c r="FJ64" s="15"/>
      <c r="FK64" s="21"/>
      <c r="FM64" s="29"/>
      <c r="FN64" s="201"/>
      <c r="FO64" s="202"/>
      <c r="FP64" s="202"/>
      <c r="FQ64" s="203"/>
      <c r="FR64" s="182"/>
      <c r="FS64" s="391" t="s">
        <v>162</v>
      </c>
      <c r="FT64" s="392"/>
      <c r="FU64" s="391" t="s">
        <v>163</v>
      </c>
      <c r="FV64" s="392"/>
      <c r="FW64" s="30"/>
      <c r="FX64" s="30"/>
      <c r="FY64" s="30"/>
      <c r="FZ64" s="31"/>
    </row>
    <row r="65" spans="2:182" ht="15.75" thickBot="1" x14ac:dyDescent="0.3">
      <c r="B65" s="309">
        <v>42769</v>
      </c>
      <c r="C65" s="279"/>
      <c r="D65" s="307">
        <v>0.42</v>
      </c>
      <c r="E65" s="279"/>
      <c r="F65" s="279"/>
      <c r="G65" s="279" t="s">
        <v>174</v>
      </c>
      <c r="EF65" s="204" t="s">
        <v>53</v>
      </c>
      <c r="EG65" s="205">
        <v>123</v>
      </c>
      <c r="EH65" s="52"/>
      <c r="EI65" s="10"/>
      <c r="EK65" s="196" t="s">
        <v>98</v>
      </c>
      <c r="EL65" s="197">
        <v>1.6479008243689131</v>
      </c>
      <c r="EM65" s="196" t="s">
        <v>99</v>
      </c>
      <c r="EN65" s="197">
        <v>7</v>
      </c>
      <c r="EO65" s="111"/>
      <c r="EP65" s="122" t="s">
        <v>100</v>
      </c>
      <c r="EQ65" s="198">
        <v>1.9210068271572394</v>
      </c>
      <c r="ER65" s="380" t="s">
        <v>101</v>
      </c>
      <c r="ES65" s="381"/>
      <c r="ET65" s="112"/>
      <c r="EV65" s="16"/>
      <c r="EW65" s="15"/>
      <c r="EX65" s="15"/>
      <c r="EY65" s="15"/>
      <c r="EZ65" s="15"/>
      <c r="FA65" s="15"/>
      <c r="FB65" s="15"/>
      <c r="FC65" s="15"/>
      <c r="FD65" s="15"/>
      <c r="FE65" s="206"/>
      <c r="FF65" s="15"/>
      <c r="FG65" s="15"/>
      <c r="FH65" s="195"/>
      <c r="FI65" s="15"/>
      <c r="FJ65" s="191"/>
      <c r="FK65" s="207"/>
      <c r="FM65" s="29"/>
      <c r="FN65" s="440" t="s">
        <v>164</v>
      </c>
      <c r="FO65" s="441"/>
      <c r="FP65" s="202"/>
      <c r="FQ65" s="203"/>
      <c r="FR65" s="182"/>
      <c r="FS65" s="30"/>
      <c r="FT65" s="30"/>
      <c r="FU65" s="30"/>
      <c r="FV65" s="30"/>
      <c r="FW65" s="30"/>
      <c r="FX65" s="30"/>
      <c r="FY65" s="30"/>
      <c r="FZ65" s="31"/>
    </row>
    <row r="66" spans="2:182" x14ac:dyDescent="0.25">
      <c r="B66" s="309">
        <v>42762</v>
      </c>
      <c r="C66" s="279"/>
      <c r="D66" s="307">
        <v>0.54</v>
      </c>
      <c r="E66" s="279"/>
      <c r="F66" s="279"/>
      <c r="G66" s="279" t="s">
        <v>174</v>
      </c>
      <c r="EF66" s="51"/>
      <c r="EG66" s="10"/>
      <c r="EH66" s="52"/>
      <c r="EI66" s="10"/>
      <c r="EK66" s="110"/>
      <c r="EL66" s="208"/>
      <c r="EM66" s="209"/>
      <c r="EN66" s="209"/>
      <c r="EO66" s="111"/>
      <c r="EP66" s="210" t="s">
        <v>102</v>
      </c>
      <c r="EQ66" s="15"/>
      <c r="ER66" s="15"/>
      <c r="ES66" s="15"/>
      <c r="ET66" s="112"/>
      <c r="EV66" s="16"/>
      <c r="EW66" s="15"/>
      <c r="EX66" s="15"/>
      <c r="EY66" s="15"/>
      <c r="EZ66" s="15"/>
      <c r="FA66" s="15"/>
      <c r="FB66" s="15"/>
      <c r="FC66" s="15"/>
      <c r="FD66" s="15"/>
      <c r="FE66" s="59"/>
      <c r="FF66" s="206"/>
      <c r="FG66" s="206"/>
      <c r="FH66" s="195"/>
      <c r="FI66" s="15"/>
      <c r="FJ66" s="191"/>
      <c r="FK66" s="207"/>
      <c r="FM66" s="29"/>
      <c r="FN66" s="434">
        <v>1.9080000000000001</v>
      </c>
      <c r="FO66" s="435"/>
      <c r="FP66" s="202"/>
      <c r="FQ66" s="203"/>
      <c r="FR66" s="182"/>
      <c r="FS66" s="30"/>
      <c r="FT66" s="30"/>
      <c r="FU66" s="30"/>
      <c r="FV66" s="30"/>
      <c r="FW66" s="30"/>
      <c r="FX66" s="30"/>
      <c r="FY66" s="30"/>
      <c r="FZ66" s="31"/>
    </row>
    <row r="67" spans="2:182" ht="15.75" thickBot="1" x14ac:dyDescent="0.3">
      <c r="B67" s="309">
        <v>42755</v>
      </c>
      <c r="C67" s="279"/>
      <c r="D67" s="307">
        <v>0.67</v>
      </c>
      <c r="E67" s="279"/>
      <c r="F67" s="279"/>
      <c r="G67" s="279" t="s">
        <v>174</v>
      </c>
      <c r="EF67" s="56" t="s">
        <v>54</v>
      </c>
      <c r="EG67" s="211"/>
      <c r="EH67" s="211"/>
      <c r="EI67" s="211"/>
      <c r="EK67" s="376" t="s">
        <v>103</v>
      </c>
      <c r="EL67" s="376"/>
      <c r="EM67" s="209"/>
      <c r="EN67" s="209"/>
      <c r="EO67" s="111"/>
      <c r="EP67" s="15"/>
      <c r="EQ67" s="15"/>
      <c r="ER67" s="15"/>
      <c r="ES67" s="15"/>
      <c r="ET67" s="112"/>
      <c r="EV67" s="16"/>
      <c r="EW67" s="15"/>
      <c r="EX67" s="15"/>
      <c r="EY67" s="15"/>
      <c r="EZ67" s="15"/>
      <c r="FA67" s="15"/>
      <c r="FB67" s="15"/>
      <c r="FC67" s="15"/>
      <c r="FD67" s="15"/>
      <c r="FE67" s="59"/>
      <c r="FF67" s="59"/>
      <c r="FG67" s="90"/>
      <c r="FH67" s="15"/>
      <c r="FI67" s="15"/>
      <c r="FJ67" s="191"/>
      <c r="FK67" s="207"/>
      <c r="FM67" s="29"/>
      <c r="FN67" s="201"/>
      <c r="FO67" s="202"/>
      <c r="FP67" s="202"/>
      <c r="FQ67" s="203"/>
      <c r="FR67" s="182"/>
      <c r="FS67" s="212" t="s">
        <v>141</v>
      </c>
      <c r="FT67" s="213"/>
      <c r="FU67" s="213"/>
      <c r="FV67" s="213"/>
      <c r="FW67" s="214"/>
      <c r="FX67" s="214"/>
      <c r="FY67" s="215"/>
      <c r="FZ67" s="31"/>
    </row>
    <row r="68" spans="2:182" x14ac:dyDescent="0.25">
      <c r="B68" s="309">
        <v>42748</v>
      </c>
      <c r="C68" s="279"/>
      <c r="D68" s="307">
        <v>0.67</v>
      </c>
      <c r="E68" s="279"/>
      <c r="F68" s="279"/>
      <c r="G68" s="279" t="s">
        <v>174</v>
      </c>
      <c r="EF68" s="216" t="s">
        <v>55</v>
      </c>
      <c r="EG68" s="217">
        <v>5.5</v>
      </c>
      <c r="EH68" s="218" t="s">
        <v>56</v>
      </c>
      <c r="EI68" s="219"/>
      <c r="EK68" s="122" t="s">
        <v>104</v>
      </c>
      <c r="EL68" s="220">
        <v>1.9476320643261661E-2</v>
      </c>
      <c r="EM68" s="209"/>
      <c r="EN68" s="111"/>
      <c r="EO68" s="15"/>
      <c r="EP68" s="15"/>
      <c r="EQ68" s="15"/>
      <c r="ER68" s="15"/>
      <c r="ES68" s="15"/>
      <c r="ET68" s="112"/>
      <c r="EV68" s="16"/>
      <c r="EW68" s="15"/>
      <c r="EX68" s="15"/>
      <c r="EY68" s="15"/>
      <c r="EZ68" s="15"/>
      <c r="FA68" s="15"/>
      <c r="FB68" s="15"/>
      <c r="FC68" s="15"/>
      <c r="FD68" s="15"/>
      <c r="FE68" s="59"/>
      <c r="FF68" s="59"/>
      <c r="FG68" s="90"/>
      <c r="FH68" s="206"/>
      <c r="FI68" s="15"/>
      <c r="FJ68" s="15"/>
      <c r="FK68" s="21"/>
      <c r="FM68" s="29"/>
      <c r="FN68" s="161" t="s">
        <v>165</v>
      </c>
      <c r="FO68" s="221"/>
      <c r="FP68" s="222"/>
      <c r="FQ68" s="88"/>
      <c r="FR68" s="30"/>
      <c r="FS68" s="223" t="s">
        <v>166</v>
      </c>
      <c r="FT68" s="224"/>
      <c r="FU68" s="224"/>
      <c r="FV68" s="224"/>
      <c r="FW68" s="225"/>
      <c r="FX68" s="225"/>
      <c r="FY68" s="226"/>
      <c r="FZ68" s="31"/>
    </row>
    <row r="69" spans="2:182" x14ac:dyDescent="0.25">
      <c r="B69" s="309">
        <v>42741</v>
      </c>
      <c r="C69" s="279"/>
      <c r="D69" s="307">
        <v>0.67</v>
      </c>
      <c r="E69" s="279"/>
      <c r="F69" s="279"/>
      <c r="G69" s="279" t="s">
        <v>174</v>
      </c>
      <c r="EF69" s="227" t="s">
        <v>57</v>
      </c>
      <c r="EG69" s="228">
        <v>2.875</v>
      </c>
      <c r="EH69" s="229" t="s">
        <v>56</v>
      </c>
      <c r="EI69" s="230">
        <v>2206</v>
      </c>
      <c r="EK69" s="122" t="s">
        <v>105</v>
      </c>
      <c r="EL69" s="220">
        <v>2.3564443941823956E-3</v>
      </c>
      <c r="EM69" s="209"/>
      <c r="EN69" s="111"/>
      <c r="EO69" s="15"/>
      <c r="EP69" s="15"/>
      <c r="EQ69" s="15"/>
      <c r="ER69" s="15"/>
      <c r="ES69" s="15"/>
      <c r="ET69" s="112"/>
      <c r="EV69" s="16"/>
      <c r="EW69" s="15"/>
      <c r="EX69" s="15"/>
      <c r="EY69" s="15"/>
      <c r="EZ69" s="15"/>
      <c r="FA69" s="15"/>
      <c r="FB69" s="15"/>
      <c r="FC69" s="15"/>
      <c r="FD69" s="15"/>
      <c r="FE69" s="59"/>
      <c r="FF69" s="59"/>
      <c r="FG69" s="90"/>
      <c r="FH69" s="111"/>
      <c r="FI69" s="15"/>
      <c r="FJ69" s="15"/>
      <c r="FK69" s="21"/>
      <c r="FM69" s="29"/>
      <c r="FN69" s="231" t="s">
        <v>167</v>
      </c>
      <c r="FO69" s="393">
        <v>37.718379581288978</v>
      </c>
      <c r="FP69" s="394"/>
      <c r="FQ69" s="88"/>
      <c r="FR69" s="30"/>
      <c r="FS69" s="232"/>
      <c r="FT69" s="224"/>
      <c r="FU69" s="224"/>
      <c r="FV69" s="224"/>
      <c r="FW69" s="225"/>
      <c r="FX69" s="225"/>
      <c r="FY69" s="226"/>
      <c r="FZ69" s="31"/>
    </row>
    <row r="70" spans="2:182" x14ac:dyDescent="0.25">
      <c r="B70" s="280"/>
      <c r="C70" s="279"/>
      <c r="D70" s="279"/>
      <c r="E70" s="279"/>
      <c r="F70" s="279"/>
      <c r="G70" s="279"/>
      <c r="EF70" s="227" t="s">
        <v>58</v>
      </c>
      <c r="EG70" s="228">
        <v>1</v>
      </c>
      <c r="EH70" s="229" t="s">
        <v>56</v>
      </c>
      <c r="EI70" s="230">
        <v>652</v>
      </c>
      <c r="EK70" s="122" t="s">
        <v>106</v>
      </c>
      <c r="EL70" s="220">
        <v>4.4452974291879214E-6</v>
      </c>
      <c r="EM70" s="209"/>
      <c r="EN70" s="111"/>
      <c r="EO70" s="15"/>
      <c r="EP70" s="15"/>
      <c r="EQ70" s="15"/>
      <c r="ER70" s="15"/>
      <c r="ES70" s="15"/>
      <c r="ET70" s="112"/>
      <c r="EV70" s="16"/>
      <c r="EW70" s="15"/>
      <c r="EX70" s="15"/>
      <c r="EY70" s="15"/>
      <c r="EZ70" s="15"/>
      <c r="FA70" s="15"/>
      <c r="FB70" s="15"/>
      <c r="FC70" s="15"/>
      <c r="FD70" s="15"/>
      <c r="FE70" s="15"/>
      <c r="FF70" s="59"/>
      <c r="FG70" s="90"/>
      <c r="FH70" s="111"/>
      <c r="FI70" s="15"/>
      <c r="FJ70" s="15"/>
      <c r="FK70" s="21"/>
      <c r="FM70" s="29"/>
      <c r="FN70" s="88"/>
      <c r="FO70" s="88"/>
      <c r="FP70" s="88"/>
      <c r="FQ70" s="88"/>
      <c r="FR70" s="30"/>
      <c r="FS70" s="233" t="s">
        <v>142</v>
      </c>
      <c r="FT70" s="224"/>
      <c r="FU70" s="224"/>
      <c r="FV70" s="224"/>
      <c r="FW70" s="225"/>
      <c r="FX70" s="225"/>
      <c r="FY70" s="226"/>
      <c r="FZ70" s="31"/>
    </row>
    <row r="71" spans="2:182" x14ac:dyDescent="0.25">
      <c r="EF71" s="227" t="s">
        <v>59</v>
      </c>
      <c r="EG71" s="228">
        <v>0.875</v>
      </c>
      <c r="EH71" s="229" t="s">
        <v>56</v>
      </c>
      <c r="EI71" s="230">
        <v>681</v>
      </c>
      <c r="EK71" s="110"/>
      <c r="EL71" s="234"/>
      <c r="EM71" s="209"/>
      <c r="EN71" s="111"/>
      <c r="EO71" s="235" t="s">
        <v>107</v>
      </c>
      <c r="EP71" s="373" t="s">
        <v>108</v>
      </c>
      <c r="EQ71" s="375"/>
      <c r="ER71" s="15"/>
      <c r="ES71" s="15"/>
      <c r="ET71" s="112"/>
      <c r="EV71" s="16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11"/>
      <c r="FI71" s="15"/>
      <c r="FJ71" s="15"/>
      <c r="FK71" s="21"/>
      <c r="FM71" s="29"/>
      <c r="FN71" s="161" t="s">
        <v>168</v>
      </c>
      <c r="FO71" s="129"/>
      <c r="FP71" s="129"/>
      <c r="FQ71" s="79"/>
      <c r="FR71" s="30"/>
      <c r="FS71" s="223" t="s">
        <v>169</v>
      </c>
      <c r="FT71" s="224"/>
      <c r="FU71" s="224"/>
      <c r="FV71" s="224"/>
      <c r="FW71" s="225"/>
      <c r="FX71" s="225"/>
      <c r="FY71" s="226"/>
      <c r="FZ71" s="31"/>
    </row>
    <row r="72" spans="2:182" ht="15.75" thickBot="1" x14ac:dyDescent="0.3">
      <c r="EF72" s="236" t="s">
        <v>60</v>
      </c>
      <c r="EG72" s="237">
        <v>0.75</v>
      </c>
      <c r="EH72" s="238" t="s">
        <v>56</v>
      </c>
      <c r="EI72" s="239">
        <v>873</v>
      </c>
      <c r="EK72" s="377" t="s">
        <v>109</v>
      </c>
      <c r="EL72" s="378"/>
      <c r="EM72" s="379"/>
      <c r="EN72" s="111"/>
      <c r="EO72" s="155" t="s">
        <v>110</v>
      </c>
      <c r="EP72" s="235" t="s">
        <v>111</v>
      </c>
      <c r="EQ72" s="147"/>
      <c r="ER72" s="15"/>
      <c r="ES72" s="15"/>
      <c r="ET72" s="112"/>
      <c r="EV72" s="16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11"/>
      <c r="FI72" s="15"/>
      <c r="FJ72" s="15"/>
      <c r="FK72" s="21"/>
      <c r="FM72" s="29"/>
      <c r="FN72" s="391" t="s">
        <v>170</v>
      </c>
      <c r="FO72" s="392"/>
      <c r="FP72" s="391" t="s">
        <v>171</v>
      </c>
      <c r="FQ72" s="392"/>
      <c r="FR72" s="30"/>
      <c r="FS72" s="223"/>
      <c r="FT72" s="30"/>
      <c r="FU72" s="30"/>
      <c r="FV72" s="30"/>
      <c r="FW72" s="30"/>
      <c r="FX72" s="30"/>
      <c r="FY72" s="240"/>
      <c r="FZ72" s="31"/>
    </row>
    <row r="73" spans="2:182" x14ac:dyDescent="0.25">
      <c r="EF73" s="241" t="s">
        <v>61</v>
      </c>
      <c r="EG73" s="242">
        <v>36</v>
      </c>
      <c r="EH73" s="370"/>
      <c r="EI73" s="370"/>
      <c r="EK73" s="122" t="s">
        <v>112</v>
      </c>
      <c r="EL73" s="243">
        <v>-11238.207671203041</v>
      </c>
      <c r="EM73" s="244" t="s">
        <v>29</v>
      </c>
      <c r="EN73" s="111"/>
      <c r="EO73" s="155" t="s">
        <v>113</v>
      </c>
      <c r="EP73" s="235" t="s">
        <v>114</v>
      </c>
      <c r="EQ73" s="147"/>
      <c r="ER73" s="15"/>
      <c r="ES73" s="15"/>
      <c r="ET73" s="112"/>
      <c r="EV73" s="16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21"/>
      <c r="FM73" s="29"/>
      <c r="FN73" s="436">
        <v>5.3024547242006758E-3</v>
      </c>
      <c r="FO73" s="437"/>
      <c r="FP73" s="438">
        <v>1.3485363041536376E-4</v>
      </c>
      <c r="FQ73" s="439"/>
      <c r="FR73" s="30"/>
      <c r="FS73" s="245"/>
      <c r="FT73" s="246"/>
      <c r="FU73" s="246"/>
      <c r="FV73" s="246"/>
      <c r="FW73" s="246"/>
      <c r="FX73" s="246"/>
      <c r="FY73" s="247"/>
      <c r="FZ73" s="31"/>
    </row>
    <row r="74" spans="2:182" x14ac:dyDescent="0.25">
      <c r="EF74" s="248" t="s">
        <v>62</v>
      </c>
      <c r="EG74" s="249">
        <v>53</v>
      </c>
      <c r="EH74" s="371"/>
      <c r="EI74" s="371"/>
      <c r="EK74" s="122" t="s">
        <v>115</v>
      </c>
      <c r="EL74" s="243">
        <v>-2425.3581732073844</v>
      </c>
      <c r="EM74" s="244" t="s">
        <v>29</v>
      </c>
      <c r="EN74" s="15"/>
      <c r="EO74" s="155" t="s">
        <v>116</v>
      </c>
      <c r="EP74" s="235" t="s">
        <v>117</v>
      </c>
      <c r="EQ74" s="147"/>
      <c r="ER74" s="15"/>
      <c r="ES74" s="15"/>
      <c r="ET74" s="112"/>
      <c r="EV74" s="16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21"/>
      <c r="FM74" s="250"/>
      <c r="FN74" s="433"/>
      <c r="FO74" s="433"/>
      <c r="FP74" s="433"/>
      <c r="FQ74" s="433"/>
      <c r="FR74" s="246"/>
      <c r="FS74" s="251"/>
      <c r="FT74" s="251"/>
      <c r="FU74" s="251"/>
      <c r="FV74" s="251"/>
      <c r="FW74" s="251"/>
      <c r="FX74" s="251"/>
      <c r="FY74" s="251"/>
      <c r="FZ74" s="185"/>
    </row>
    <row r="75" spans="2:182" ht="15.75" thickBot="1" x14ac:dyDescent="0.3">
      <c r="EF75" s="252" t="s">
        <v>63</v>
      </c>
      <c r="EG75" s="239"/>
      <c r="EH75" s="372"/>
      <c r="EI75" s="372"/>
      <c r="EK75" s="122" t="s">
        <v>118</v>
      </c>
      <c r="EL75" s="243">
        <v>727.18029424892927</v>
      </c>
      <c r="EM75" s="244" t="s">
        <v>29</v>
      </c>
      <c r="EN75" s="15"/>
      <c r="EO75" s="155" t="s">
        <v>119</v>
      </c>
      <c r="EP75" s="235" t="s">
        <v>120</v>
      </c>
      <c r="EQ75" s="147"/>
      <c r="ER75" s="15"/>
      <c r="ES75" s="15"/>
      <c r="ET75" s="112"/>
      <c r="EV75" s="16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21"/>
    </row>
    <row r="76" spans="2:182" ht="15.75" thickBot="1" x14ac:dyDescent="0.3">
      <c r="EK76" s="253" t="s">
        <v>121</v>
      </c>
      <c r="EL76" s="254"/>
      <c r="EM76" s="179"/>
      <c r="EN76" s="179"/>
      <c r="EO76" s="176"/>
      <c r="EP76" s="176"/>
      <c r="EQ76" s="178"/>
      <c r="ER76" s="179"/>
      <c r="ES76" s="179"/>
      <c r="ET76" s="180"/>
      <c r="EV76" s="16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21"/>
    </row>
    <row r="77" spans="2:182" ht="15.75" thickBot="1" x14ac:dyDescent="0.3">
      <c r="EK77" s="93"/>
      <c r="EL77" s="94"/>
      <c r="EM77" s="15"/>
      <c r="EN77" s="15"/>
      <c r="EO77" s="186"/>
      <c r="EP77" s="186"/>
      <c r="EQ77" s="111"/>
      <c r="ER77" s="15"/>
      <c r="ES77" s="15"/>
      <c r="ET77" s="15"/>
      <c r="EV77" s="16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21"/>
    </row>
    <row r="78" spans="2:182" ht="15.75" thickBot="1" x14ac:dyDescent="0.3">
      <c r="EK78" s="255" t="s">
        <v>122</v>
      </c>
      <c r="EL78" s="256"/>
      <c r="EM78" s="105"/>
      <c r="EN78" s="105"/>
      <c r="EO78" s="257"/>
      <c r="EP78" s="257"/>
      <c r="EQ78" s="190"/>
      <c r="ER78" s="105"/>
      <c r="ES78" s="105"/>
      <c r="ET78" s="106"/>
      <c r="EV78" s="16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21"/>
    </row>
    <row r="79" spans="2:182" x14ac:dyDescent="0.25">
      <c r="EK79" s="109"/>
      <c r="EL79" s="94"/>
      <c r="EM79" s="15"/>
      <c r="EN79" s="15"/>
      <c r="EO79" s="186"/>
      <c r="EP79" s="186"/>
      <c r="EQ79" s="111"/>
      <c r="ER79" s="15"/>
      <c r="ES79" s="15"/>
      <c r="ET79" s="112"/>
      <c r="EV79" s="16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21"/>
    </row>
    <row r="80" spans="2:182" x14ac:dyDescent="0.25">
      <c r="EK80" s="153" t="s">
        <v>52</v>
      </c>
      <c r="EL80" s="258" t="s">
        <v>123</v>
      </c>
      <c r="EM80" s="259"/>
      <c r="EN80" s="260"/>
      <c r="EO80" s="111"/>
      <c r="EP80" s="111"/>
      <c r="EQ80" s="111"/>
      <c r="ER80" s="15"/>
      <c r="ES80" s="15"/>
      <c r="ET80" s="112"/>
      <c r="EV80" s="16"/>
      <c r="EW80" s="261" t="s">
        <v>141</v>
      </c>
      <c r="EX80" s="213"/>
      <c r="EY80" s="213"/>
      <c r="EZ80" s="213"/>
      <c r="FA80" s="214"/>
      <c r="FB80" s="214"/>
      <c r="FC80" s="214"/>
      <c r="FD80" s="262"/>
      <c r="FE80" s="262"/>
      <c r="FF80" s="262"/>
      <c r="FG80" s="262"/>
      <c r="FH80" s="262"/>
      <c r="FI80" s="262"/>
      <c r="FJ80" s="171"/>
      <c r="FK80" s="21"/>
    </row>
    <row r="81" spans="141:167" x14ac:dyDescent="0.25">
      <c r="EK81" s="263">
        <v>25</v>
      </c>
      <c r="EL81" s="157" t="s">
        <v>104</v>
      </c>
      <c r="EM81" s="264">
        <v>3.2864722213283235</v>
      </c>
      <c r="EN81" s="265"/>
      <c r="EO81" s="111"/>
      <c r="EP81" s="111"/>
      <c r="EQ81" s="111"/>
      <c r="ER81" s="15"/>
      <c r="ES81" s="15"/>
      <c r="ET81" s="112"/>
      <c r="EV81" s="16"/>
      <c r="EW81" s="223"/>
      <c r="EX81" s="224"/>
      <c r="EY81" s="224"/>
      <c r="EZ81" s="224"/>
      <c r="FA81" s="225"/>
      <c r="FB81" s="225"/>
      <c r="FC81" s="225"/>
      <c r="FD81" s="15"/>
      <c r="FE81" s="15"/>
      <c r="FF81" s="15"/>
      <c r="FG81" s="15"/>
      <c r="FH81" s="15"/>
      <c r="FI81" s="15"/>
      <c r="FJ81" s="21"/>
      <c r="FK81" s="21"/>
    </row>
    <row r="82" spans="141:167" x14ac:dyDescent="0.25">
      <c r="EK82" s="263">
        <v>50</v>
      </c>
      <c r="EL82" s="157" t="s">
        <v>105</v>
      </c>
      <c r="EM82" s="264">
        <v>3.7856977213283223</v>
      </c>
      <c r="EN82" s="260"/>
      <c r="EO82" s="111"/>
      <c r="EP82" s="111"/>
      <c r="EQ82" s="111"/>
      <c r="ER82" s="15"/>
      <c r="ES82" s="15"/>
      <c r="ET82" s="112"/>
      <c r="EV82" s="16"/>
      <c r="EW82" s="232"/>
      <c r="EX82" s="224"/>
      <c r="EY82" s="224"/>
      <c r="EZ82" s="224"/>
      <c r="FA82" s="225"/>
      <c r="FB82" s="225"/>
      <c r="FC82" s="225"/>
      <c r="FD82" s="15"/>
      <c r="FE82" s="15"/>
      <c r="FF82" s="15"/>
      <c r="FG82" s="15"/>
      <c r="FH82" s="15"/>
      <c r="FI82" s="15"/>
      <c r="FJ82" s="21"/>
      <c r="FK82" s="21"/>
    </row>
    <row r="83" spans="141:167" x14ac:dyDescent="0.25">
      <c r="EK83" s="263">
        <v>80</v>
      </c>
      <c r="EL83" s="157" t="s">
        <v>106</v>
      </c>
      <c r="EM83" s="264">
        <v>4.4173789213283223</v>
      </c>
      <c r="EN83" s="260"/>
      <c r="EO83" s="111"/>
      <c r="EP83" s="111"/>
      <c r="EQ83" s="111"/>
      <c r="ER83" s="15"/>
      <c r="ES83" s="15"/>
      <c r="ET83" s="112"/>
      <c r="EV83" s="16"/>
      <c r="EW83" s="266" t="s">
        <v>142</v>
      </c>
      <c r="EX83" s="224"/>
      <c r="EY83" s="224"/>
      <c r="EZ83" s="224"/>
      <c r="FA83" s="225"/>
      <c r="FB83" s="225"/>
      <c r="FC83" s="225"/>
      <c r="FD83" s="15"/>
      <c r="FE83" s="15"/>
      <c r="FF83" s="15"/>
      <c r="FG83" s="15"/>
      <c r="FH83" s="15"/>
      <c r="FI83" s="15"/>
      <c r="FJ83" s="21"/>
      <c r="FK83" s="21"/>
    </row>
    <row r="84" spans="141:167" x14ac:dyDescent="0.25">
      <c r="EK84" s="263">
        <v>100</v>
      </c>
      <c r="EL84" s="157" t="s">
        <v>124</v>
      </c>
      <c r="EM84" s="264">
        <v>4.8582637213283224</v>
      </c>
      <c r="EN84" s="260"/>
      <c r="EO84" s="111"/>
      <c r="EP84" s="111"/>
      <c r="EQ84" s="111"/>
      <c r="ER84" s="15"/>
      <c r="ES84" s="15"/>
      <c r="ET84" s="112"/>
      <c r="EV84" s="16"/>
      <c r="EW84" s="223"/>
      <c r="EX84" s="224"/>
      <c r="EY84" s="224"/>
      <c r="EZ84" s="224"/>
      <c r="FA84" s="225"/>
      <c r="FB84" s="225"/>
      <c r="FC84" s="225"/>
      <c r="FD84" s="15"/>
      <c r="FE84" s="15"/>
      <c r="FF84" s="15"/>
      <c r="FG84" s="15"/>
      <c r="FH84" s="15"/>
      <c r="FI84" s="15"/>
      <c r="FJ84" s="21"/>
      <c r="FK84" s="21"/>
    </row>
    <row r="85" spans="141:167" x14ac:dyDescent="0.25">
      <c r="EK85" s="206"/>
      <c r="EL85" s="111"/>
      <c r="EM85" s="267"/>
      <c r="EN85" s="260"/>
      <c r="EO85" s="235" t="s">
        <v>107</v>
      </c>
      <c r="EP85" s="373" t="s">
        <v>108</v>
      </c>
      <c r="EQ85" s="375"/>
      <c r="ER85" s="15"/>
      <c r="ES85" s="15"/>
      <c r="ET85" s="112"/>
      <c r="EV85" s="16"/>
      <c r="EW85" s="268"/>
      <c r="EX85" s="30"/>
      <c r="EY85" s="30"/>
      <c r="EZ85" s="30"/>
      <c r="FA85" s="30"/>
      <c r="FB85" s="30"/>
      <c r="FC85" s="30"/>
      <c r="FD85" s="15"/>
      <c r="FE85" s="15"/>
      <c r="FF85" s="15"/>
      <c r="FG85" s="15"/>
      <c r="FH85" s="15"/>
      <c r="FI85" s="15"/>
      <c r="FJ85" s="21"/>
      <c r="FK85" s="21"/>
    </row>
    <row r="86" spans="141:167" x14ac:dyDescent="0.25">
      <c r="EK86" s="377" t="s">
        <v>125</v>
      </c>
      <c r="EL86" s="378"/>
      <c r="EM86" s="379"/>
      <c r="EN86" s="15"/>
      <c r="EO86" s="155" t="s">
        <v>110</v>
      </c>
      <c r="EP86" s="235" t="s">
        <v>111</v>
      </c>
      <c r="EQ86" s="147"/>
      <c r="ER86" s="15"/>
      <c r="ES86" s="15"/>
      <c r="ET86" s="112"/>
      <c r="EV86" s="16"/>
      <c r="EW86" s="269"/>
      <c r="EX86" s="246"/>
      <c r="EY86" s="246"/>
      <c r="EZ86" s="246"/>
      <c r="FA86" s="246"/>
      <c r="FB86" s="246"/>
      <c r="FC86" s="246"/>
      <c r="FD86" s="270"/>
      <c r="FE86" s="270"/>
      <c r="FF86" s="270"/>
      <c r="FG86" s="270"/>
      <c r="FH86" s="270"/>
      <c r="FI86" s="270"/>
      <c r="FJ86" s="185"/>
      <c r="FK86" s="21"/>
    </row>
    <row r="87" spans="141:167" x14ac:dyDescent="0.25">
      <c r="EK87" s="122" t="s">
        <v>126</v>
      </c>
      <c r="EL87" s="271">
        <v>-243.81514880543463</v>
      </c>
      <c r="EM87" s="244" t="s">
        <v>29</v>
      </c>
      <c r="EN87" s="272"/>
      <c r="EO87" s="155" t="s">
        <v>113</v>
      </c>
      <c r="EP87" s="235" t="s">
        <v>114</v>
      </c>
      <c r="EQ87" s="147"/>
      <c r="ER87" s="15"/>
      <c r="ES87" s="15"/>
      <c r="ET87" s="112"/>
      <c r="EV87" s="16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21"/>
    </row>
    <row r="88" spans="141:167" x14ac:dyDescent="0.25">
      <c r="EK88" s="122" t="s">
        <v>127</v>
      </c>
      <c r="EL88" s="271">
        <v>384.54646794815091</v>
      </c>
      <c r="EM88" s="244" t="s">
        <v>29</v>
      </c>
      <c r="EN88" s="272"/>
      <c r="EO88" s="155" t="s">
        <v>116</v>
      </c>
      <c r="EP88" s="235" t="s">
        <v>117</v>
      </c>
      <c r="EQ88" s="147"/>
      <c r="ER88" s="15"/>
      <c r="ES88" s="15"/>
      <c r="ET88" s="112"/>
      <c r="EV88" s="273"/>
      <c r="EW88" s="270"/>
      <c r="EX88" s="270"/>
      <c r="EY88" s="270"/>
      <c r="EZ88" s="270"/>
      <c r="FA88" s="270"/>
      <c r="FB88" s="270"/>
      <c r="FC88" s="270"/>
      <c r="FD88" s="270"/>
      <c r="FE88" s="270"/>
      <c r="FF88" s="270"/>
      <c r="FG88" s="270"/>
      <c r="FH88" s="270"/>
      <c r="FI88" s="270"/>
      <c r="FJ88" s="270"/>
      <c r="FK88" s="185"/>
    </row>
    <row r="89" spans="141:167" x14ac:dyDescent="0.25">
      <c r="EK89" s="122" t="s">
        <v>128</v>
      </c>
      <c r="EL89" s="271">
        <v>650.09419451323402</v>
      </c>
      <c r="EM89" s="274" t="s">
        <v>29</v>
      </c>
      <c r="EN89" s="275"/>
      <c r="EO89" s="155" t="s">
        <v>119</v>
      </c>
      <c r="EP89" s="235" t="s">
        <v>120</v>
      </c>
      <c r="EQ89" s="147"/>
      <c r="ER89" s="15"/>
      <c r="ES89" s="15"/>
      <c r="ET89" s="112"/>
    </row>
    <row r="90" spans="141:167" x14ac:dyDescent="0.25">
      <c r="EK90" s="122" t="s">
        <v>129</v>
      </c>
      <c r="EL90" s="271">
        <v>705.43858937494804</v>
      </c>
      <c r="EM90" s="38" t="s">
        <v>29</v>
      </c>
      <c r="EN90" s="15"/>
      <c r="EO90" s="111"/>
      <c r="EP90" s="111"/>
      <c r="EQ90" s="111"/>
      <c r="ER90" s="15"/>
      <c r="ES90" s="15"/>
      <c r="ET90" s="112"/>
    </row>
    <row r="91" spans="141:167" ht="15.75" thickBot="1" x14ac:dyDescent="0.3">
      <c r="EK91" s="276"/>
      <c r="EL91" s="254"/>
      <c r="EM91" s="179"/>
      <c r="EN91" s="179"/>
      <c r="EO91" s="179"/>
      <c r="EP91" s="179"/>
      <c r="EQ91" s="179"/>
      <c r="ER91" s="179"/>
      <c r="ES91" s="179"/>
      <c r="ET91" s="180"/>
    </row>
  </sheetData>
  <sortState ref="B12:G17">
    <sortCondition descending="1" ref="B11"/>
  </sortState>
  <mergeCells count="68">
    <mergeCell ref="FN65:FO65"/>
    <mergeCell ref="FP53:FQ53"/>
    <mergeCell ref="FP63:FQ63"/>
    <mergeCell ref="FD52:FE52"/>
    <mergeCell ref="FJ52:FK52"/>
    <mergeCell ref="FD53:FE53"/>
    <mergeCell ref="FD54:FE54"/>
    <mergeCell ref="FD55:FE55"/>
    <mergeCell ref="FN74:FQ74"/>
    <mergeCell ref="FN66:FO66"/>
    <mergeCell ref="FO69:FP69"/>
    <mergeCell ref="FN72:FO72"/>
    <mergeCell ref="FP72:FQ72"/>
    <mergeCell ref="FN73:FO73"/>
    <mergeCell ref="FP73:FQ73"/>
    <mergeCell ref="FP43:FQ43"/>
    <mergeCell ref="FP46:FQ46"/>
    <mergeCell ref="FP47:FQ47"/>
    <mergeCell ref="FP50:FQ50"/>
    <mergeCell ref="E4:F4"/>
    <mergeCell ref="FO6:FQ6"/>
    <mergeCell ref="FO7:FQ7"/>
    <mergeCell ref="FO39:FQ39"/>
    <mergeCell ref="FO40:FQ40"/>
    <mergeCell ref="FP42:FQ42"/>
    <mergeCell ref="FD41:FG41"/>
    <mergeCell ref="FF42:FG42"/>
    <mergeCell ref="FF43:FG43"/>
    <mergeCell ref="FF44:FG44"/>
    <mergeCell ref="FF49:FG49"/>
    <mergeCell ref="FD46:FG46"/>
    <mergeCell ref="FP51:FQ51"/>
    <mergeCell ref="FJ50:FK50"/>
    <mergeCell ref="FD51:FE51"/>
    <mergeCell ref="FF51:FG51"/>
    <mergeCell ref="FJ51:FK51"/>
    <mergeCell ref="FS63:FT63"/>
    <mergeCell ref="FU63:FV63"/>
    <mergeCell ref="FS64:FT64"/>
    <mergeCell ref="FU64:FV64"/>
    <mergeCell ref="FP52:FQ52"/>
    <mergeCell ref="FS60:FV60"/>
    <mergeCell ref="FP61:FQ61"/>
    <mergeCell ref="FS61:FT61"/>
    <mergeCell ref="FU61:FV61"/>
    <mergeCell ref="FP62:FQ62"/>
    <mergeCell ref="FS62:FT62"/>
    <mergeCell ref="FU62:FV62"/>
    <mergeCell ref="FF47:FG47"/>
    <mergeCell ref="FF48:FG48"/>
    <mergeCell ref="EK86:EM86"/>
    <mergeCell ref="EW4:EY4"/>
    <mergeCell ref="EW5:EY5"/>
    <mergeCell ref="EW6:EY6"/>
    <mergeCell ref="EW40:FA40"/>
    <mergeCell ref="EP71:EQ71"/>
    <mergeCell ref="EK72:EM72"/>
    <mergeCell ref="EP85:EQ85"/>
    <mergeCell ref="EH73:EI73"/>
    <mergeCell ref="EH74:EI74"/>
    <mergeCell ref="EH75:EI75"/>
    <mergeCell ref="EO54:ES54"/>
    <mergeCell ref="EK62:EL62"/>
    <mergeCell ref="EP62:ES62"/>
    <mergeCell ref="ER63:ES63"/>
    <mergeCell ref="ER64:ES64"/>
    <mergeCell ref="ER65:ES65"/>
    <mergeCell ref="EK67:EL6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69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4" width="9.140625" style="1"/>
    <col min="5" max="5" width="17" style="1" customWidth="1"/>
    <col min="6" max="6" width="9.140625" style="1"/>
    <col min="7" max="7" width="11.5703125" style="1" customWidth="1"/>
    <col min="8" max="16384" width="9.140625" style="1"/>
  </cols>
  <sheetData>
    <row r="4" spans="1:7" x14ac:dyDescent="0.25">
      <c r="E4" s="368" t="s">
        <v>11</v>
      </c>
      <c r="F4" s="368"/>
    </row>
    <row r="7" spans="1:7" x14ac:dyDescent="0.25">
      <c r="B7" s="8" t="s">
        <v>1</v>
      </c>
      <c r="C7" s="8" t="s">
        <v>2</v>
      </c>
      <c r="D7" s="8" t="s">
        <v>3</v>
      </c>
      <c r="E7" s="8" t="s">
        <v>238</v>
      </c>
      <c r="F7" s="8" t="s">
        <v>4</v>
      </c>
      <c r="G7" s="8" t="s">
        <v>15</v>
      </c>
    </row>
    <row r="8" spans="1:7" x14ac:dyDescent="0.25">
      <c r="A8" s="322" t="s">
        <v>11</v>
      </c>
      <c r="B8" s="280">
        <v>43796</v>
      </c>
      <c r="C8" s="8"/>
      <c r="D8" s="8"/>
      <c r="E8" s="279">
        <v>1.22</v>
      </c>
      <c r="F8" s="8"/>
      <c r="G8" s="279" t="s">
        <v>174</v>
      </c>
    </row>
    <row r="9" spans="1:7" x14ac:dyDescent="0.25">
      <c r="B9" s="280">
        <v>43769</v>
      </c>
      <c r="C9" s="8"/>
      <c r="D9" s="8"/>
      <c r="E9" s="279">
        <v>1.47</v>
      </c>
      <c r="F9" s="8"/>
      <c r="G9" s="279" t="s">
        <v>174</v>
      </c>
    </row>
    <row r="10" spans="1:7" x14ac:dyDescent="0.25">
      <c r="A10" s="322"/>
      <c r="B10" s="280">
        <v>43724</v>
      </c>
      <c r="C10" s="8"/>
      <c r="D10" s="8"/>
      <c r="E10" s="279">
        <v>1.82</v>
      </c>
      <c r="F10" s="8"/>
      <c r="G10" s="279" t="s">
        <v>174</v>
      </c>
    </row>
    <row r="11" spans="1:7" x14ac:dyDescent="0.25">
      <c r="A11" s="322"/>
      <c r="B11" s="280">
        <v>43689</v>
      </c>
      <c r="C11" s="329"/>
      <c r="D11" s="279"/>
      <c r="E11" s="279">
        <v>2.4900000000000002</v>
      </c>
      <c r="F11" s="279"/>
      <c r="G11" s="279" t="s">
        <v>174</v>
      </c>
    </row>
    <row r="12" spans="1:7" x14ac:dyDescent="0.25">
      <c r="A12" s="322"/>
      <c r="B12" s="280">
        <v>43675</v>
      </c>
      <c r="C12" s="329"/>
      <c r="D12" s="279"/>
      <c r="E12" s="279">
        <v>2.19</v>
      </c>
      <c r="F12" s="279"/>
      <c r="G12" s="279" t="s">
        <v>174</v>
      </c>
    </row>
    <row r="13" spans="1:7" x14ac:dyDescent="0.25">
      <c r="A13" s="322"/>
      <c r="B13" s="280">
        <v>43642</v>
      </c>
      <c r="C13" s="329"/>
      <c r="D13" s="279"/>
      <c r="E13" s="279">
        <v>1.55</v>
      </c>
      <c r="F13" s="279"/>
      <c r="G13" s="279" t="s">
        <v>174</v>
      </c>
    </row>
    <row r="14" spans="1:7" x14ac:dyDescent="0.25">
      <c r="A14" s="322"/>
      <c r="B14" s="280">
        <v>43621</v>
      </c>
      <c r="C14" s="329"/>
      <c r="D14" s="279"/>
      <c r="E14" s="279" t="s">
        <v>194</v>
      </c>
      <c r="F14" s="279"/>
      <c r="G14" s="279" t="s">
        <v>193</v>
      </c>
    </row>
    <row r="15" spans="1:7" x14ac:dyDescent="0.25">
      <c r="B15" s="280">
        <v>43599</v>
      </c>
      <c r="C15" s="329"/>
      <c r="D15" s="279"/>
      <c r="E15" s="279">
        <v>2.4500000000000002</v>
      </c>
      <c r="F15" s="279"/>
      <c r="G15" s="279" t="s">
        <v>221</v>
      </c>
    </row>
    <row r="16" spans="1:7" x14ac:dyDescent="0.25">
      <c r="B16" s="280">
        <v>43587</v>
      </c>
      <c r="C16" s="329"/>
      <c r="D16" s="279"/>
      <c r="E16" s="279">
        <v>2.06</v>
      </c>
      <c r="F16" s="279"/>
      <c r="G16" s="279" t="s">
        <v>221</v>
      </c>
    </row>
    <row r="17" spans="2:7" x14ac:dyDescent="0.25">
      <c r="B17" s="280">
        <v>43556</v>
      </c>
      <c r="C17" s="329"/>
      <c r="D17" s="279"/>
      <c r="E17" s="279">
        <v>2.79</v>
      </c>
      <c r="F17" s="279"/>
      <c r="G17" s="279" t="s">
        <v>221</v>
      </c>
    </row>
    <row r="18" spans="2:7" x14ac:dyDescent="0.25">
      <c r="B18" s="280">
        <v>43535</v>
      </c>
      <c r="C18" s="329"/>
      <c r="D18" s="279"/>
      <c r="E18" s="279" t="s">
        <v>194</v>
      </c>
      <c r="F18" s="279"/>
      <c r="G18" s="279" t="s">
        <v>193</v>
      </c>
    </row>
    <row r="19" spans="2:7" x14ac:dyDescent="0.25">
      <c r="B19" s="280">
        <v>43521</v>
      </c>
      <c r="C19" s="329"/>
      <c r="D19" s="279"/>
      <c r="E19" s="279" t="s">
        <v>194</v>
      </c>
      <c r="F19" s="279"/>
      <c r="G19" s="279" t="s">
        <v>193</v>
      </c>
    </row>
    <row r="20" spans="2:7" x14ac:dyDescent="0.25">
      <c r="B20" s="280">
        <v>43474</v>
      </c>
      <c r="C20" s="279"/>
      <c r="D20" s="279"/>
      <c r="E20" s="279">
        <v>4.6399999999999997</v>
      </c>
      <c r="F20" s="279"/>
      <c r="G20" s="279" t="s">
        <v>221</v>
      </c>
    </row>
    <row r="21" spans="2:7" x14ac:dyDescent="0.25">
      <c r="B21" s="280">
        <v>43461</v>
      </c>
      <c r="C21" s="279"/>
      <c r="D21" s="279"/>
      <c r="E21" s="279">
        <v>3.13</v>
      </c>
      <c r="F21" s="279"/>
      <c r="G21" s="279" t="s">
        <v>221</v>
      </c>
    </row>
    <row r="22" spans="2:7" x14ac:dyDescent="0.25">
      <c r="B22" s="280">
        <v>43434</v>
      </c>
      <c r="C22" s="279"/>
      <c r="D22" s="279"/>
      <c r="E22" s="279" t="s">
        <v>194</v>
      </c>
      <c r="F22" s="279"/>
      <c r="G22" s="279" t="s">
        <v>193</v>
      </c>
    </row>
    <row r="23" spans="2:7" x14ac:dyDescent="0.25">
      <c r="B23" s="280">
        <v>43398</v>
      </c>
      <c r="C23" s="279"/>
      <c r="D23" s="279"/>
      <c r="E23" s="279">
        <v>3.78</v>
      </c>
      <c r="F23" s="279"/>
      <c r="G23" s="279" t="s">
        <v>174</v>
      </c>
    </row>
    <row r="24" spans="2:7" x14ac:dyDescent="0.25">
      <c r="B24" s="280">
        <v>43369</v>
      </c>
      <c r="C24" s="279"/>
      <c r="D24" s="279"/>
      <c r="E24" s="279">
        <v>2.11</v>
      </c>
      <c r="F24" s="279"/>
      <c r="G24" s="279" t="s">
        <v>174</v>
      </c>
    </row>
    <row r="25" spans="2:7" x14ac:dyDescent="0.25">
      <c r="B25" s="280">
        <v>43334</v>
      </c>
      <c r="C25" s="279"/>
      <c r="D25" s="279"/>
      <c r="E25" s="279">
        <v>4.91</v>
      </c>
      <c r="F25" s="279"/>
      <c r="G25" s="279" t="s">
        <v>174</v>
      </c>
    </row>
    <row r="26" spans="2:7" x14ac:dyDescent="0.25">
      <c r="B26" s="280">
        <v>43285</v>
      </c>
      <c r="C26" s="279"/>
      <c r="D26" s="279"/>
      <c r="E26" s="279">
        <v>4.71</v>
      </c>
      <c r="F26" s="279"/>
      <c r="G26" s="279" t="s">
        <v>174</v>
      </c>
    </row>
    <row r="27" spans="2:7" x14ac:dyDescent="0.25">
      <c r="B27" s="280">
        <v>43231</v>
      </c>
      <c r="C27" s="279"/>
      <c r="D27" s="279"/>
      <c r="E27" s="279">
        <v>5.12</v>
      </c>
      <c r="F27" s="279"/>
      <c r="G27" s="279" t="s">
        <v>174</v>
      </c>
    </row>
    <row r="28" spans="2:7" x14ac:dyDescent="0.25">
      <c r="B28" s="280">
        <v>43202</v>
      </c>
      <c r="C28" s="279"/>
      <c r="D28" s="279"/>
      <c r="E28" s="279">
        <v>4.8899999999999997</v>
      </c>
      <c r="F28" s="279"/>
      <c r="G28" s="279" t="s">
        <v>174</v>
      </c>
    </row>
    <row r="29" spans="2:7" x14ac:dyDescent="0.25">
      <c r="B29" s="280">
        <v>43174</v>
      </c>
      <c r="C29" s="279"/>
      <c r="D29" s="279"/>
      <c r="E29" s="279">
        <v>2.65</v>
      </c>
      <c r="F29" s="279"/>
      <c r="G29" s="279" t="s">
        <v>174</v>
      </c>
    </row>
    <row r="30" spans="2:7" x14ac:dyDescent="0.25">
      <c r="B30" s="280">
        <v>43159</v>
      </c>
      <c r="C30" s="279"/>
      <c r="D30" s="279"/>
      <c r="E30" s="279">
        <v>3.45</v>
      </c>
      <c r="F30" s="279"/>
      <c r="G30" s="279" t="s">
        <v>174</v>
      </c>
    </row>
    <row r="31" spans="2:7" x14ac:dyDescent="0.25">
      <c r="B31" s="280">
        <v>43125</v>
      </c>
      <c r="C31" s="279"/>
      <c r="D31" s="279"/>
      <c r="E31" s="279">
        <v>4.78</v>
      </c>
      <c r="F31" s="279"/>
      <c r="G31" s="279" t="s">
        <v>174</v>
      </c>
    </row>
    <row r="32" spans="2:7" x14ac:dyDescent="0.25">
      <c r="B32" s="280">
        <v>43096</v>
      </c>
      <c r="C32" s="279"/>
      <c r="D32" s="279"/>
      <c r="E32" s="279">
        <v>3.93</v>
      </c>
      <c r="F32" s="279"/>
      <c r="G32" s="279" t="s">
        <v>174</v>
      </c>
    </row>
    <row r="33" spans="2:7" x14ac:dyDescent="0.25">
      <c r="B33" s="280">
        <v>43006</v>
      </c>
      <c r="C33" s="279"/>
      <c r="D33" s="279"/>
      <c r="E33" s="279">
        <v>3.68</v>
      </c>
      <c r="F33" s="279"/>
      <c r="G33" s="279" t="s">
        <v>174</v>
      </c>
    </row>
    <row r="34" spans="2:7" x14ac:dyDescent="0.25">
      <c r="B34" s="280">
        <v>43034</v>
      </c>
      <c r="C34" s="279"/>
      <c r="D34" s="279"/>
      <c r="E34" s="279" t="s">
        <v>194</v>
      </c>
      <c r="F34" s="279"/>
      <c r="G34" s="279" t="s">
        <v>193</v>
      </c>
    </row>
    <row r="35" spans="2:7" x14ac:dyDescent="0.25">
      <c r="B35" s="280">
        <v>43006</v>
      </c>
      <c r="C35" s="279"/>
      <c r="D35" s="279"/>
      <c r="E35" s="279">
        <v>3.68</v>
      </c>
      <c r="F35" s="279"/>
      <c r="G35" s="279" t="s">
        <v>174</v>
      </c>
    </row>
    <row r="36" spans="2:7" x14ac:dyDescent="0.25">
      <c r="B36" s="280">
        <v>42962</v>
      </c>
      <c r="C36" s="279"/>
      <c r="D36" s="279"/>
      <c r="E36" s="279">
        <v>4.1500000000000004</v>
      </c>
      <c r="F36" s="279"/>
      <c r="G36" s="279" t="s">
        <v>174</v>
      </c>
    </row>
    <row r="37" spans="2:7" x14ac:dyDescent="0.25">
      <c r="B37" s="280">
        <v>42947</v>
      </c>
      <c r="C37" s="279"/>
      <c r="D37" s="279"/>
      <c r="E37" s="279">
        <v>4.1399999999999997</v>
      </c>
      <c r="F37" s="279"/>
      <c r="G37" s="279" t="s">
        <v>174</v>
      </c>
    </row>
    <row r="38" spans="2:7" x14ac:dyDescent="0.25">
      <c r="B38" s="280">
        <v>42943</v>
      </c>
      <c r="C38" s="279"/>
      <c r="D38" s="279"/>
      <c r="E38" s="279">
        <v>4.84</v>
      </c>
      <c r="F38" s="279"/>
      <c r="G38" s="279" t="s">
        <v>174</v>
      </c>
    </row>
    <row r="39" spans="2:7" x14ac:dyDescent="0.25">
      <c r="B39" s="280">
        <v>42933</v>
      </c>
      <c r="C39" s="279"/>
      <c r="D39" s="279"/>
      <c r="E39" s="279">
        <v>4.8099999999999996</v>
      </c>
      <c r="F39" s="279"/>
      <c r="G39" s="279" t="s">
        <v>174</v>
      </c>
    </row>
    <row r="40" spans="2:7" x14ac:dyDescent="0.25">
      <c r="B40" s="280">
        <v>42926</v>
      </c>
      <c r="C40" s="279"/>
      <c r="D40" s="279"/>
      <c r="E40" s="279">
        <v>4.3099999999999996</v>
      </c>
      <c r="F40" s="279"/>
      <c r="G40" s="279" t="s">
        <v>174</v>
      </c>
    </row>
    <row r="41" spans="2:7" x14ac:dyDescent="0.25">
      <c r="B41" s="280">
        <v>42919</v>
      </c>
      <c r="C41" s="279"/>
      <c r="D41" s="279"/>
      <c r="E41" s="279">
        <v>3.22</v>
      </c>
      <c r="F41" s="279"/>
      <c r="G41" s="279" t="s">
        <v>174</v>
      </c>
    </row>
    <row r="42" spans="2:7" x14ac:dyDescent="0.25">
      <c r="B42" s="309">
        <v>42912</v>
      </c>
      <c r="C42" s="279"/>
      <c r="D42" s="279"/>
      <c r="E42" s="307">
        <v>3.93</v>
      </c>
      <c r="F42" s="279"/>
      <c r="G42" s="279" t="s">
        <v>174</v>
      </c>
    </row>
    <row r="43" spans="2:7" x14ac:dyDescent="0.25">
      <c r="B43" s="309">
        <v>42908</v>
      </c>
      <c r="C43" s="279"/>
      <c r="D43" s="279"/>
      <c r="E43" s="307">
        <v>4.0199999999999996</v>
      </c>
      <c r="F43" s="279"/>
      <c r="G43" s="279" t="s">
        <v>174</v>
      </c>
    </row>
    <row r="44" spans="2:7" x14ac:dyDescent="0.25">
      <c r="B44" s="309">
        <v>42891</v>
      </c>
      <c r="C44" s="279"/>
      <c r="D44" s="279"/>
      <c r="E44" s="307">
        <v>4.1100000000000003</v>
      </c>
      <c r="F44" s="279"/>
      <c r="G44" s="279" t="s">
        <v>174</v>
      </c>
    </row>
    <row r="45" spans="2:7" x14ac:dyDescent="0.25">
      <c r="B45" s="309">
        <v>42884</v>
      </c>
      <c r="C45" s="279"/>
      <c r="D45" s="279"/>
      <c r="E45" s="307">
        <v>3.58</v>
      </c>
      <c r="F45" s="279"/>
      <c r="G45" s="279" t="s">
        <v>174</v>
      </c>
    </row>
    <row r="46" spans="2:7" x14ac:dyDescent="0.25">
      <c r="B46" s="309">
        <v>42880</v>
      </c>
      <c r="C46" s="279"/>
      <c r="D46" s="279"/>
      <c r="E46" s="307">
        <v>3.33</v>
      </c>
      <c r="F46" s="279"/>
      <c r="G46" s="279" t="s">
        <v>174</v>
      </c>
    </row>
    <row r="47" spans="2:7" x14ac:dyDescent="0.25">
      <c r="B47" s="309">
        <v>42874</v>
      </c>
      <c r="C47" s="279"/>
      <c r="D47" s="279"/>
      <c r="E47" s="307">
        <v>3.54</v>
      </c>
      <c r="F47" s="279"/>
      <c r="G47" s="279" t="s">
        <v>174</v>
      </c>
    </row>
    <row r="48" spans="2:7" x14ac:dyDescent="0.25">
      <c r="B48" s="309">
        <v>42866</v>
      </c>
      <c r="C48" s="279"/>
      <c r="D48" s="279"/>
      <c r="E48" s="307">
        <v>3.02</v>
      </c>
      <c r="F48" s="279"/>
      <c r="G48" s="279" t="s">
        <v>174</v>
      </c>
    </row>
    <row r="49" spans="2:7" x14ac:dyDescent="0.25">
      <c r="B49" s="309">
        <v>42857</v>
      </c>
      <c r="C49" s="279"/>
      <c r="D49" s="279"/>
      <c r="E49" s="307">
        <v>2.68</v>
      </c>
      <c r="F49" s="279"/>
      <c r="G49" s="279" t="s">
        <v>174</v>
      </c>
    </row>
    <row r="50" spans="2:7" x14ac:dyDescent="0.25">
      <c r="B50" s="309">
        <v>42851</v>
      </c>
      <c r="C50" s="279"/>
      <c r="D50" s="279"/>
      <c r="E50" s="307">
        <v>2.93</v>
      </c>
      <c r="F50" s="279"/>
      <c r="G50" s="279" t="s">
        <v>174</v>
      </c>
    </row>
    <row r="51" spans="2:7" x14ac:dyDescent="0.25">
      <c r="B51" s="309">
        <v>42843</v>
      </c>
      <c r="C51" s="279"/>
      <c r="D51" s="279"/>
      <c r="E51" s="307">
        <v>1.1100000000000001</v>
      </c>
      <c r="F51" s="279"/>
      <c r="G51" s="279" t="s">
        <v>174</v>
      </c>
    </row>
    <row r="52" spans="2:7" x14ac:dyDescent="0.25">
      <c r="B52" s="309">
        <v>42837</v>
      </c>
      <c r="C52" s="279"/>
      <c r="D52" s="279"/>
      <c r="E52" s="307">
        <v>1.1100000000000001</v>
      </c>
      <c r="F52" s="279"/>
      <c r="G52" s="279" t="s">
        <v>174</v>
      </c>
    </row>
    <row r="53" spans="2:7" x14ac:dyDescent="0.25">
      <c r="B53" s="309">
        <v>42832</v>
      </c>
      <c r="C53" s="279"/>
      <c r="D53" s="279"/>
      <c r="E53" s="307">
        <v>0.82</v>
      </c>
      <c r="F53" s="279"/>
      <c r="G53" s="279" t="s">
        <v>174</v>
      </c>
    </row>
    <row r="54" spans="2:7" x14ac:dyDescent="0.25">
      <c r="B54" s="309">
        <v>42825</v>
      </c>
      <c r="C54" s="279"/>
      <c r="D54" s="279"/>
      <c r="E54" s="307">
        <v>0.75</v>
      </c>
      <c r="F54" s="279"/>
      <c r="G54" s="279" t="s">
        <v>174</v>
      </c>
    </row>
    <row r="55" spans="2:7" x14ac:dyDescent="0.25">
      <c r="B55" s="309">
        <v>42817</v>
      </c>
      <c r="C55" s="279"/>
      <c r="D55" s="279"/>
      <c r="E55" s="307">
        <v>0.63</v>
      </c>
      <c r="F55" s="279"/>
      <c r="G55" s="279" t="s">
        <v>174</v>
      </c>
    </row>
    <row r="56" spans="2:7" x14ac:dyDescent="0.25">
      <c r="B56" s="309">
        <v>42811</v>
      </c>
      <c r="C56" s="279"/>
      <c r="D56" s="279"/>
      <c r="E56" s="307">
        <v>0.75</v>
      </c>
      <c r="F56" s="279"/>
      <c r="G56" s="279" t="s">
        <v>174</v>
      </c>
    </row>
    <row r="57" spans="2:7" x14ac:dyDescent="0.25">
      <c r="B57" s="309">
        <v>42803</v>
      </c>
      <c r="C57" s="279"/>
      <c r="D57" s="279"/>
      <c r="E57" s="307">
        <v>0.99</v>
      </c>
      <c r="F57" s="279"/>
      <c r="G57" s="279" t="s">
        <v>174</v>
      </c>
    </row>
    <row r="58" spans="2:7" x14ac:dyDescent="0.25">
      <c r="B58" s="309">
        <v>42796</v>
      </c>
      <c r="C58" s="279"/>
      <c r="D58" s="279"/>
      <c r="E58" s="307">
        <v>1.1499999999999999</v>
      </c>
      <c r="F58" s="279"/>
      <c r="G58" s="279" t="s">
        <v>174</v>
      </c>
    </row>
    <row r="59" spans="2:7" x14ac:dyDescent="0.25">
      <c r="B59" s="309">
        <v>42787</v>
      </c>
      <c r="C59" s="279"/>
      <c r="D59" s="279"/>
      <c r="E59" s="313">
        <v>0.88</v>
      </c>
      <c r="F59" s="279"/>
      <c r="G59" s="279" t="s">
        <v>174</v>
      </c>
    </row>
    <row r="60" spans="2:7" x14ac:dyDescent="0.25">
      <c r="B60" s="309">
        <v>42783</v>
      </c>
      <c r="C60" s="279"/>
      <c r="D60" s="279"/>
      <c r="E60" s="313">
        <v>0.57999999999999996</v>
      </c>
      <c r="F60" s="279"/>
      <c r="G60" s="279" t="s">
        <v>174</v>
      </c>
    </row>
    <row r="61" spans="2:7" x14ac:dyDescent="0.25">
      <c r="B61" s="309">
        <v>42776</v>
      </c>
      <c r="C61" s="279"/>
      <c r="D61" s="279"/>
      <c r="E61" s="313">
        <v>0.65</v>
      </c>
      <c r="F61" s="279"/>
      <c r="G61" s="279" t="s">
        <v>174</v>
      </c>
    </row>
    <row r="62" spans="2:7" x14ac:dyDescent="0.25">
      <c r="B62" s="309">
        <v>42769</v>
      </c>
      <c r="C62" s="279"/>
      <c r="D62" s="279"/>
      <c r="E62" s="313">
        <v>0.45</v>
      </c>
      <c r="F62" s="279"/>
      <c r="G62" s="279" t="s">
        <v>174</v>
      </c>
    </row>
    <row r="63" spans="2:7" x14ac:dyDescent="0.25">
      <c r="B63" s="309">
        <v>42762</v>
      </c>
      <c r="C63" s="279"/>
      <c r="D63" s="279"/>
      <c r="E63" s="313">
        <v>0.56000000000000005</v>
      </c>
      <c r="F63" s="279"/>
      <c r="G63" s="279" t="s">
        <v>174</v>
      </c>
    </row>
    <row r="64" spans="2:7" x14ac:dyDescent="0.25">
      <c r="B64" s="309">
        <v>42755</v>
      </c>
      <c r="C64" s="279"/>
      <c r="D64" s="279"/>
      <c r="E64" s="313">
        <v>0.75</v>
      </c>
      <c r="F64" s="279"/>
      <c r="G64" s="279" t="s">
        <v>174</v>
      </c>
    </row>
    <row r="65" spans="2:7" x14ac:dyDescent="0.25">
      <c r="B65" s="309">
        <v>42748</v>
      </c>
      <c r="C65" s="279"/>
      <c r="D65" s="279"/>
      <c r="E65" s="313">
        <v>0.98</v>
      </c>
      <c r="F65" s="279"/>
      <c r="G65" s="279" t="s">
        <v>174</v>
      </c>
    </row>
    <row r="66" spans="2:7" x14ac:dyDescent="0.25">
      <c r="B66" s="309">
        <v>42741</v>
      </c>
      <c r="C66" s="279"/>
      <c r="D66" s="279"/>
      <c r="E66" s="313">
        <v>1.01</v>
      </c>
      <c r="F66" s="279"/>
      <c r="G66" s="279" t="s">
        <v>174</v>
      </c>
    </row>
    <row r="67" spans="2:7" x14ac:dyDescent="0.25">
      <c r="B67" s="280"/>
      <c r="C67" s="279"/>
      <c r="D67" s="279"/>
      <c r="E67" s="279"/>
      <c r="F67" s="279"/>
      <c r="G67" s="279"/>
    </row>
    <row r="68" spans="2:7" x14ac:dyDescent="0.25">
      <c r="B68" s="280"/>
      <c r="C68" s="279"/>
      <c r="D68" s="279"/>
      <c r="E68" s="279"/>
      <c r="F68" s="279"/>
      <c r="G68" s="279"/>
    </row>
    <row r="69" spans="2:7" x14ac:dyDescent="0.25">
      <c r="B69" s="280"/>
      <c r="C69" s="279"/>
      <c r="D69" s="279"/>
      <c r="E69" s="279"/>
      <c r="F69" s="279"/>
      <c r="G69" s="279"/>
    </row>
  </sheetData>
  <sortState ref="B11:G16">
    <sortCondition descending="1" ref="B11"/>
  </sortState>
  <mergeCells count="1">
    <mergeCell ref="E4:F4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9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3" width="12.5703125" style="1" customWidth="1"/>
    <col min="4" max="4" width="9.140625" style="1"/>
    <col min="5" max="5" width="16.85546875" style="1" customWidth="1"/>
    <col min="6" max="6" width="9.140625" style="1"/>
    <col min="7" max="7" width="13.5703125" style="1" customWidth="1"/>
    <col min="8" max="16384" width="9.140625" style="1"/>
  </cols>
  <sheetData>
    <row r="4" spans="1:7" x14ac:dyDescent="0.25">
      <c r="E4" s="368" t="s">
        <v>201</v>
      </c>
      <c r="F4" s="368"/>
    </row>
    <row r="7" spans="1:7" x14ac:dyDescent="0.25">
      <c r="B7" s="8" t="s">
        <v>1</v>
      </c>
      <c r="C7" s="8" t="s">
        <v>206</v>
      </c>
      <c r="D7" s="8" t="s">
        <v>3</v>
      </c>
      <c r="E7" s="8" t="s">
        <v>238</v>
      </c>
      <c r="F7" s="8" t="s">
        <v>4</v>
      </c>
      <c r="G7" s="8" t="s">
        <v>15</v>
      </c>
    </row>
    <row r="8" spans="1:7" x14ac:dyDescent="0.25">
      <c r="A8" s="322" t="s">
        <v>201</v>
      </c>
      <c r="B8" s="280">
        <v>43796</v>
      </c>
      <c r="C8" s="329">
        <v>12</v>
      </c>
      <c r="D8" s="279"/>
      <c r="E8" s="279"/>
      <c r="F8" s="279"/>
      <c r="G8" s="279" t="s">
        <v>174</v>
      </c>
    </row>
    <row r="9" spans="1:7" x14ac:dyDescent="0.25">
      <c r="B9" s="280">
        <v>43769</v>
      </c>
      <c r="C9" s="329">
        <v>10</v>
      </c>
      <c r="D9" s="279"/>
      <c r="E9" s="279"/>
      <c r="F9" s="279"/>
      <c r="G9" s="279" t="s">
        <v>174</v>
      </c>
    </row>
    <row r="10" spans="1:7" x14ac:dyDescent="0.25">
      <c r="A10" s="322"/>
      <c r="B10" s="280">
        <v>43724</v>
      </c>
      <c r="C10" s="329">
        <v>10</v>
      </c>
      <c r="D10" s="279"/>
      <c r="E10" s="279"/>
      <c r="F10" s="279"/>
      <c r="G10" s="279" t="s">
        <v>174</v>
      </c>
    </row>
    <row r="11" spans="1:7" x14ac:dyDescent="0.25">
      <c r="A11" s="322"/>
      <c r="B11" s="280">
        <v>43689</v>
      </c>
      <c r="C11" s="329">
        <v>18</v>
      </c>
      <c r="D11" s="279"/>
      <c r="E11" s="279"/>
      <c r="F11" s="279"/>
      <c r="G11" s="279" t="s">
        <v>174</v>
      </c>
    </row>
    <row r="12" spans="1:7" x14ac:dyDescent="0.25">
      <c r="A12" s="322"/>
      <c r="B12" s="280">
        <v>43675</v>
      </c>
      <c r="C12" s="329">
        <v>16</v>
      </c>
      <c r="D12" s="279"/>
      <c r="E12" s="279"/>
      <c r="F12" s="279"/>
      <c r="G12" s="279" t="s">
        <v>174</v>
      </c>
    </row>
    <row r="13" spans="1:7" x14ac:dyDescent="0.25">
      <c r="A13" s="322"/>
      <c r="B13" s="280">
        <v>43642</v>
      </c>
      <c r="C13" s="329">
        <v>12</v>
      </c>
      <c r="D13" s="279"/>
      <c r="E13" s="279"/>
      <c r="F13" s="279"/>
      <c r="G13" s="279" t="s">
        <v>174</v>
      </c>
    </row>
    <row r="14" spans="1:7" x14ac:dyDescent="0.25">
      <c r="A14" s="322"/>
      <c r="B14" s="280">
        <v>43621</v>
      </c>
      <c r="C14" s="329">
        <v>10</v>
      </c>
      <c r="D14" s="279"/>
      <c r="E14" s="279"/>
      <c r="F14" s="279"/>
      <c r="G14" s="279" t="s">
        <v>174</v>
      </c>
    </row>
    <row r="15" spans="1:7" x14ac:dyDescent="0.25">
      <c r="B15" s="280">
        <v>43599</v>
      </c>
      <c r="C15" s="329">
        <v>9</v>
      </c>
      <c r="D15" s="279"/>
      <c r="E15" s="279"/>
      <c r="F15" s="279"/>
      <c r="G15" s="279" t="s">
        <v>174</v>
      </c>
    </row>
    <row r="16" spans="1:7" x14ac:dyDescent="0.25">
      <c r="B16" s="280">
        <v>43587</v>
      </c>
      <c r="C16" s="329">
        <v>8</v>
      </c>
      <c r="D16" s="279"/>
      <c r="E16" s="279"/>
      <c r="F16" s="279"/>
      <c r="G16" s="279" t="s">
        <v>174</v>
      </c>
    </row>
    <row r="17" spans="2:7" x14ac:dyDescent="0.25">
      <c r="B17" s="280">
        <v>43556</v>
      </c>
      <c r="C17" s="329" t="s">
        <v>194</v>
      </c>
      <c r="D17" s="279"/>
      <c r="E17" s="279"/>
      <c r="F17" s="279"/>
      <c r="G17" s="279" t="s">
        <v>193</v>
      </c>
    </row>
    <row r="18" spans="2:7" x14ac:dyDescent="0.25">
      <c r="B18" s="280">
        <v>43535</v>
      </c>
      <c r="C18" s="329">
        <v>12</v>
      </c>
      <c r="D18" s="279"/>
      <c r="E18" s="279"/>
      <c r="F18" s="279"/>
      <c r="G18" s="279" t="s">
        <v>174</v>
      </c>
    </row>
    <row r="19" spans="2:7" x14ac:dyDescent="0.25">
      <c r="B19" s="280">
        <v>43521</v>
      </c>
      <c r="C19" s="329">
        <v>10</v>
      </c>
      <c r="D19" s="279"/>
      <c r="E19" s="279"/>
      <c r="F19" s="279"/>
      <c r="G19" s="279" t="s">
        <v>174</v>
      </c>
    </row>
    <row r="20" spans="2:7" x14ac:dyDescent="0.25">
      <c r="B20" s="280">
        <v>43474</v>
      </c>
      <c r="C20" s="279">
        <v>10</v>
      </c>
      <c r="D20" s="279"/>
      <c r="E20" s="279"/>
      <c r="F20" s="279"/>
      <c r="G20" s="279" t="s">
        <v>174</v>
      </c>
    </row>
    <row r="21" spans="2:7" x14ac:dyDescent="0.25">
      <c r="B21" s="280">
        <v>43461</v>
      </c>
      <c r="C21" s="279" t="s">
        <v>194</v>
      </c>
      <c r="D21" s="279"/>
      <c r="E21" s="279"/>
      <c r="F21" s="279"/>
      <c r="G21" s="279" t="s">
        <v>174</v>
      </c>
    </row>
    <row r="22" spans="2:7" x14ac:dyDescent="0.25">
      <c r="B22" s="280">
        <v>43434</v>
      </c>
      <c r="C22" s="279" t="s">
        <v>194</v>
      </c>
      <c r="D22" s="279"/>
      <c r="E22" s="279"/>
      <c r="F22" s="279"/>
      <c r="G22" s="279" t="s">
        <v>193</v>
      </c>
    </row>
    <row r="23" spans="2:7" x14ac:dyDescent="0.25">
      <c r="B23" s="280">
        <v>43398</v>
      </c>
      <c r="C23" s="279">
        <v>14</v>
      </c>
      <c r="D23" s="279"/>
      <c r="E23" s="279"/>
      <c r="F23" s="279"/>
      <c r="G23" s="279" t="s">
        <v>174</v>
      </c>
    </row>
    <row r="24" spans="2:7" x14ac:dyDescent="0.25">
      <c r="B24" s="280">
        <v>43369</v>
      </c>
      <c r="C24" s="279">
        <v>9</v>
      </c>
      <c r="D24" s="279"/>
      <c r="E24" s="279"/>
      <c r="F24" s="279"/>
      <c r="G24" s="279" t="s">
        <v>174</v>
      </c>
    </row>
    <row r="25" spans="2:7" x14ac:dyDescent="0.25">
      <c r="B25" s="280">
        <v>43334</v>
      </c>
      <c r="C25" s="279"/>
      <c r="D25" s="279"/>
      <c r="E25" s="279"/>
      <c r="F25" s="279"/>
      <c r="G25" s="279"/>
    </row>
    <row r="26" spans="2:7" x14ac:dyDescent="0.25">
      <c r="B26" s="280"/>
      <c r="C26" s="279"/>
      <c r="D26" s="279"/>
      <c r="E26" s="279"/>
      <c r="F26" s="279"/>
      <c r="G26" s="279"/>
    </row>
    <row r="27" spans="2:7" x14ac:dyDescent="0.25">
      <c r="B27" s="351"/>
      <c r="C27" s="348"/>
      <c r="D27" s="348"/>
      <c r="E27" s="348"/>
      <c r="F27" s="348"/>
      <c r="G27" s="348"/>
    </row>
    <row r="28" spans="2:7" x14ac:dyDescent="0.25">
      <c r="B28" s="351"/>
      <c r="C28" s="348"/>
      <c r="D28" s="348"/>
      <c r="E28" s="348"/>
      <c r="F28" s="348"/>
      <c r="G28" s="348"/>
    </row>
    <row r="29" spans="2:7" x14ac:dyDescent="0.25">
      <c r="B29" s="351"/>
      <c r="C29" s="348"/>
      <c r="D29" s="348"/>
      <c r="E29" s="348"/>
      <c r="F29" s="348"/>
      <c r="G29" s="348"/>
    </row>
    <row r="30" spans="2:7" x14ac:dyDescent="0.25">
      <c r="B30" s="351"/>
      <c r="C30" s="348"/>
      <c r="D30" s="348"/>
      <c r="E30" s="348"/>
      <c r="F30" s="348"/>
      <c r="G30" s="348"/>
    </row>
    <row r="31" spans="2:7" x14ac:dyDescent="0.25">
      <c r="B31" s="351"/>
      <c r="C31" s="348"/>
      <c r="D31" s="348"/>
      <c r="E31" s="348"/>
      <c r="F31" s="348"/>
      <c r="G31" s="348"/>
    </row>
    <row r="32" spans="2:7" x14ac:dyDescent="0.25">
      <c r="B32" s="351"/>
      <c r="C32" s="348"/>
      <c r="D32" s="348"/>
      <c r="E32" s="348"/>
      <c r="F32" s="348"/>
      <c r="G32" s="348"/>
    </row>
    <row r="33" spans="2:7" x14ac:dyDescent="0.25">
      <c r="B33" s="351"/>
      <c r="C33" s="348"/>
      <c r="D33" s="348"/>
      <c r="E33" s="348"/>
      <c r="F33" s="348"/>
      <c r="G33" s="348"/>
    </row>
    <row r="34" spans="2:7" x14ac:dyDescent="0.25">
      <c r="B34" s="351"/>
      <c r="C34" s="348"/>
      <c r="D34" s="348"/>
      <c r="E34" s="348"/>
      <c r="F34" s="348"/>
      <c r="G34" s="348"/>
    </row>
    <row r="35" spans="2:7" x14ac:dyDescent="0.25">
      <c r="B35" s="351"/>
      <c r="C35" s="348"/>
      <c r="D35" s="348"/>
      <c r="E35" s="348"/>
      <c r="F35" s="348"/>
      <c r="G35" s="348"/>
    </row>
    <row r="36" spans="2:7" x14ac:dyDescent="0.25">
      <c r="B36" s="351"/>
      <c r="C36" s="348"/>
      <c r="D36" s="348"/>
      <c r="E36" s="348"/>
      <c r="F36" s="348"/>
      <c r="G36" s="348"/>
    </row>
    <row r="37" spans="2:7" x14ac:dyDescent="0.25">
      <c r="B37" s="351"/>
      <c r="C37" s="348"/>
      <c r="D37" s="348"/>
      <c r="E37" s="348"/>
      <c r="F37" s="348"/>
      <c r="G37" s="348"/>
    </row>
    <row r="38" spans="2:7" x14ac:dyDescent="0.25">
      <c r="B38" s="351"/>
      <c r="C38" s="348"/>
      <c r="D38" s="348"/>
      <c r="E38" s="348"/>
      <c r="F38" s="348"/>
      <c r="G38" s="348"/>
    </row>
    <row r="39" spans="2:7" x14ac:dyDescent="0.25">
      <c r="B39" s="351"/>
      <c r="C39" s="348"/>
      <c r="D39" s="348"/>
      <c r="E39" s="348"/>
      <c r="F39" s="348"/>
      <c r="G39" s="348"/>
    </row>
    <row r="40" spans="2:7" x14ac:dyDescent="0.25">
      <c r="B40" s="351"/>
      <c r="C40" s="348"/>
      <c r="D40" s="348"/>
      <c r="E40" s="348"/>
      <c r="F40" s="348"/>
      <c r="G40" s="348"/>
    </row>
    <row r="41" spans="2:7" x14ac:dyDescent="0.25">
      <c r="B41" s="351"/>
      <c r="C41" s="348"/>
      <c r="D41" s="348"/>
      <c r="E41" s="353"/>
      <c r="F41" s="348"/>
      <c r="G41" s="348"/>
    </row>
    <row r="42" spans="2:7" x14ac:dyDescent="0.25">
      <c r="B42" s="352"/>
      <c r="C42" s="348"/>
      <c r="D42" s="348"/>
      <c r="E42" s="353"/>
      <c r="F42" s="348"/>
      <c r="G42" s="348"/>
    </row>
    <row r="43" spans="2:7" x14ac:dyDescent="0.25">
      <c r="B43" s="352"/>
      <c r="C43" s="348"/>
      <c r="D43" s="348"/>
      <c r="E43" s="353"/>
      <c r="F43" s="348"/>
      <c r="G43" s="348"/>
    </row>
    <row r="44" spans="2:7" x14ac:dyDescent="0.25">
      <c r="B44" s="352"/>
      <c r="C44" s="348"/>
      <c r="D44" s="348"/>
      <c r="E44" s="353"/>
      <c r="F44" s="348"/>
      <c r="G44" s="348"/>
    </row>
    <row r="45" spans="2:7" x14ac:dyDescent="0.25">
      <c r="B45" s="352"/>
      <c r="C45" s="348"/>
      <c r="D45" s="348"/>
      <c r="E45" s="353"/>
      <c r="F45" s="348"/>
      <c r="G45" s="348"/>
    </row>
    <row r="46" spans="2:7" x14ac:dyDescent="0.25">
      <c r="B46" s="352"/>
      <c r="C46" s="348"/>
      <c r="D46" s="348"/>
      <c r="E46" s="353"/>
      <c r="F46" s="348"/>
      <c r="G46" s="348"/>
    </row>
    <row r="47" spans="2:7" x14ac:dyDescent="0.25">
      <c r="B47" s="352"/>
      <c r="C47" s="348"/>
      <c r="D47" s="348"/>
      <c r="E47" s="353"/>
      <c r="F47" s="348"/>
      <c r="G47" s="348"/>
    </row>
    <row r="48" spans="2:7" x14ac:dyDescent="0.25">
      <c r="B48" s="352"/>
      <c r="C48" s="348"/>
      <c r="D48" s="348"/>
      <c r="E48" s="353"/>
      <c r="F48" s="348"/>
      <c r="G48" s="348"/>
    </row>
    <row r="49" spans="2:7" x14ac:dyDescent="0.25">
      <c r="B49" s="352"/>
      <c r="C49" s="348"/>
      <c r="D49" s="348"/>
      <c r="E49" s="353"/>
      <c r="F49" s="348"/>
      <c r="G49" s="348"/>
    </row>
    <row r="50" spans="2:7" x14ac:dyDescent="0.25">
      <c r="B50" s="352"/>
      <c r="C50" s="348"/>
      <c r="D50" s="348"/>
      <c r="E50" s="353"/>
      <c r="F50" s="348"/>
      <c r="G50" s="348"/>
    </row>
    <row r="51" spans="2:7" x14ac:dyDescent="0.25">
      <c r="B51" s="352"/>
      <c r="C51" s="348"/>
      <c r="D51" s="348"/>
      <c r="E51" s="353"/>
      <c r="F51" s="348"/>
      <c r="G51" s="348"/>
    </row>
    <row r="52" spans="2:7" x14ac:dyDescent="0.25">
      <c r="B52" s="352"/>
      <c r="C52" s="348"/>
      <c r="D52" s="348"/>
      <c r="E52" s="353"/>
      <c r="F52" s="348"/>
      <c r="G52" s="348"/>
    </row>
    <row r="53" spans="2:7" x14ac:dyDescent="0.25">
      <c r="B53" s="352"/>
      <c r="C53" s="348"/>
      <c r="D53" s="348"/>
      <c r="E53" s="353"/>
      <c r="F53" s="348"/>
      <c r="G53" s="348"/>
    </row>
    <row r="54" spans="2:7" x14ac:dyDescent="0.25">
      <c r="B54" s="352"/>
      <c r="C54" s="348"/>
      <c r="D54" s="348"/>
      <c r="E54" s="353"/>
      <c r="F54" s="348"/>
      <c r="G54" s="348"/>
    </row>
    <row r="55" spans="2:7" x14ac:dyDescent="0.25">
      <c r="B55" s="352"/>
      <c r="C55" s="348"/>
      <c r="D55" s="348"/>
      <c r="E55" s="353"/>
      <c r="F55" s="348"/>
      <c r="G55" s="348"/>
    </row>
    <row r="56" spans="2:7" x14ac:dyDescent="0.25">
      <c r="B56" s="352"/>
      <c r="C56" s="348"/>
      <c r="D56" s="348"/>
      <c r="E56" s="353"/>
      <c r="F56" s="348"/>
      <c r="G56" s="348"/>
    </row>
    <row r="57" spans="2:7" x14ac:dyDescent="0.25">
      <c r="B57" s="352"/>
      <c r="C57" s="348"/>
      <c r="D57" s="348"/>
      <c r="E57" s="353"/>
      <c r="F57" s="348"/>
      <c r="G57" s="348"/>
    </row>
    <row r="58" spans="2:7" x14ac:dyDescent="0.25">
      <c r="B58" s="352"/>
      <c r="C58" s="348"/>
      <c r="D58" s="348"/>
      <c r="E58" s="355"/>
      <c r="F58" s="348"/>
      <c r="G58" s="348"/>
    </row>
    <row r="59" spans="2:7" x14ac:dyDescent="0.25">
      <c r="B59" s="352"/>
      <c r="C59" s="348"/>
      <c r="D59" s="348"/>
      <c r="E59" s="355"/>
      <c r="F59" s="348"/>
      <c r="G59" s="348"/>
    </row>
    <row r="60" spans="2:7" x14ac:dyDescent="0.25">
      <c r="B60" s="352"/>
      <c r="C60" s="348"/>
      <c r="D60" s="348"/>
      <c r="E60" s="355"/>
      <c r="F60" s="348"/>
      <c r="G60" s="348"/>
    </row>
    <row r="61" spans="2:7" x14ac:dyDescent="0.25">
      <c r="B61" s="352"/>
      <c r="C61" s="348"/>
      <c r="D61" s="348"/>
      <c r="E61" s="355"/>
      <c r="F61" s="348"/>
      <c r="G61" s="348"/>
    </row>
    <row r="62" spans="2:7" x14ac:dyDescent="0.25">
      <c r="B62" s="352"/>
      <c r="C62" s="348"/>
      <c r="D62" s="348"/>
      <c r="E62" s="355"/>
      <c r="F62" s="348"/>
      <c r="G62" s="348"/>
    </row>
    <row r="63" spans="2:7" x14ac:dyDescent="0.25">
      <c r="B63" s="352"/>
      <c r="C63" s="348"/>
      <c r="D63" s="348"/>
      <c r="E63" s="355"/>
      <c r="F63" s="348"/>
      <c r="G63" s="348"/>
    </row>
    <row r="64" spans="2:7" x14ac:dyDescent="0.25">
      <c r="B64" s="352"/>
      <c r="C64" s="348"/>
      <c r="D64" s="348"/>
      <c r="E64" s="355"/>
      <c r="F64" s="348"/>
      <c r="G64" s="348"/>
    </row>
    <row r="65" spans="2:7" x14ac:dyDescent="0.25">
      <c r="B65" s="352"/>
      <c r="C65" s="348"/>
      <c r="D65" s="348"/>
      <c r="E65" s="355"/>
      <c r="F65" s="348"/>
      <c r="G65" s="348"/>
    </row>
    <row r="66" spans="2:7" x14ac:dyDescent="0.25">
      <c r="B66" s="352"/>
      <c r="C66" s="348"/>
      <c r="D66" s="348"/>
      <c r="E66" s="348"/>
      <c r="F66" s="348"/>
      <c r="G66" s="348"/>
    </row>
    <row r="67" spans="2:7" x14ac:dyDescent="0.25">
      <c r="B67" s="351"/>
      <c r="C67" s="348"/>
      <c r="D67" s="348"/>
      <c r="E67" s="348"/>
      <c r="F67" s="348"/>
      <c r="G67" s="348"/>
    </row>
    <row r="68" spans="2:7" x14ac:dyDescent="0.25">
      <c r="B68" s="351"/>
      <c r="C68" s="348"/>
      <c r="D68" s="348"/>
      <c r="E68" s="348"/>
      <c r="F68" s="348"/>
      <c r="G68" s="348"/>
    </row>
    <row r="69" spans="2:7" x14ac:dyDescent="0.25">
      <c r="B69" s="351"/>
      <c r="C69" s="356"/>
      <c r="D69" s="356"/>
      <c r="E69" s="356"/>
      <c r="F69" s="356"/>
      <c r="G69" s="356"/>
    </row>
  </sheetData>
  <mergeCells count="1">
    <mergeCell ref="E4:F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1.28515625" style="4" bestFit="1" customWidth="1"/>
    <col min="3" max="4" width="9.28515625" style="1" bestFit="1" customWidth="1"/>
    <col min="5" max="5" width="16.85546875" style="1" customWidth="1"/>
    <col min="6" max="6" width="9.28515625" style="1" bestFit="1" customWidth="1"/>
    <col min="7" max="7" width="13.140625" style="1" customWidth="1"/>
    <col min="8" max="16384" width="9.140625" style="1"/>
  </cols>
  <sheetData>
    <row r="4" spans="1:7" x14ac:dyDescent="0.25">
      <c r="E4" s="368" t="s">
        <v>12</v>
      </c>
      <c r="F4" s="368"/>
    </row>
    <row r="7" spans="1:7" x14ac:dyDescent="0.25">
      <c r="B7" s="8" t="s">
        <v>1</v>
      </c>
      <c r="C7" s="8" t="s">
        <v>2</v>
      </c>
      <c r="D7" s="8" t="s">
        <v>3</v>
      </c>
      <c r="E7" s="8" t="s">
        <v>238</v>
      </c>
      <c r="F7" s="8" t="s">
        <v>4</v>
      </c>
      <c r="G7" s="8" t="s">
        <v>15</v>
      </c>
    </row>
    <row r="8" spans="1:7" x14ac:dyDescent="0.25">
      <c r="A8" s="322" t="s">
        <v>12</v>
      </c>
      <c r="B8" s="280">
        <v>43796</v>
      </c>
      <c r="C8" s="8"/>
      <c r="D8" s="279">
        <v>1.19</v>
      </c>
      <c r="E8" s="279"/>
      <c r="F8" s="279"/>
      <c r="G8" s="279" t="s">
        <v>174</v>
      </c>
    </row>
    <row r="9" spans="1:7" x14ac:dyDescent="0.25">
      <c r="B9" s="280">
        <v>43769</v>
      </c>
      <c r="C9" s="8"/>
      <c r="D9" s="279">
        <v>0.75</v>
      </c>
      <c r="E9" s="279"/>
      <c r="F9" s="279"/>
      <c r="G9" s="279" t="s">
        <v>174</v>
      </c>
    </row>
    <row r="10" spans="1:7" x14ac:dyDescent="0.25">
      <c r="A10" s="322"/>
      <c r="B10" s="280">
        <v>43724</v>
      </c>
      <c r="C10" s="8"/>
      <c r="D10" s="279">
        <v>0.91</v>
      </c>
      <c r="E10" s="279"/>
      <c r="F10" s="279"/>
      <c r="G10" s="279" t="s">
        <v>174</v>
      </c>
    </row>
    <row r="11" spans="1:7" x14ac:dyDescent="0.25">
      <c r="A11" s="322"/>
      <c r="B11" s="280">
        <v>43689</v>
      </c>
      <c r="C11" s="329"/>
      <c r="D11" s="279">
        <v>1.39</v>
      </c>
      <c r="E11" s="279"/>
      <c r="F11" s="279"/>
      <c r="G11" s="279" t="s">
        <v>174</v>
      </c>
    </row>
    <row r="12" spans="1:7" x14ac:dyDescent="0.25">
      <c r="A12" s="322"/>
      <c r="B12" s="280">
        <v>43675</v>
      </c>
      <c r="C12" s="329"/>
      <c r="D12" s="279">
        <v>2.21</v>
      </c>
      <c r="E12" s="279"/>
      <c r="F12" s="279"/>
      <c r="G12" s="279" t="s">
        <v>174</v>
      </c>
    </row>
    <row r="13" spans="1:7" x14ac:dyDescent="0.25">
      <c r="A13" s="322"/>
      <c r="B13" s="280">
        <v>43642</v>
      </c>
      <c r="C13" s="329"/>
      <c r="D13" s="279" t="s">
        <v>194</v>
      </c>
      <c r="E13" s="279"/>
      <c r="F13" s="279"/>
      <c r="G13" s="279" t="s">
        <v>193</v>
      </c>
    </row>
    <row r="14" spans="1:7" x14ac:dyDescent="0.25">
      <c r="A14" s="322"/>
      <c r="B14" s="280">
        <v>43621</v>
      </c>
      <c r="C14" s="329"/>
      <c r="D14" s="279">
        <v>0.14000000000000001</v>
      </c>
      <c r="E14" s="279"/>
      <c r="F14" s="279"/>
      <c r="G14" s="279" t="s">
        <v>174</v>
      </c>
    </row>
    <row r="15" spans="1:7" x14ac:dyDescent="0.25">
      <c r="B15" s="280">
        <v>43599</v>
      </c>
      <c r="C15" s="329"/>
      <c r="D15" s="279">
        <v>0.41</v>
      </c>
      <c r="E15" s="279"/>
      <c r="F15" s="279"/>
      <c r="G15" s="279" t="s">
        <v>174</v>
      </c>
    </row>
    <row r="16" spans="1:7" x14ac:dyDescent="0.25">
      <c r="B16" s="280">
        <v>43587</v>
      </c>
      <c r="C16" s="329"/>
      <c r="D16" s="279">
        <v>0.92</v>
      </c>
      <c r="E16" s="279"/>
      <c r="F16" s="279"/>
      <c r="G16" s="279" t="s">
        <v>174</v>
      </c>
    </row>
    <row r="17" spans="2:7" x14ac:dyDescent="0.25">
      <c r="B17" s="280">
        <v>43556</v>
      </c>
      <c r="C17" s="329"/>
      <c r="D17" s="279">
        <v>1.1399999999999999</v>
      </c>
      <c r="E17" s="279"/>
      <c r="F17" s="279"/>
      <c r="G17" s="279" t="s">
        <v>174</v>
      </c>
    </row>
    <row r="18" spans="2:7" x14ac:dyDescent="0.25">
      <c r="B18" s="280">
        <v>43535</v>
      </c>
      <c r="C18" s="329"/>
      <c r="D18" s="279">
        <v>1.22</v>
      </c>
      <c r="E18" s="279"/>
      <c r="F18" s="279"/>
      <c r="G18" s="279" t="s">
        <v>174</v>
      </c>
    </row>
    <row r="19" spans="2:7" x14ac:dyDescent="0.25">
      <c r="B19" s="280">
        <v>43521</v>
      </c>
      <c r="C19" s="329"/>
      <c r="D19" s="279">
        <v>1.52</v>
      </c>
      <c r="E19" s="279"/>
      <c r="F19" s="279"/>
      <c r="G19" s="279" t="s">
        <v>174</v>
      </c>
    </row>
    <row r="20" spans="2:7" x14ac:dyDescent="0.25">
      <c r="B20" s="280">
        <v>43474</v>
      </c>
      <c r="C20" s="279"/>
      <c r="D20" s="279">
        <v>2.2599999999999998</v>
      </c>
      <c r="E20" s="279"/>
      <c r="F20" s="279"/>
      <c r="G20" s="279" t="s">
        <v>174</v>
      </c>
    </row>
    <row r="21" spans="2:7" x14ac:dyDescent="0.25">
      <c r="B21" s="280">
        <v>43461</v>
      </c>
      <c r="C21" s="279"/>
      <c r="D21" s="279">
        <v>2.65</v>
      </c>
      <c r="E21" s="279"/>
      <c r="F21" s="279"/>
      <c r="G21" s="279" t="s">
        <v>174</v>
      </c>
    </row>
    <row r="22" spans="2:7" x14ac:dyDescent="0.25">
      <c r="B22" s="280">
        <v>43434</v>
      </c>
      <c r="C22" s="279"/>
      <c r="D22" s="279">
        <v>1.49</v>
      </c>
      <c r="E22" s="279"/>
      <c r="F22" s="279"/>
      <c r="G22" s="279" t="s">
        <v>174</v>
      </c>
    </row>
    <row r="23" spans="2:7" x14ac:dyDescent="0.25">
      <c r="B23" s="280">
        <v>43398</v>
      </c>
      <c r="C23" s="279"/>
      <c r="D23" s="279">
        <v>0.89</v>
      </c>
      <c r="E23" s="279"/>
      <c r="F23" s="279"/>
      <c r="G23" s="279" t="s">
        <v>174</v>
      </c>
    </row>
    <row r="24" spans="2:7" x14ac:dyDescent="0.25">
      <c r="B24" s="280">
        <v>43369</v>
      </c>
      <c r="C24" s="279"/>
      <c r="D24" s="279" t="s">
        <v>194</v>
      </c>
      <c r="E24" s="279"/>
      <c r="F24" s="279"/>
      <c r="G24" s="279" t="s">
        <v>193</v>
      </c>
    </row>
    <row r="25" spans="2:7" x14ac:dyDescent="0.25">
      <c r="B25" s="280">
        <v>43334</v>
      </c>
      <c r="C25" s="279"/>
      <c r="D25" s="279" t="s">
        <v>194</v>
      </c>
      <c r="E25" s="279"/>
      <c r="F25" s="279"/>
      <c r="G25" s="279" t="s">
        <v>193</v>
      </c>
    </row>
    <row r="26" spans="2:7" x14ac:dyDescent="0.25">
      <c r="B26" s="280">
        <v>43285</v>
      </c>
      <c r="C26" s="279"/>
      <c r="D26" s="279" t="s">
        <v>194</v>
      </c>
      <c r="E26" s="279"/>
      <c r="F26" s="279"/>
      <c r="G26" s="279" t="s">
        <v>191</v>
      </c>
    </row>
    <row r="27" spans="2:7" x14ac:dyDescent="0.25">
      <c r="B27" s="280">
        <v>43228</v>
      </c>
      <c r="C27" s="279"/>
      <c r="D27" s="279">
        <v>2.99</v>
      </c>
      <c r="E27" s="279"/>
      <c r="F27" s="279"/>
      <c r="G27" s="279" t="s">
        <v>174</v>
      </c>
    </row>
    <row r="28" spans="2:7" x14ac:dyDescent="0.25">
      <c r="B28" s="280">
        <v>43196</v>
      </c>
      <c r="C28" s="279"/>
      <c r="D28" s="279">
        <v>2.87</v>
      </c>
      <c r="E28" s="279"/>
      <c r="F28" s="279"/>
      <c r="G28" s="279" t="s">
        <v>174</v>
      </c>
    </row>
    <row r="29" spans="2:7" x14ac:dyDescent="0.25">
      <c r="B29" s="280">
        <v>43159</v>
      </c>
      <c r="C29" s="279"/>
      <c r="D29" s="279">
        <v>3.48</v>
      </c>
      <c r="E29" s="279"/>
      <c r="F29" s="279"/>
      <c r="G29" s="279" t="s">
        <v>174</v>
      </c>
    </row>
    <row r="30" spans="2:7" x14ac:dyDescent="0.25">
      <c r="B30" s="280">
        <v>43125</v>
      </c>
      <c r="C30" s="279"/>
      <c r="D30" s="279">
        <v>2.34</v>
      </c>
      <c r="E30" s="279"/>
      <c r="F30" s="279"/>
      <c r="G30" s="279" t="s">
        <v>174</v>
      </c>
    </row>
    <row r="31" spans="2:7" x14ac:dyDescent="0.25">
      <c r="B31" s="280">
        <v>43096</v>
      </c>
      <c r="C31" s="279"/>
      <c r="D31" s="279">
        <v>2.92</v>
      </c>
      <c r="E31" s="279"/>
      <c r="F31" s="279"/>
      <c r="G31" s="279" t="s">
        <v>174</v>
      </c>
    </row>
    <row r="32" spans="2:7" x14ac:dyDescent="0.25">
      <c r="B32" s="280">
        <v>43034</v>
      </c>
      <c r="C32" s="279"/>
      <c r="D32" s="279">
        <v>2.4500000000000002</v>
      </c>
      <c r="E32" s="279"/>
      <c r="F32" s="279"/>
      <c r="G32" s="279" t="s">
        <v>174</v>
      </c>
    </row>
    <row r="33" spans="1:7" x14ac:dyDescent="0.25">
      <c r="B33" s="280">
        <v>43018</v>
      </c>
      <c r="C33" s="279"/>
      <c r="D33" s="279">
        <v>2.16</v>
      </c>
      <c r="E33" s="279"/>
      <c r="F33" s="279"/>
      <c r="G33" s="279" t="s">
        <v>174</v>
      </c>
    </row>
    <row r="34" spans="1:7" x14ac:dyDescent="0.25">
      <c r="B34" s="280">
        <v>43006</v>
      </c>
      <c r="C34" s="279"/>
      <c r="D34" s="279">
        <v>1.19</v>
      </c>
      <c r="E34" s="279"/>
      <c r="F34" s="279"/>
      <c r="G34" s="279" t="s">
        <v>174</v>
      </c>
    </row>
    <row r="35" spans="1:7" x14ac:dyDescent="0.25">
      <c r="B35" s="280">
        <v>42962</v>
      </c>
      <c r="C35" s="279"/>
      <c r="D35" s="279">
        <v>0.28000000000000003</v>
      </c>
      <c r="E35" s="279"/>
      <c r="F35" s="279"/>
      <c r="G35" s="279" t="s">
        <v>174</v>
      </c>
    </row>
    <row r="36" spans="1:7" x14ac:dyDescent="0.25">
      <c r="B36" s="280">
        <v>42947</v>
      </c>
      <c r="C36" s="279"/>
      <c r="D36" s="279">
        <v>1.51</v>
      </c>
      <c r="E36" s="279"/>
      <c r="F36" s="279"/>
      <c r="G36" s="279" t="s">
        <v>174</v>
      </c>
    </row>
    <row r="37" spans="1:7" x14ac:dyDescent="0.25">
      <c r="B37" s="280">
        <v>42943</v>
      </c>
      <c r="C37" s="279"/>
      <c r="D37" s="279">
        <v>2.23</v>
      </c>
      <c r="E37" s="279"/>
      <c r="F37" s="279"/>
      <c r="G37" s="279" t="s">
        <v>174</v>
      </c>
    </row>
    <row r="38" spans="1:7" x14ac:dyDescent="0.25">
      <c r="B38" s="280">
        <v>42933</v>
      </c>
      <c r="C38" s="279"/>
      <c r="D38" s="279">
        <v>1.87</v>
      </c>
      <c r="E38" s="279"/>
      <c r="F38" s="279"/>
      <c r="G38" s="279" t="s">
        <v>174</v>
      </c>
    </row>
    <row r="39" spans="1:7" x14ac:dyDescent="0.25">
      <c r="A39" s="369"/>
      <c r="B39" s="280">
        <v>42926</v>
      </c>
      <c r="C39" s="279"/>
      <c r="D39" s="279">
        <v>2.39</v>
      </c>
      <c r="E39" s="279"/>
      <c r="F39" s="279"/>
      <c r="G39" s="279" t="s">
        <v>174</v>
      </c>
    </row>
    <row r="40" spans="1:7" x14ac:dyDescent="0.25">
      <c r="A40" s="369"/>
      <c r="B40" s="280">
        <v>42919</v>
      </c>
      <c r="C40" s="279"/>
      <c r="D40" s="279">
        <v>1.82</v>
      </c>
      <c r="E40" s="279"/>
      <c r="F40" s="279"/>
      <c r="G40" s="279" t="s">
        <v>174</v>
      </c>
    </row>
    <row r="41" spans="1:7" x14ac:dyDescent="0.25">
      <c r="A41" s="369"/>
      <c r="B41" s="309">
        <v>42912</v>
      </c>
      <c r="C41" s="279"/>
      <c r="D41" s="307">
        <v>1.1299999999999999</v>
      </c>
      <c r="E41" s="279"/>
      <c r="F41" s="279"/>
      <c r="G41" s="279" t="s">
        <v>174</v>
      </c>
    </row>
    <row r="42" spans="1:7" x14ac:dyDescent="0.25">
      <c r="A42" s="369"/>
      <c r="B42" s="309">
        <v>42905</v>
      </c>
      <c r="C42" s="279"/>
      <c r="D42" s="307">
        <v>1.41</v>
      </c>
      <c r="E42" s="279"/>
      <c r="F42" s="279"/>
      <c r="G42" s="279" t="s">
        <v>174</v>
      </c>
    </row>
    <row r="43" spans="1:7" x14ac:dyDescent="0.25">
      <c r="A43" s="369"/>
      <c r="B43" s="309">
        <v>42891</v>
      </c>
      <c r="C43" s="279"/>
      <c r="D43" s="307">
        <v>1.23</v>
      </c>
      <c r="E43" s="279"/>
      <c r="F43" s="279"/>
      <c r="G43" s="279" t="s">
        <v>174</v>
      </c>
    </row>
    <row r="44" spans="1:7" x14ac:dyDescent="0.25">
      <c r="A44" s="369"/>
      <c r="B44" s="309">
        <v>42884</v>
      </c>
      <c r="C44" s="279"/>
      <c r="D44" s="307">
        <v>0.84</v>
      </c>
      <c r="E44" s="279"/>
      <c r="F44" s="279"/>
      <c r="G44" s="279" t="s">
        <v>174</v>
      </c>
    </row>
    <row r="45" spans="1:7" x14ac:dyDescent="0.25">
      <c r="B45" s="309">
        <v>42880</v>
      </c>
      <c r="C45" s="279"/>
      <c r="D45" s="307">
        <v>0.52</v>
      </c>
      <c r="E45" s="279"/>
      <c r="F45" s="279"/>
      <c r="G45" s="279" t="s">
        <v>174</v>
      </c>
    </row>
    <row r="46" spans="1:7" x14ac:dyDescent="0.25">
      <c r="B46" s="309">
        <v>42874</v>
      </c>
      <c r="C46" s="279"/>
      <c r="D46" s="307">
        <v>0.87</v>
      </c>
      <c r="E46" s="279"/>
      <c r="F46" s="279"/>
      <c r="G46" s="279" t="s">
        <v>174</v>
      </c>
    </row>
    <row r="47" spans="1:7" x14ac:dyDescent="0.25">
      <c r="B47" s="309">
        <v>42866</v>
      </c>
      <c r="C47" s="279"/>
      <c r="D47" s="307">
        <v>0.98</v>
      </c>
      <c r="E47" s="279"/>
      <c r="F47" s="279"/>
      <c r="G47" s="279" t="s">
        <v>174</v>
      </c>
    </row>
    <row r="48" spans="1:7" x14ac:dyDescent="0.25">
      <c r="B48" s="309">
        <v>42857</v>
      </c>
      <c r="C48" s="279"/>
      <c r="D48" s="307">
        <v>1.28</v>
      </c>
      <c r="E48" s="279"/>
      <c r="F48" s="279"/>
      <c r="G48" s="279" t="s">
        <v>174</v>
      </c>
    </row>
    <row r="49" spans="2:7" x14ac:dyDescent="0.25">
      <c r="B49" s="309">
        <v>42851</v>
      </c>
      <c r="C49" s="279"/>
      <c r="D49" s="307">
        <v>1.08</v>
      </c>
      <c r="E49" s="279"/>
      <c r="F49" s="279"/>
      <c r="G49" s="279" t="s">
        <v>174</v>
      </c>
    </row>
    <row r="50" spans="2:7" x14ac:dyDescent="0.25">
      <c r="B50" s="309">
        <v>42843</v>
      </c>
      <c r="C50" s="279"/>
      <c r="D50" s="307">
        <v>0.55000000000000004</v>
      </c>
      <c r="E50" s="279"/>
      <c r="F50" s="279"/>
      <c r="G50" s="279" t="s">
        <v>174</v>
      </c>
    </row>
    <row r="51" spans="2:7" x14ac:dyDescent="0.25">
      <c r="B51" s="309">
        <v>42837</v>
      </c>
      <c r="C51" s="279"/>
      <c r="D51" s="307">
        <v>0.93</v>
      </c>
      <c r="E51" s="279"/>
      <c r="F51" s="279"/>
      <c r="G51" s="279" t="s">
        <v>174</v>
      </c>
    </row>
    <row r="52" spans="2:7" x14ac:dyDescent="0.25">
      <c r="B52" s="309">
        <v>42832</v>
      </c>
      <c r="C52" s="279"/>
      <c r="D52" s="307">
        <v>0.78</v>
      </c>
      <c r="E52" s="279"/>
      <c r="F52" s="279"/>
      <c r="G52" s="279" t="s">
        <v>174</v>
      </c>
    </row>
    <row r="53" spans="2:7" x14ac:dyDescent="0.25">
      <c r="B53" s="309">
        <v>42825</v>
      </c>
      <c r="C53" s="279"/>
      <c r="D53" s="307">
        <v>1.65</v>
      </c>
      <c r="E53" s="279"/>
      <c r="F53" s="279"/>
      <c r="G53" s="279" t="s">
        <v>174</v>
      </c>
    </row>
    <row r="54" spans="2:7" x14ac:dyDescent="0.25">
      <c r="B54" s="309">
        <v>42817</v>
      </c>
      <c r="C54" s="279"/>
      <c r="D54" s="307">
        <v>1.33</v>
      </c>
      <c r="E54" s="279"/>
      <c r="F54" s="279"/>
      <c r="G54" s="279" t="s">
        <v>174</v>
      </c>
    </row>
    <row r="55" spans="2:7" x14ac:dyDescent="0.25">
      <c r="B55" s="309">
        <v>42811</v>
      </c>
      <c r="C55" s="279"/>
      <c r="D55" s="307">
        <v>1.06</v>
      </c>
      <c r="E55" s="279"/>
      <c r="F55" s="279"/>
      <c r="G55" s="279" t="s">
        <v>174</v>
      </c>
    </row>
    <row r="56" spans="2:7" x14ac:dyDescent="0.25">
      <c r="B56" s="309">
        <v>42803</v>
      </c>
      <c r="C56" s="279"/>
      <c r="D56" s="307">
        <v>1.23</v>
      </c>
      <c r="E56" s="279"/>
      <c r="F56" s="279"/>
      <c r="G56" s="279" t="s">
        <v>174</v>
      </c>
    </row>
    <row r="57" spans="2:7" x14ac:dyDescent="0.25">
      <c r="B57" s="309">
        <v>42796</v>
      </c>
      <c r="C57" s="279"/>
      <c r="D57" s="307">
        <v>0.99</v>
      </c>
      <c r="E57" s="279"/>
      <c r="F57" s="279"/>
      <c r="G57" s="279" t="s">
        <v>174</v>
      </c>
    </row>
    <row r="58" spans="2:7" x14ac:dyDescent="0.25">
      <c r="B58" s="309">
        <v>42787</v>
      </c>
      <c r="C58" s="279"/>
      <c r="D58" s="307">
        <v>0.77</v>
      </c>
      <c r="E58" s="279"/>
      <c r="F58" s="279"/>
      <c r="G58" s="279" t="s">
        <v>174</v>
      </c>
    </row>
    <row r="59" spans="2:7" x14ac:dyDescent="0.25">
      <c r="B59" s="309">
        <v>42783</v>
      </c>
      <c r="C59" s="279"/>
      <c r="D59" s="307">
        <v>0.88</v>
      </c>
      <c r="E59" s="279"/>
      <c r="F59" s="279"/>
      <c r="G59" s="279" t="s">
        <v>174</v>
      </c>
    </row>
    <row r="60" spans="2:7" x14ac:dyDescent="0.25">
      <c r="B60" s="309">
        <v>42776</v>
      </c>
      <c r="C60" s="279"/>
      <c r="D60" s="307">
        <v>0.91</v>
      </c>
      <c r="E60" s="279"/>
      <c r="F60" s="279"/>
      <c r="G60" s="279" t="s">
        <v>174</v>
      </c>
    </row>
    <row r="61" spans="2:7" x14ac:dyDescent="0.25">
      <c r="B61" s="309">
        <v>42769</v>
      </c>
      <c r="C61" s="279"/>
      <c r="D61" s="308">
        <v>0.9</v>
      </c>
      <c r="E61" s="279"/>
      <c r="F61" s="279"/>
      <c r="G61" s="279" t="s">
        <v>174</v>
      </c>
    </row>
    <row r="62" spans="2:7" x14ac:dyDescent="0.25">
      <c r="B62" s="309">
        <v>42762</v>
      </c>
      <c r="C62" s="279"/>
      <c r="D62" s="307">
        <v>0.79</v>
      </c>
      <c r="E62" s="279"/>
      <c r="F62" s="279"/>
      <c r="G62" s="279" t="s">
        <v>174</v>
      </c>
    </row>
    <row r="63" spans="2:7" x14ac:dyDescent="0.25">
      <c r="B63" s="309">
        <v>42755</v>
      </c>
      <c r="C63" s="279"/>
      <c r="D63" s="307">
        <v>0.84</v>
      </c>
      <c r="E63" s="279"/>
      <c r="F63" s="279"/>
      <c r="G63" s="279" t="s">
        <v>174</v>
      </c>
    </row>
    <row r="64" spans="2:7" x14ac:dyDescent="0.25">
      <c r="B64" s="309">
        <v>42748</v>
      </c>
      <c r="C64" s="279"/>
      <c r="D64" s="307">
        <v>0.54</v>
      </c>
      <c r="E64" s="279"/>
      <c r="F64" s="279"/>
      <c r="G64" s="279" t="s">
        <v>174</v>
      </c>
    </row>
    <row r="65" spans="2:7" x14ac:dyDescent="0.25">
      <c r="B65" s="309">
        <v>42741</v>
      </c>
      <c r="C65" s="279"/>
      <c r="D65" s="307">
        <v>0.66</v>
      </c>
      <c r="E65" s="279"/>
      <c r="F65" s="279"/>
      <c r="G65" s="279" t="s">
        <v>174</v>
      </c>
    </row>
    <row r="66" spans="2:7" x14ac:dyDescent="0.25">
      <c r="B66" s="280"/>
      <c r="C66" s="279"/>
      <c r="D66" s="279"/>
      <c r="E66" s="279"/>
      <c r="F66" s="279"/>
      <c r="G66" s="279"/>
    </row>
    <row r="67" spans="2:7" x14ac:dyDescent="0.25">
      <c r="B67" s="280"/>
      <c r="C67" s="279"/>
      <c r="D67" s="279"/>
      <c r="E67" s="279"/>
      <c r="F67" s="279"/>
      <c r="G67" s="279"/>
    </row>
    <row r="68" spans="2:7" x14ac:dyDescent="0.25">
      <c r="B68" s="280"/>
      <c r="C68" s="279"/>
      <c r="D68" s="279"/>
      <c r="E68" s="279"/>
      <c r="F68" s="279"/>
      <c r="G68" s="279"/>
    </row>
  </sheetData>
  <mergeCells count="2">
    <mergeCell ref="E4:F4"/>
    <mergeCell ref="A39:A4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9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4" bestFit="1" customWidth="1"/>
    <col min="3" max="4" width="9.28515625" style="1" bestFit="1" customWidth="1"/>
    <col min="5" max="5" width="16.7109375" style="1" customWidth="1"/>
    <col min="6" max="6" width="9.28515625" style="1" bestFit="1" customWidth="1"/>
    <col min="7" max="7" width="12.85546875" style="1" customWidth="1"/>
    <col min="8" max="16384" width="9.140625" style="1"/>
  </cols>
  <sheetData>
    <row r="4" spans="1:7" x14ac:dyDescent="0.25">
      <c r="E4" s="368" t="s">
        <v>13</v>
      </c>
      <c r="F4" s="368"/>
    </row>
    <row r="7" spans="1:7" x14ac:dyDescent="0.25">
      <c r="B7" s="8" t="s">
        <v>1</v>
      </c>
      <c r="C7" s="8" t="s">
        <v>2</v>
      </c>
      <c r="D7" s="8" t="s">
        <v>3</v>
      </c>
      <c r="E7" s="8" t="s">
        <v>238</v>
      </c>
      <c r="F7" s="8" t="s">
        <v>4</v>
      </c>
      <c r="G7" s="8" t="s">
        <v>15</v>
      </c>
    </row>
    <row r="8" spans="1:7" x14ac:dyDescent="0.25">
      <c r="A8" s="322" t="s">
        <v>13</v>
      </c>
      <c r="B8" s="280">
        <v>43796</v>
      </c>
      <c r="C8" s="8"/>
      <c r="D8" s="279">
        <v>0.75</v>
      </c>
      <c r="E8" s="8"/>
      <c r="F8" s="8"/>
      <c r="G8" s="279" t="s">
        <v>174</v>
      </c>
    </row>
    <row r="9" spans="1:7" x14ac:dyDescent="0.25">
      <c r="B9" s="280">
        <v>43769</v>
      </c>
      <c r="C9" s="8"/>
      <c r="D9" s="279">
        <v>0.51</v>
      </c>
      <c r="E9" s="8"/>
      <c r="F9" s="8"/>
      <c r="G9" s="279" t="s">
        <v>174</v>
      </c>
    </row>
    <row r="10" spans="1:7" x14ac:dyDescent="0.25">
      <c r="A10" s="322"/>
      <c r="B10" s="280">
        <v>43724</v>
      </c>
      <c r="C10" s="8"/>
      <c r="D10" s="279">
        <v>0.63</v>
      </c>
      <c r="E10" s="8"/>
      <c r="F10" s="8"/>
      <c r="G10" s="279" t="s">
        <v>174</v>
      </c>
    </row>
    <row r="11" spans="1:7" x14ac:dyDescent="0.25">
      <c r="A11" s="322"/>
      <c r="B11" s="280">
        <v>43689</v>
      </c>
      <c r="C11" s="329"/>
      <c r="D11" s="279">
        <v>0.68</v>
      </c>
      <c r="E11" s="279"/>
      <c r="F11" s="279"/>
      <c r="G11" s="279" t="s">
        <v>174</v>
      </c>
    </row>
    <row r="12" spans="1:7" x14ac:dyDescent="0.25">
      <c r="A12" s="322"/>
      <c r="B12" s="280">
        <v>43675</v>
      </c>
      <c r="C12" s="329"/>
      <c r="D12" s="279">
        <v>0.76</v>
      </c>
      <c r="E12" s="279"/>
      <c r="F12" s="279"/>
      <c r="G12" s="279" t="s">
        <v>174</v>
      </c>
    </row>
    <row r="13" spans="1:7" x14ac:dyDescent="0.25">
      <c r="A13" s="322"/>
      <c r="B13" s="280">
        <v>43642</v>
      </c>
      <c r="C13" s="329"/>
      <c r="D13" s="279">
        <v>0.53</v>
      </c>
      <c r="E13" s="279"/>
      <c r="F13" s="279"/>
      <c r="G13" s="279" t="s">
        <v>174</v>
      </c>
    </row>
    <row r="14" spans="1:7" x14ac:dyDescent="0.25">
      <c r="A14" s="322"/>
      <c r="B14" s="280">
        <v>43621</v>
      </c>
      <c r="C14" s="329"/>
      <c r="D14" s="279">
        <v>0.21</v>
      </c>
      <c r="E14" s="279"/>
      <c r="F14" s="279"/>
      <c r="G14" s="279" t="s">
        <v>174</v>
      </c>
    </row>
    <row r="15" spans="1:7" x14ac:dyDescent="0.25">
      <c r="B15" s="280">
        <v>43599</v>
      </c>
      <c r="C15" s="329"/>
      <c r="D15" s="279">
        <v>0.26</v>
      </c>
      <c r="E15" s="279"/>
      <c r="F15" s="279"/>
      <c r="G15" s="279" t="s">
        <v>174</v>
      </c>
    </row>
    <row r="16" spans="1:7" x14ac:dyDescent="0.25">
      <c r="B16" s="280">
        <v>43587</v>
      </c>
      <c r="C16" s="329"/>
      <c r="D16" s="279">
        <v>0.39</v>
      </c>
      <c r="E16" s="279"/>
      <c r="F16" s="279"/>
      <c r="G16" s="279" t="s">
        <v>174</v>
      </c>
    </row>
    <row r="17" spans="2:7" x14ac:dyDescent="0.25">
      <c r="B17" s="280">
        <v>43556</v>
      </c>
      <c r="C17" s="329"/>
      <c r="D17" s="279">
        <v>0.45</v>
      </c>
      <c r="E17" s="279"/>
      <c r="F17" s="279"/>
      <c r="G17" s="279" t="s">
        <v>174</v>
      </c>
    </row>
    <row r="18" spans="2:7" x14ac:dyDescent="0.25">
      <c r="B18" s="280">
        <v>43535</v>
      </c>
      <c r="C18" s="329"/>
      <c r="D18" s="279">
        <v>1.1399999999999999</v>
      </c>
      <c r="E18" s="279"/>
      <c r="F18" s="279"/>
      <c r="G18" s="279" t="s">
        <v>174</v>
      </c>
    </row>
    <row r="19" spans="2:7" x14ac:dyDescent="0.25">
      <c r="B19" s="280">
        <v>43521</v>
      </c>
      <c r="C19" s="329"/>
      <c r="D19" s="279">
        <v>0.93</v>
      </c>
      <c r="E19" s="279"/>
      <c r="F19" s="279"/>
      <c r="G19" s="279" t="s">
        <v>174</v>
      </c>
    </row>
    <row r="20" spans="2:7" x14ac:dyDescent="0.25">
      <c r="B20" s="280">
        <v>43474</v>
      </c>
      <c r="C20" s="279"/>
      <c r="D20" s="279">
        <v>1.06</v>
      </c>
      <c r="E20" s="279"/>
      <c r="F20" s="279"/>
      <c r="G20" s="279" t="s">
        <v>174</v>
      </c>
    </row>
    <row r="21" spans="2:7" x14ac:dyDescent="0.25">
      <c r="B21" s="280">
        <v>43461</v>
      </c>
      <c r="C21" s="279"/>
      <c r="D21" s="279">
        <v>0.78</v>
      </c>
      <c r="E21" s="279"/>
      <c r="F21" s="279"/>
      <c r="G21" s="279" t="s">
        <v>174</v>
      </c>
    </row>
    <row r="22" spans="2:7" x14ac:dyDescent="0.25">
      <c r="B22" s="280">
        <v>43434</v>
      </c>
      <c r="C22" s="279"/>
      <c r="D22" s="279">
        <v>1.93</v>
      </c>
      <c r="E22" s="279"/>
      <c r="F22" s="279"/>
      <c r="G22" s="279" t="s">
        <v>174</v>
      </c>
    </row>
    <row r="23" spans="2:7" x14ac:dyDescent="0.25">
      <c r="B23" s="280">
        <v>43398</v>
      </c>
      <c r="C23" s="279"/>
      <c r="D23" s="279">
        <v>1.42</v>
      </c>
      <c r="E23" s="279"/>
      <c r="F23" s="279"/>
      <c r="G23" s="279" t="s">
        <v>174</v>
      </c>
    </row>
    <row r="24" spans="2:7" x14ac:dyDescent="0.25">
      <c r="B24" s="280">
        <v>43369</v>
      </c>
      <c r="C24" s="279"/>
      <c r="D24" s="279">
        <v>0.78</v>
      </c>
      <c r="E24" s="279"/>
      <c r="F24" s="279"/>
      <c r="G24" s="279" t="s">
        <v>174</v>
      </c>
    </row>
    <row r="25" spans="2:7" x14ac:dyDescent="0.25">
      <c r="B25" s="280">
        <v>43334</v>
      </c>
      <c r="C25" s="279"/>
      <c r="D25" s="279">
        <v>2.42</v>
      </c>
      <c r="E25" s="279"/>
      <c r="F25" s="279"/>
      <c r="G25" s="279" t="s">
        <v>174</v>
      </c>
    </row>
    <row r="26" spans="2:7" x14ac:dyDescent="0.25">
      <c r="B26" s="280">
        <v>43285</v>
      </c>
      <c r="C26" s="279"/>
      <c r="D26" s="279">
        <v>2.13</v>
      </c>
      <c r="E26" s="279"/>
      <c r="F26" s="279"/>
      <c r="G26" s="279" t="s">
        <v>174</v>
      </c>
    </row>
    <row r="27" spans="2:7" x14ac:dyDescent="0.25">
      <c r="B27" s="280">
        <v>43231</v>
      </c>
      <c r="C27" s="279"/>
      <c r="D27" s="279">
        <v>1.48</v>
      </c>
      <c r="E27" s="279"/>
      <c r="F27" s="279"/>
      <c r="G27" s="279" t="s">
        <v>174</v>
      </c>
    </row>
    <row r="28" spans="2:7" x14ac:dyDescent="0.25">
      <c r="B28" s="280">
        <v>43196</v>
      </c>
      <c r="C28" s="279"/>
      <c r="D28" s="279">
        <v>1.99</v>
      </c>
      <c r="E28" s="279"/>
      <c r="F28" s="279"/>
      <c r="G28" s="279" t="s">
        <v>174</v>
      </c>
    </row>
    <row r="29" spans="2:7" x14ac:dyDescent="0.25">
      <c r="B29" s="280">
        <v>43159</v>
      </c>
      <c r="C29" s="279"/>
      <c r="D29" s="279">
        <v>2.11</v>
      </c>
      <c r="E29" s="279"/>
      <c r="F29" s="279"/>
      <c r="G29" s="279" t="s">
        <v>174</v>
      </c>
    </row>
    <row r="30" spans="2:7" x14ac:dyDescent="0.25">
      <c r="B30" s="280">
        <v>43125</v>
      </c>
      <c r="C30" s="279"/>
      <c r="D30" s="279">
        <v>2.67</v>
      </c>
      <c r="E30" s="279"/>
      <c r="F30" s="279"/>
      <c r="G30" s="279" t="s">
        <v>174</v>
      </c>
    </row>
    <row r="31" spans="2:7" x14ac:dyDescent="0.25">
      <c r="B31" s="280">
        <v>43096</v>
      </c>
      <c r="C31" s="279"/>
      <c r="D31" s="279">
        <v>3.23</v>
      </c>
      <c r="E31" s="279"/>
      <c r="F31" s="279"/>
      <c r="G31" s="279" t="s">
        <v>174</v>
      </c>
    </row>
    <row r="32" spans="2:7" x14ac:dyDescent="0.25">
      <c r="B32" s="280">
        <v>43034</v>
      </c>
      <c r="C32" s="279"/>
      <c r="D32" s="279">
        <v>1.46</v>
      </c>
      <c r="E32" s="279"/>
      <c r="F32" s="279"/>
      <c r="G32" s="279" t="s">
        <v>174</v>
      </c>
    </row>
    <row r="33" spans="1:7" x14ac:dyDescent="0.25">
      <c r="B33" s="280">
        <v>43018</v>
      </c>
      <c r="C33" s="279"/>
      <c r="D33" s="279">
        <v>1.1399999999999999</v>
      </c>
      <c r="E33" s="279"/>
      <c r="F33" s="279"/>
      <c r="G33" s="279" t="s">
        <v>174</v>
      </c>
    </row>
    <row r="34" spans="1:7" x14ac:dyDescent="0.25">
      <c r="B34" s="280">
        <v>43006</v>
      </c>
      <c r="C34" s="279"/>
      <c r="D34" s="279">
        <v>1.08</v>
      </c>
      <c r="E34" s="279"/>
      <c r="F34" s="279"/>
      <c r="G34" s="279" t="s">
        <v>174</v>
      </c>
    </row>
    <row r="35" spans="1:7" x14ac:dyDescent="0.25">
      <c r="B35" s="280">
        <v>42962</v>
      </c>
      <c r="C35" s="279"/>
      <c r="D35" s="279">
        <v>1.1200000000000001</v>
      </c>
      <c r="E35" s="279"/>
      <c r="F35" s="279"/>
      <c r="G35" s="279" t="s">
        <v>174</v>
      </c>
    </row>
    <row r="36" spans="1:7" x14ac:dyDescent="0.25">
      <c r="A36" s="369" t="s">
        <v>13</v>
      </c>
      <c r="B36" s="280">
        <v>42947</v>
      </c>
      <c r="C36" s="279"/>
      <c r="D36" s="279">
        <v>0.94</v>
      </c>
      <c r="E36" s="279"/>
      <c r="F36" s="279"/>
      <c r="G36" s="279" t="s">
        <v>174</v>
      </c>
    </row>
    <row r="37" spans="1:7" x14ac:dyDescent="0.25">
      <c r="A37" s="369"/>
      <c r="B37" s="280">
        <v>42943</v>
      </c>
      <c r="C37" s="279"/>
      <c r="D37" s="279">
        <v>0.75</v>
      </c>
      <c r="E37" s="279"/>
      <c r="F37" s="279"/>
      <c r="G37" s="279" t="s">
        <v>174</v>
      </c>
    </row>
    <row r="38" spans="1:7" x14ac:dyDescent="0.25">
      <c r="A38" s="369"/>
      <c r="B38" s="280">
        <v>42933</v>
      </c>
      <c r="C38" s="279"/>
      <c r="D38" s="279">
        <v>0.82</v>
      </c>
      <c r="E38" s="279"/>
      <c r="F38" s="279"/>
      <c r="G38" s="279" t="s">
        <v>174</v>
      </c>
    </row>
    <row r="39" spans="1:7" x14ac:dyDescent="0.25">
      <c r="A39" s="369"/>
      <c r="B39" s="280">
        <v>42926</v>
      </c>
      <c r="C39" s="279"/>
      <c r="D39" s="279">
        <v>1.02</v>
      </c>
      <c r="E39" s="279"/>
      <c r="F39" s="279"/>
      <c r="G39" s="279" t="s">
        <v>174</v>
      </c>
    </row>
    <row r="40" spans="1:7" x14ac:dyDescent="0.25">
      <c r="A40" s="369"/>
      <c r="B40" s="280">
        <v>42919</v>
      </c>
      <c r="C40" s="279"/>
      <c r="D40" s="279">
        <v>1.95</v>
      </c>
      <c r="E40" s="279"/>
      <c r="F40" s="279"/>
      <c r="G40" s="279" t="s">
        <v>174</v>
      </c>
    </row>
    <row r="41" spans="1:7" x14ac:dyDescent="0.25">
      <c r="A41" s="369"/>
      <c r="B41" s="309">
        <v>42912</v>
      </c>
      <c r="C41" s="279"/>
      <c r="D41" s="307">
        <v>1.81</v>
      </c>
      <c r="E41" s="279"/>
      <c r="F41" s="279"/>
      <c r="G41" s="279" t="s">
        <v>174</v>
      </c>
    </row>
    <row r="42" spans="1:7" x14ac:dyDescent="0.25">
      <c r="B42" s="309">
        <v>42905</v>
      </c>
      <c r="C42" s="279"/>
      <c r="D42" s="307">
        <v>1.34</v>
      </c>
      <c r="E42" s="279"/>
      <c r="F42" s="279"/>
      <c r="G42" s="279" t="s">
        <v>174</v>
      </c>
    </row>
    <row r="43" spans="1:7" x14ac:dyDescent="0.25">
      <c r="B43" s="309">
        <v>42891</v>
      </c>
      <c r="C43" s="279"/>
      <c r="D43" s="307">
        <v>1.22</v>
      </c>
      <c r="E43" s="279"/>
      <c r="F43" s="279"/>
      <c r="G43" s="279" t="s">
        <v>174</v>
      </c>
    </row>
    <row r="44" spans="1:7" x14ac:dyDescent="0.25">
      <c r="B44" s="309">
        <v>42884</v>
      </c>
      <c r="C44" s="279"/>
      <c r="D44" s="307">
        <v>0.99</v>
      </c>
      <c r="E44" s="279"/>
      <c r="F44" s="279"/>
      <c r="G44" s="279" t="s">
        <v>174</v>
      </c>
    </row>
    <row r="45" spans="1:7" x14ac:dyDescent="0.25">
      <c r="B45" s="309">
        <v>42880</v>
      </c>
      <c r="C45" s="279"/>
      <c r="D45" s="307">
        <v>0.83</v>
      </c>
      <c r="E45" s="279"/>
      <c r="F45" s="279"/>
      <c r="G45" s="279" t="s">
        <v>174</v>
      </c>
    </row>
    <row r="46" spans="1:7" x14ac:dyDescent="0.25">
      <c r="B46" s="309">
        <v>42874</v>
      </c>
      <c r="C46" s="279"/>
      <c r="D46" s="307">
        <v>0.92</v>
      </c>
      <c r="E46" s="279"/>
      <c r="F46" s="279"/>
      <c r="G46" s="279" t="s">
        <v>174</v>
      </c>
    </row>
    <row r="47" spans="1:7" x14ac:dyDescent="0.25">
      <c r="B47" s="309">
        <v>42866</v>
      </c>
      <c r="C47" s="279"/>
      <c r="D47" s="307">
        <v>1.0900000000000001</v>
      </c>
      <c r="E47" s="279"/>
      <c r="F47" s="279"/>
      <c r="G47" s="279" t="s">
        <v>174</v>
      </c>
    </row>
    <row r="48" spans="1:7" x14ac:dyDescent="0.25">
      <c r="B48" s="309">
        <v>42857</v>
      </c>
      <c r="C48" s="279"/>
      <c r="D48" s="307">
        <v>1.27</v>
      </c>
      <c r="E48" s="279"/>
      <c r="F48" s="279"/>
      <c r="G48" s="279" t="s">
        <v>174</v>
      </c>
    </row>
    <row r="49" spans="2:7" x14ac:dyDescent="0.25">
      <c r="B49" s="309">
        <v>42851</v>
      </c>
      <c r="C49" s="279"/>
      <c r="D49" s="307">
        <v>0.81</v>
      </c>
      <c r="E49" s="279"/>
      <c r="F49" s="279"/>
      <c r="G49" s="279" t="s">
        <v>174</v>
      </c>
    </row>
    <row r="50" spans="2:7" x14ac:dyDescent="0.25">
      <c r="B50" s="309">
        <v>42843</v>
      </c>
      <c r="C50" s="279"/>
      <c r="D50" s="307">
        <v>0.63</v>
      </c>
      <c r="E50" s="279"/>
      <c r="F50" s="279"/>
      <c r="G50" s="279" t="s">
        <v>174</v>
      </c>
    </row>
    <row r="51" spans="2:7" x14ac:dyDescent="0.25">
      <c r="B51" s="309">
        <v>42837</v>
      </c>
      <c r="C51" s="279"/>
      <c r="D51" s="307">
        <v>0.77</v>
      </c>
      <c r="E51" s="279"/>
      <c r="F51" s="279"/>
      <c r="G51" s="279" t="s">
        <v>174</v>
      </c>
    </row>
    <row r="52" spans="2:7" x14ac:dyDescent="0.25">
      <c r="B52" s="309">
        <v>42832</v>
      </c>
      <c r="C52" s="279"/>
      <c r="D52" s="307">
        <v>0.44</v>
      </c>
      <c r="E52" s="279"/>
      <c r="F52" s="279"/>
      <c r="G52" s="279" t="s">
        <v>174</v>
      </c>
    </row>
    <row r="53" spans="2:7" x14ac:dyDescent="0.25">
      <c r="B53" s="309">
        <v>42825</v>
      </c>
      <c r="C53" s="279"/>
      <c r="D53" s="307">
        <v>0.67</v>
      </c>
      <c r="E53" s="279"/>
      <c r="F53" s="279"/>
      <c r="G53" s="279" t="s">
        <v>174</v>
      </c>
    </row>
    <row r="54" spans="2:7" x14ac:dyDescent="0.25">
      <c r="B54" s="309">
        <v>42817</v>
      </c>
      <c r="C54" s="279"/>
      <c r="D54" s="307">
        <v>0.88</v>
      </c>
      <c r="E54" s="279"/>
      <c r="F54" s="279"/>
      <c r="G54" s="279" t="s">
        <v>174</v>
      </c>
    </row>
    <row r="55" spans="2:7" x14ac:dyDescent="0.25">
      <c r="B55" s="309">
        <v>42811</v>
      </c>
      <c r="C55" s="279"/>
      <c r="D55" s="307">
        <v>0.55000000000000004</v>
      </c>
      <c r="E55" s="279"/>
      <c r="F55" s="279"/>
      <c r="G55" s="279" t="s">
        <v>174</v>
      </c>
    </row>
    <row r="56" spans="2:7" x14ac:dyDescent="0.25">
      <c r="B56" s="309">
        <v>42803</v>
      </c>
      <c r="C56" s="279"/>
      <c r="D56" s="307">
        <v>0.82</v>
      </c>
      <c r="E56" s="279"/>
      <c r="F56" s="279"/>
      <c r="G56" s="279" t="s">
        <v>174</v>
      </c>
    </row>
    <row r="57" spans="2:7" x14ac:dyDescent="0.25">
      <c r="B57" s="309">
        <v>42796</v>
      </c>
      <c r="C57" s="279"/>
      <c r="D57" s="307">
        <v>0.79</v>
      </c>
      <c r="E57" s="279"/>
      <c r="F57" s="279"/>
      <c r="G57" s="279" t="s">
        <v>174</v>
      </c>
    </row>
    <row r="58" spans="2:7" x14ac:dyDescent="0.25">
      <c r="B58" s="309">
        <v>42787</v>
      </c>
      <c r="C58" s="279"/>
      <c r="D58" s="307">
        <v>0.77</v>
      </c>
      <c r="E58" s="279"/>
      <c r="F58" s="279"/>
      <c r="G58" s="279" t="s">
        <v>174</v>
      </c>
    </row>
    <row r="59" spans="2:7" x14ac:dyDescent="0.25">
      <c r="B59" s="309">
        <v>42783</v>
      </c>
      <c r="C59" s="279"/>
      <c r="D59" s="307">
        <v>0.55000000000000004</v>
      </c>
      <c r="E59" s="279"/>
      <c r="F59" s="279"/>
      <c r="G59" s="279" t="s">
        <v>174</v>
      </c>
    </row>
    <row r="60" spans="2:7" x14ac:dyDescent="0.25">
      <c r="B60" s="309">
        <v>42776</v>
      </c>
      <c r="C60" s="279"/>
      <c r="D60" s="307">
        <v>0.84</v>
      </c>
      <c r="E60" s="279"/>
      <c r="F60" s="279"/>
      <c r="G60" s="279" t="s">
        <v>174</v>
      </c>
    </row>
    <row r="61" spans="2:7" x14ac:dyDescent="0.25">
      <c r="B61" s="309">
        <v>42769</v>
      </c>
      <c r="C61" s="279"/>
      <c r="D61" s="307">
        <v>1.01</v>
      </c>
      <c r="E61" s="279"/>
      <c r="F61" s="279"/>
      <c r="G61" s="279" t="s">
        <v>174</v>
      </c>
    </row>
    <row r="62" spans="2:7" x14ac:dyDescent="0.25">
      <c r="B62" s="309">
        <v>42762</v>
      </c>
      <c r="C62" s="279"/>
      <c r="D62" s="307">
        <v>1.22</v>
      </c>
      <c r="E62" s="279"/>
      <c r="F62" s="279"/>
      <c r="G62" s="279" t="s">
        <v>174</v>
      </c>
    </row>
    <row r="63" spans="2:7" x14ac:dyDescent="0.25">
      <c r="B63" s="309">
        <v>42755</v>
      </c>
      <c r="C63" s="279"/>
      <c r="D63" s="307">
        <v>0.95</v>
      </c>
      <c r="E63" s="279"/>
      <c r="F63" s="279"/>
      <c r="G63" s="279" t="s">
        <v>174</v>
      </c>
    </row>
    <row r="64" spans="2:7" x14ac:dyDescent="0.25">
      <c r="B64" s="309">
        <v>42748</v>
      </c>
      <c r="C64" s="279"/>
      <c r="D64" s="307">
        <v>0.44</v>
      </c>
      <c r="E64" s="279"/>
      <c r="F64" s="279"/>
      <c r="G64" s="279" t="s">
        <v>174</v>
      </c>
    </row>
    <row r="65" spans="2:7" x14ac:dyDescent="0.25">
      <c r="B65" s="309">
        <v>42741</v>
      </c>
      <c r="C65" s="279"/>
      <c r="D65" s="307">
        <v>0.55000000000000004</v>
      </c>
      <c r="E65" s="279"/>
      <c r="F65" s="279"/>
      <c r="G65" s="279" t="s">
        <v>174</v>
      </c>
    </row>
    <row r="66" spans="2:7" x14ac:dyDescent="0.25">
      <c r="B66" s="280"/>
      <c r="C66" s="279"/>
      <c r="D66" s="279"/>
      <c r="E66" s="279"/>
      <c r="F66" s="279"/>
      <c r="G66" s="279"/>
    </row>
    <row r="67" spans="2:7" x14ac:dyDescent="0.25">
      <c r="B67" s="280"/>
      <c r="C67" s="279"/>
      <c r="D67" s="279"/>
      <c r="E67" s="279"/>
      <c r="F67" s="279"/>
      <c r="G67" s="279"/>
    </row>
    <row r="68" spans="2:7" x14ac:dyDescent="0.25">
      <c r="B68" s="280"/>
      <c r="C68" s="279"/>
      <c r="D68" s="279"/>
      <c r="E68" s="279"/>
      <c r="F68" s="279"/>
      <c r="G68" s="279"/>
    </row>
    <row r="69" spans="2:7" x14ac:dyDescent="0.25">
      <c r="B69" s="280"/>
      <c r="C69" s="279"/>
      <c r="D69" s="279"/>
      <c r="E69" s="279"/>
      <c r="F69" s="279"/>
      <c r="G69" s="279"/>
    </row>
  </sheetData>
  <sortState ref="B12:G17">
    <sortCondition descending="1" ref="B12"/>
  </sortState>
  <mergeCells count="2">
    <mergeCell ref="E4:F4"/>
    <mergeCell ref="A36:A4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87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3" width="9.140625" style="1"/>
    <col min="4" max="4" width="11.85546875" style="1" customWidth="1"/>
    <col min="5" max="5" width="18.140625" style="1" customWidth="1"/>
    <col min="6" max="6" width="12.28515625" style="1" customWidth="1"/>
    <col min="7" max="7" width="17" style="1" customWidth="1"/>
    <col min="8" max="16384" width="9.140625" style="1"/>
  </cols>
  <sheetData>
    <row r="4" spans="1:7" x14ac:dyDescent="0.25">
      <c r="E4" s="368" t="s">
        <v>14</v>
      </c>
      <c r="F4" s="368"/>
    </row>
    <row r="7" spans="1:7" x14ac:dyDescent="0.25">
      <c r="B7" s="8" t="s">
        <v>1</v>
      </c>
      <c r="C7" s="8" t="s">
        <v>2</v>
      </c>
      <c r="D7" s="8" t="s">
        <v>3</v>
      </c>
      <c r="E7" s="8" t="s">
        <v>238</v>
      </c>
      <c r="F7" s="8" t="s">
        <v>4</v>
      </c>
      <c r="G7" s="8" t="s">
        <v>15</v>
      </c>
    </row>
    <row r="8" spans="1:7" x14ac:dyDescent="0.25">
      <c r="A8" s="322" t="s">
        <v>14</v>
      </c>
      <c r="B8" s="280">
        <v>43796</v>
      </c>
      <c r="C8" s="288"/>
      <c r="D8" s="279">
        <v>0.71</v>
      </c>
      <c r="E8" s="279">
        <v>1.85</v>
      </c>
      <c r="F8" s="279" t="s">
        <v>224</v>
      </c>
      <c r="G8" s="279" t="s">
        <v>174</v>
      </c>
    </row>
    <row r="9" spans="1:7" x14ac:dyDescent="0.25">
      <c r="B9" s="280">
        <v>43769</v>
      </c>
      <c r="C9" s="288"/>
      <c r="D9" s="279">
        <v>0.59</v>
      </c>
      <c r="E9" s="279">
        <v>1.1200000000000001</v>
      </c>
      <c r="F9" s="279">
        <v>3</v>
      </c>
      <c r="G9" s="279" t="s">
        <v>174</v>
      </c>
    </row>
    <row r="10" spans="1:7" x14ac:dyDescent="0.25">
      <c r="A10" s="322"/>
      <c r="B10" s="280">
        <v>43724</v>
      </c>
      <c r="C10" s="288"/>
      <c r="D10" s="279">
        <v>0.63</v>
      </c>
      <c r="E10" s="279">
        <v>1.28</v>
      </c>
      <c r="F10" s="279">
        <v>3</v>
      </c>
      <c r="G10" s="279" t="s">
        <v>174</v>
      </c>
    </row>
    <row r="11" spans="1:7" x14ac:dyDescent="0.25">
      <c r="A11" s="322"/>
      <c r="B11" s="280">
        <v>43689</v>
      </c>
      <c r="C11" s="329"/>
      <c r="D11" s="279" t="s">
        <v>194</v>
      </c>
      <c r="E11" s="279" t="s">
        <v>194</v>
      </c>
      <c r="F11" s="279" t="s">
        <v>194</v>
      </c>
      <c r="G11" s="279" t="s">
        <v>193</v>
      </c>
    </row>
    <row r="12" spans="1:7" x14ac:dyDescent="0.25">
      <c r="A12" s="322"/>
      <c r="B12" s="280">
        <v>43675</v>
      </c>
      <c r="C12" s="329"/>
      <c r="D12" s="279" t="s">
        <v>194</v>
      </c>
      <c r="E12" s="279" t="s">
        <v>194</v>
      </c>
      <c r="F12" s="279" t="s">
        <v>194</v>
      </c>
      <c r="G12" s="279" t="s">
        <v>193</v>
      </c>
    </row>
    <row r="13" spans="1:7" x14ac:dyDescent="0.25">
      <c r="A13" s="322"/>
      <c r="B13" s="280">
        <v>43643</v>
      </c>
      <c r="C13" s="329"/>
      <c r="D13" s="279">
        <v>0.83</v>
      </c>
      <c r="E13" s="279">
        <v>0.92</v>
      </c>
      <c r="F13" s="279">
        <v>2</v>
      </c>
      <c r="G13" s="279" t="s">
        <v>174</v>
      </c>
    </row>
    <row r="14" spans="1:7" x14ac:dyDescent="0.25">
      <c r="A14" s="322"/>
      <c r="B14" s="280">
        <v>43621</v>
      </c>
      <c r="C14" s="329"/>
      <c r="D14" s="279">
        <v>0.61</v>
      </c>
      <c r="E14" s="279">
        <v>0.69</v>
      </c>
      <c r="F14" s="279">
        <v>2</v>
      </c>
      <c r="G14" s="279" t="s">
        <v>174</v>
      </c>
    </row>
    <row r="15" spans="1:7" x14ac:dyDescent="0.25">
      <c r="B15" s="280">
        <v>43599</v>
      </c>
      <c r="C15" s="329"/>
      <c r="D15" s="279">
        <v>0.54</v>
      </c>
      <c r="E15" s="279">
        <v>1.1200000000000001</v>
      </c>
      <c r="F15" s="279">
        <v>2</v>
      </c>
      <c r="G15" s="279" t="s">
        <v>174</v>
      </c>
    </row>
    <row r="16" spans="1:7" x14ac:dyDescent="0.25">
      <c r="B16" s="280">
        <v>43587</v>
      </c>
      <c r="C16" s="329"/>
      <c r="D16" s="279">
        <v>1.43</v>
      </c>
      <c r="E16" s="279">
        <v>1.35</v>
      </c>
      <c r="F16" s="279">
        <v>2</v>
      </c>
      <c r="G16" s="279" t="s">
        <v>174</v>
      </c>
    </row>
    <row r="17" spans="2:7" x14ac:dyDescent="0.25">
      <c r="B17" s="280">
        <v>43556</v>
      </c>
      <c r="C17" s="329"/>
      <c r="D17" s="279">
        <v>1.62</v>
      </c>
      <c r="E17" s="279">
        <v>1.62</v>
      </c>
      <c r="F17" s="279">
        <v>3</v>
      </c>
      <c r="G17" s="279" t="s">
        <v>174</v>
      </c>
    </row>
    <row r="18" spans="2:7" x14ac:dyDescent="0.25">
      <c r="B18" s="280">
        <v>43535</v>
      </c>
      <c r="C18" s="329"/>
      <c r="D18" s="279">
        <v>2.08</v>
      </c>
      <c r="E18" s="279">
        <v>2.36</v>
      </c>
      <c r="F18" s="279">
        <v>4</v>
      </c>
      <c r="G18" s="279" t="s">
        <v>174</v>
      </c>
    </row>
    <row r="19" spans="2:7" x14ac:dyDescent="0.25">
      <c r="B19" s="280">
        <v>43521</v>
      </c>
      <c r="C19" s="329"/>
      <c r="D19" s="279">
        <v>4.21</v>
      </c>
      <c r="E19" s="279">
        <v>1.24</v>
      </c>
      <c r="F19" s="279">
        <v>3</v>
      </c>
      <c r="G19" s="279" t="s">
        <v>174</v>
      </c>
    </row>
    <row r="20" spans="2:7" x14ac:dyDescent="0.25">
      <c r="B20" s="280">
        <v>43474</v>
      </c>
      <c r="C20" s="279"/>
      <c r="D20" s="279">
        <v>2.3199999999999998</v>
      </c>
      <c r="E20" s="279">
        <v>4.16</v>
      </c>
      <c r="F20" s="279">
        <v>2</v>
      </c>
      <c r="G20" s="279" t="s">
        <v>174</v>
      </c>
    </row>
    <row r="21" spans="2:7" x14ac:dyDescent="0.25">
      <c r="B21" s="280">
        <v>43461</v>
      </c>
      <c r="C21" s="279"/>
      <c r="D21" s="279">
        <v>2.08</v>
      </c>
      <c r="E21" s="279">
        <v>5.49</v>
      </c>
      <c r="F21" s="279">
        <v>2</v>
      </c>
      <c r="G21" s="279" t="s">
        <v>174</v>
      </c>
    </row>
    <row r="22" spans="2:7" x14ac:dyDescent="0.25">
      <c r="B22" s="280">
        <v>43434</v>
      </c>
      <c r="C22" s="279"/>
      <c r="D22" s="279">
        <v>2.61</v>
      </c>
      <c r="E22" s="279">
        <v>4.12</v>
      </c>
      <c r="F22" s="279">
        <v>2</v>
      </c>
      <c r="G22" s="279" t="s">
        <v>174</v>
      </c>
    </row>
    <row r="23" spans="2:7" x14ac:dyDescent="0.25">
      <c r="B23" s="280">
        <v>43398</v>
      </c>
      <c r="C23" s="279"/>
      <c r="D23" s="279">
        <v>2.34</v>
      </c>
      <c r="E23" s="279">
        <v>3.55</v>
      </c>
      <c r="F23" s="279">
        <v>2</v>
      </c>
      <c r="G23" s="279" t="s">
        <v>174</v>
      </c>
    </row>
    <row r="24" spans="2:7" x14ac:dyDescent="0.25">
      <c r="B24" s="280">
        <v>43369</v>
      </c>
      <c r="C24" s="279"/>
      <c r="D24" s="279">
        <v>1.68</v>
      </c>
      <c r="E24" s="279">
        <v>0.32</v>
      </c>
      <c r="F24" s="279">
        <v>1</v>
      </c>
      <c r="G24" s="279" t="s">
        <v>205</v>
      </c>
    </row>
    <row r="25" spans="2:7" x14ac:dyDescent="0.25">
      <c r="B25" s="280">
        <v>43334</v>
      </c>
      <c r="C25" s="279"/>
      <c r="D25" s="279" t="s">
        <v>194</v>
      </c>
      <c r="E25" s="279" t="s">
        <v>194</v>
      </c>
      <c r="F25" s="279"/>
      <c r="G25" s="279" t="s">
        <v>193</v>
      </c>
    </row>
    <row r="26" spans="2:7" x14ac:dyDescent="0.25">
      <c r="B26" s="280">
        <v>43285</v>
      </c>
      <c r="C26" s="279"/>
      <c r="D26" s="279">
        <v>1.68</v>
      </c>
      <c r="E26" s="279">
        <v>3.58</v>
      </c>
      <c r="F26" s="279">
        <v>2</v>
      </c>
      <c r="G26" s="279" t="s">
        <v>174</v>
      </c>
    </row>
    <row r="27" spans="2:7" x14ac:dyDescent="0.25">
      <c r="B27" s="280">
        <v>43228</v>
      </c>
      <c r="C27" s="279"/>
      <c r="D27" s="279">
        <v>2.19</v>
      </c>
      <c r="E27" s="279">
        <v>5.44</v>
      </c>
      <c r="F27" s="279">
        <v>2</v>
      </c>
      <c r="G27" s="279" t="s">
        <v>174</v>
      </c>
    </row>
    <row r="28" spans="2:7" x14ac:dyDescent="0.25">
      <c r="B28" s="280">
        <v>43196</v>
      </c>
      <c r="C28" s="279"/>
      <c r="D28" s="279">
        <v>1.88</v>
      </c>
      <c r="E28" s="279">
        <v>4.84</v>
      </c>
      <c r="F28" s="279"/>
      <c r="G28" s="279" t="s">
        <v>174</v>
      </c>
    </row>
    <row r="29" spans="2:7" x14ac:dyDescent="0.25">
      <c r="B29" s="280">
        <v>43159</v>
      </c>
      <c r="C29" s="279"/>
      <c r="D29" s="279">
        <v>2.4300000000000002</v>
      </c>
      <c r="E29" s="279">
        <v>5.71</v>
      </c>
      <c r="F29" s="279">
        <v>1</v>
      </c>
      <c r="G29" s="279" t="s">
        <v>174</v>
      </c>
    </row>
    <row r="30" spans="2:7" x14ac:dyDescent="0.25">
      <c r="B30" s="280">
        <v>43125</v>
      </c>
      <c r="C30" s="279"/>
      <c r="D30" s="279">
        <v>1.85</v>
      </c>
      <c r="E30" s="279">
        <v>4.21</v>
      </c>
      <c r="F30" s="279"/>
      <c r="G30" s="279" t="s">
        <v>174</v>
      </c>
    </row>
    <row r="31" spans="2:7" x14ac:dyDescent="0.25">
      <c r="B31" s="280">
        <v>43096</v>
      </c>
      <c r="C31" s="279"/>
      <c r="D31" s="279">
        <v>2.36</v>
      </c>
      <c r="E31" s="279">
        <v>3.88</v>
      </c>
      <c r="F31" s="279"/>
      <c r="G31" s="279" t="s">
        <v>174</v>
      </c>
    </row>
    <row r="32" spans="2:7" x14ac:dyDescent="0.25">
      <c r="B32" s="280">
        <v>43070</v>
      </c>
      <c r="C32" s="279"/>
      <c r="D32" s="279">
        <v>2.78</v>
      </c>
      <c r="E32" s="279">
        <v>4.62</v>
      </c>
      <c r="F32" s="279"/>
      <c r="G32" s="279" t="s">
        <v>174</v>
      </c>
    </row>
    <row r="33" spans="1:7" x14ac:dyDescent="0.25">
      <c r="B33" s="280">
        <v>43052</v>
      </c>
      <c r="C33" s="279"/>
      <c r="D33" s="279">
        <v>2.34</v>
      </c>
      <c r="E33" s="279">
        <v>5.13</v>
      </c>
      <c r="F33" s="279"/>
      <c r="G33" s="279" t="s">
        <v>174</v>
      </c>
    </row>
    <row r="34" spans="1:7" x14ac:dyDescent="0.25">
      <c r="B34" s="280">
        <v>43034</v>
      </c>
      <c r="C34" s="279"/>
      <c r="D34" s="279">
        <v>2.92</v>
      </c>
      <c r="E34" s="279">
        <v>5.61</v>
      </c>
      <c r="F34" s="279"/>
      <c r="G34" s="279" t="s">
        <v>174</v>
      </c>
    </row>
    <row r="35" spans="1:7" x14ac:dyDescent="0.25">
      <c r="B35" s="280">
        <v>43018</v>
      </c>
      <c r="C35" s="279"/>
      <c r="D35" s="279">
        <v>3.11</v>
      </c>
      <c r="E35" s="279">
        <v>4.1100000000000003</v>
      </c>
      <c r="F35" s="279"/>
      <c r="G35" s="279" t="s">
        <v>174</v>
      </c>
    </row>
    <row r="36" spans="1:7" x14ac:dyDescent="0.25">
      <c r="B36" s="280">
        <v>43006</v>
      </c>
      <c r="C36" s="291"/>
      <c r="D36" s="291">
        <v>2.98</v>
      </c>
      <c r="E36" s="291">
        <v>4.6500000000000004</v>
      </c>
      <c r="F36" s="291"/>
      <c r="G36" s="291" t="s">
        <v>174</v>
      </c>
    </row>
    <row r="37" spans="1:7" x14ac:dyDescent="0.25">
      <c r="A37" s="369"/>
      <c r="B37" s="280">
        <v>42962</v>
      </c>
      <c r="C37" s="279"/>
      <c r="D37" s="279">
        <v>3.55</v>
      </c>
      <c r="E37" s="279">
        <v>5.55</v>
      </c>
      <c r="F37" s="279"/>
      <c r="G37" s="279" t="s">
        <v>174</v>
      </c>
    </row>
    <row r="38" spans="1:7" x14ac:dyDescent="0.25">
      <c r="A38" s="369"/>
      <c r="B38" s="280">
        <v>42947</v>
      </c>
      <c r="C38" s="279"/>
      <c r="D38" s="279" t="s">
        <v>175</v>
      </c>
      <c r="E38" s="279">
        <v>0</v>
      </c>
      <c r="F38" s="279"/>
      <c r="G38" s="279" t="s">
        <v>175</v>
      </c>
    </row>
    <row r="39" spans="1:7" x14ac:dyDescent="0.25">
      <c r="A39" s="369"/>
      <c r="B39" s="280">
        <v>42943</v>
      </c>
      <c r="C39" s="279"/>
      <c r="D39" s="279" t="s">
        <v>175</v>
      </c>
      <c r="E39" s="279">
        <v>0</v>
      </c>
      <c r="F39" s="279"/>
      <c r="G39" s="279" t="s">
        <v>175</v>
      </c>
    </row>
    <row r="40" spans="1:7" x14ac:dyDescent="0.25">
      <c r="A40" s="369"/>
      <c r="B40" s="280">
        <v>42933</v>
      </c>
      <c r="C40" s="279"/>
      <c r="D40" s="279">
        <v>3.46</v>
      </c>
      <c r="E40" s="279">
        <v>0</v>
      </c>
      <c r="F40" s="279"/>
      <c r="G40" s="279" t="s">
        <v>174</v>
      </c>
    </row>
    <row r="41" spans="1:7" x14ac:dyDescent="0.25">
      <c r="A41" s="369"/>
      <c r="B41" s="280">
        <v>42926</v>
      </c>
      <c r="C41" s="279"/>
      <c r="D41" s="279">
        <v>2.69</v>
      </c>
      <c r="E41" s="279">
        <v>0</v>
      </c>
      <c r="F41" s="279"/>
      <c r="G41" s="279" t="s">
        <v>174</v>
      </c>
    </row>
    <row r="42" spans="1:7" x14ac:dyDescent="0.25">
      <c r="A42" s="369"/>
      <c r="B42" s="280">
        <v>42919</v>
      </c>
      <c r="C42" s="279"/>
      <c r="D42" s="279">
        <v>1.41</v>
      </c>
      <c r="E42" s="279">
        <v>0</v>
      </c>
      <c r="F42" s="279"/>
      <c r="G42" s="279" t="s">
        <v>174</v>
      </c>
    </row>
    <row r="43" spans="1:7" x14ac:dyDescent="0.25">
      <c r="B43" s="309">
        <v>42912</v>
      </c>
      <c r="C43" s="279"/>
      <c r="D43" s="307">
        <v>1.23</v>
      </c>
      <c r="E43" s="279">
        <v>0</v>
      </c>
      <c r="F43" s="279"/>
      <c r="G43" s="279" t="s">
        <v>174</v>
      </c>
    </row>
    <row r="44" spans="1:7" x14ac:dyDescent="0.25">
      <c r="B44" s="309">
        <v>42905</v>
      </c>
      <c r="C44" s="279"/>
      <c r="D44" s="307">
        <v>0.77</v>
      </c>
      <c r="E44" s="279">
        <v>0</v>
      </c>
      <c r="F44" s="279"/>
      <c r="G44" s="279" t="s">
        <v>174</v>
      </c>
    </row>
    <row r="45" spans="1:7" x14ac:dyDescent="0.25">
      <c r="B45" s="309">
        <v>42891</v>
      </c>
      <c r="C45" s="279"/>
      <c r="D45" s="307">
        <v>0.78</v>
      </c>
      <c r="E45" s="279">
        <v>0</v>
      </c>
      <c r="F45" s="279"/>
      <c r="G45" s="279" t="s">
        <v>174</v>
      </c>
    </row>
    <row r="46" spans="1:7" x14ac:dyDescent="0.25">
      <c r="B46" s="309">
        <v>42884</v>
      </c>
      <c r="C46" s="279"/>
      <c r="D46" s="307">
        <v>0.88</v>
      </c>
      <c r="E46" s="279">
        <v>0</v>
      </c>
      <c r="F46" s="279"/>
      <c r="G46" s="279" t="s">
        <v>174</v>
      </c>
    </row>
    <row r="47" spans="1:7" x14ac:dyDescent="0.25">
      <c r="B47" s="309">
        <v>42880</v>
      </c>
      <c r="C47" s="279"/>
      <c r="D47" s="307">
        <v>0.31</v>
      </c>
      <c r="E47" s="279">
        <v>0</v>
      </c>
      <c r="F47" s="279"/>
      <c r="G47" s="279" t="s">
        <v>174</v>
      </c>
    </row>
    <row r="48" spans="1:7" x14ac:dyDescent="0.25">
      <c r="B48" s="309">
        <v>42874</v>
      </c>
      <c r="C48" s="279"/>
      <c r="D48" s="307">
        <v>0.86</v>
      </c>
      <c r="E48" s="279">
        <v>0</v>
      </c>
      <c r="F48" s="279"/>
      <c r="G48" s="279" t="s">
        <v>174</v>
      </c>
    </row>
    <row r="49" spans="2:7" x14ac:dyDescent="0.25">
      <c r="B49" s="309">
        <v>42866</v>
      </c>
      <c r="C49" s="279"/>
      <c r="D49" s="307">
        <v>0.63</v>
      </c>
      <c r="E49" s="279">
        <v>0</v>
      </c>
      <c r="F49" s="279"/>
      <c r="G49" s="279" t="s">
        <v>174</v>
      </c>
    </row>
    <row r="50" spans="2:7" x14ac:dyDescent="0.25">
      <c r="B50" s="309">
        <v>42857</v>
      </c>
      <c r="C50" s="279"/>
      <c r="D50" s="307">
        <v>0.92</v>
      </c>
      <c r="E50" s="279">
        <v>0</v>
      </c>
      <c r="F50" s="279"/>
      <c r="G50" s="279" t="s">
        <v>174</v>
      </c>
    </row>
    <row r="51" spans="2:7" x14ac:dyDescent="0.25">
      <c r="B51" s="309">
        <v>42851</v>
      </c>
      <c r="C51" s="279"/>
      <c r="D51" s="307">
        <v>0.61</v>
      </c>
      <c r="E51" s="279">
        <v>0</v>
      </c>
      <c r="F51" s="279"/>
      <c r="G51" s="279" t="s">
        <v>174</v>
      </c>
    </row>
    <row r="52" spans="2:7" x14ac:dyDescent="0.25">
      <c r="B52" s="309">
        <v>42843</v>
      </c>
      <c r="C52" s="279"/>
      <c r="D52" s="307">
        <v>0.57999999999999996</v>
      </c>
      <c r="E52" s="279">
        <v>0</v>
      </c>
      <c r="F52" s="279"/>
      <c r="G52" s="279" t="s">
        <v>174</v>
      </c>
    </row>
    <row r="53" spans="2:7" x14ac:dyDescent="0.25">
      <c r="B53" s="309">
        <v>42837</v>
      </c>
      <c r="C53" s="279"/>
      <c r="D53" s="307">
        <v>1.07</v>
      </c>
      <c r="E53" s="279">
        <v>0</v>
      </c>
      <c r="F53" s="279"/>
      <c r="G53" s="279" t="s">
        <v>174</v>
      </c>
    </row>
    <row r="54" spans="2:7" x14ac:dyDescent="0.25">
      <c r="B54" s="309">
        <v>42832</v>
      </c>
      <c r="C54" s="279"/>
      <c r="D54" s="307">
        <v>0.87</v>
      </c>
      <c r="E54" s="279">
        <v>0</v>
      </c>
      <c r="F54" s="279"/>
      <c r="G54" s="279" t="s">
        <v>174</v>
      </c>
    </row>
    <row r="55" spans="2:7" x14ac:dyDescent="0.25">
      <c r="B55" s="309">
        <v>42825</v>
      </c>
      <c r="C55" s="279"/>
      <c r="D55" s="307">
        <v>0.74</v>
      </c>
      <c r="E55" s="279">
        <v>0</v>
      </c>
      <c r="F55" s="279"/>
      <c r="G55" s="279" t="s">
        <v>174</v>
      </c>
    </row>
    <row r="56" spans="2:7" x14ac:dyDescent="0.25">
      <c r="B56" s="309">
        <v>42817</v>
      </c>
      <c r="C56" s="279"/>
      <c r="D56" s="307">
        <v>0.98</v>
      </c>
      <c r="E56" s="279">
        <v>0</v>
      </c>
      <c r="F56" s="279"/>
      <c r="G56" s="279" t="s">
        <v>174</v>
      </c>
    </row>
    <row r="57" spans="2:7" x14ac:dyDescent="0.25">
      <c r="B57" s="309">
        <v>42811</v>
      </c>
      <c r="C57" s="279"/>
      <c r="D57" s="307">
        <v>0.71</v>
      </c>
      <c r="E57" s="279">
        <v>0</v>
      </c>
      <c r="F57" s="279"/>
      <c r="G57" s="279" t="s">
        <v>174</v>
      </c>
    </row>
    <row r="58" spans="2:7" x14ac:dyDescent="0.25">
      <c r="B58" s="309">
        <v>42803</v>
      </c>
      <c r="C58" s="279"/>
      <c r="D58" s="307">
        <v>0.78</v>
      </c>
      <c r="E58" s="279">
        <v>0</v>
      </c>
      <c r="F58" s="279"/>
      <c r="G58" s="279" t="s">
        <v>174</v>
      </c>
    </row>
    <row r="59" spans="2:7" x14ac:dyDescent="0.25">
      <c r="B59" s="309">
        <v>42796</v>
      </c>
      <c r="C59" s="279"/>
      <c r="D59" s="307">
        <v>0.56000000000000005</v>
      </c>
      <c r="E59" s="279">
        <v>0</v>
      </c>
      <c r="F59" s="279"/>
      <c r="G59" s="279" t="s">
        <v>174</v>
      </c>
    </row>
    <row r="60" spans="2:7" x14ac:dyDescent="0.25">
      <c r="B60" s="309">
        <v>42787</v>
      </c>
      <c r="C60" s="279"/>
      <c r="D60" s="307">
        <v>0.87</v>
      </c>
      <c r="E60" s="279">
        <v>0</v>
      </c>
      <c r="F60" s="279"/>
      <c r="G60" s="279" t="s">
        <v>174</v>
      </c>
    </row>
    <row r="61" spans="2:7" x14ac:dyDescent="0.25">
      <c r="B61" s="309">
        <v>42783</v>
      </c>
      <c r="C61" s="279"/>
      <c r="D61" s="307">
        <v>0.46</v>
      </c>
      <c r="E61" s="279">
        <v>0</v>
      </c>
      <c r="F61" s="279"/>
      <c r="G61" s="279" t="s">
        <v>174</v>
      </c>
    </row>
    <row r="62" spans="2:7" x14ac:dyDescent="0.25">
      <c r="B62" s="309">
        <v>42776</v>
      </c>
      <c r="C62" s="279"/>
      <c r="D62" s="307">
        <v>0.51</v>
      </c>
      <c r="E62" s="279">
        <v>0</v>
      </c>
      <c r="F62" s="279"/>
      <c r="G62" s="279" t="s">
        <v>174</v>
      </c>
    </row>
    <row r="63" spans="2:7" x14ac:dyDescent="0.25">
      <c r="B63" s="309">
        <v>42769</v>
      </c>
      <c r="C63" s="279"/>
      <c r="D63" s="307">
        <v>0.64</v>
      </c>
      <c r="E63" s="279">
        <v>0</v>
      </c>
      <c r="F63" s="279"/>
      <c r="G63" s="279" t="s">
        <v>174</v>
      </c>
    </row>
    <row r="64" spans="2:7" x14ac:dyDescent="0.25">
      <c r="B64" s="309">
        <v>42762</v>
      </c>
      <c r="C64" s="279"/>
      <c r="D64" s="307">
        <v>0.76</v>
      </c>
      <c r="E64" s="279">
        <v>0</v>
      </c>
      <c r="F64" s="279"/>
      <c r="G64" s="279" t="s">
        <v>174</v>
      </c>
    </row>
    <row r="65" spans="2:7" x14ac:dyDescent="0.25">
      <c r="B65" s="309">
        <v>42755</v>
      </c>
      <c r="C65" s="279"/>
      <c r="D65" s="307">
        <v>0.88</v>
      </c>
      <c r="E65" s="279">
        <v>0</v>
      </c>
      <c r="F65" s="279"/>
      <c r="G65" s="279" t="s">
        <v>174</v>
      </c>
    </row>
    <row r="66" spans="2:7" x14ac:dyDescent="0.25">
      <c r="B66" s="309">
        <v>42748</v>
      </c>
      <c r="C66" s="279"/>
      <c r="D66" s="307">
        <v>1.08</v>
      </c>
      <c r="E66" s="279">
        <v>0</v>
      </c>
      <c r="F66" s="279"/>
      <c r="G66" s="279" t="s">
        <v>174</v>
      </c>
    </row>
    <row r="67" spans="2:7" x14ac:dyDescent="0.25">
      <c r="B67" s="309">
        <v>42741</v>
      </c>
      <c r="C67" s="279"/>
      <c r="D67" s="307">
        <v>0.99</v>
      </c>
      <c r="E67" s="279">
        <v>0</v>
      </c>
      <c r="F67" s="279"/>
      <c r="G67" s="279" t="s">
        <v>174</v>
      </c>
    </row>
    <row r="68" spans="2:7" x14ac:dyDescent="0.25">
      <c r="B68" s="280"/>
      <c r="C68" s="279"/>
      <c r="D68" s="279"/>
      <c r="E68" s="279"/>
      <c r="F68" s="279"/>
      <c r="G68" s="279"/>
    </row>
    <row r="69" spans="2:7" x14ac:dyDescent="0.25">
      <c r="B69" s="280"/>
      <c r="C69" s="279"/>
      <c r="D69" s="279"/>
      <c r="E69" s="279"/>
      <c r="F69" s="279"/>
      <c r="G69" s="279"/>
    </row>
    <row r="70" spans="2:7" x14ac:dyDescent="0.25">
      <c r="B70" s="280"/>
      <c r="C70" s="279"/>
      <c r="D70" s="279"/>
      <c r="E70" s="279"/>
      <c r="F70" s="279"/>
      <c r="G70" s="279"/>
    </row>
    <row r="73" spans="2:7" x14ac:dyDescent="0.25">
      <c r="B73" s="1"/>
    </row>
    <row r="74" spans="2:7" x14ac:dyDescent="0.25">
      <c r="B74" s="1"/>
    </row>
    <row r="75" spans="2:7" x14ac:dyDescent="0.25">
      <c r="B75" s="1"/>
    </row>
    <row r="76" spans="2:7" x14ac:dyDescent="0.25">
      <c r="B76" s="1"/>
    </row>
    <row r="77" spans="2:7" x14ac:dyDescent="0.25">
      <c r="B77" s="1"/>
    </row>
    <row r="78" spans="2:7" x14ac:dyDescent="0.25">
      <c r="B78" s="1"/>
    </row>
    <row r="79" spans="2:7" x14ac:dyDescent="0.25">
      <c r="B79" s="1"/>
    </row>
    <row r="80" spans="2:7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</sheetData>
  <mergeCells count="2">
    <mergeCell ref="E4:F4"/>
    <mergeCell ref="A37:A4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0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1.7109375" style="1" customWidth="1"/>
    <col min="2" max="2" width="18.42578125" style="1" customWidth="1"/>
    <col min="3" max="3" width="17.42578125" style="3" customWidth="1"/>
    <col min="4" max="4" width="16.7109375" style="4" bestFit="1" customWidth="1"/>
    <col min="5" max="6" width="19.5703125" style="5" customWidth="1"/>
    <col min="7" max="7" width="14.7109375" style="1" customWidth="1"/>
    <col min="8" max="8" width="17.5703125" style="1" customWidth="1"/>
    <col min="9" max="9" width="11.5703125" style="1" customWidth="1"/>
    <col min="10" max="10" width="13.85546875" style="1" bestFit="1" customWidth="1"/>
    <col min="11" max="16384" width="9.140625" style="1"/>
  </cols>
  <sheetData>
    <row r="5" spans="2:10" s="6" customFormat="1" ht="24.95" customHeight="1" x14ac:dyDescent="0.3">
      <c r="B5" s="316" t="s">
        <v>186</v>
      </c>
      <c r="C5" s="317"/>
      <c r="D5" s="318"/>
      <c r="E5" s="7"/>
      <c r="F5" s="7"/>
    </row>
    <row r="6" spans="2:10" s="6" customFormat="1" ht="24.95" customHeight="1" x14ac:dyDescent="0.3">
      <c r="B6" s="316" t="s">
        <v>176</v>
      </c>
      <c r="C6" s="319" t="s">
        <v>197</v>
      </c>
      <c r="D6" s="318"/>
      <c r="E6" s="7"/>
      <c r="F6" s="7"/>
      <c r="G6" s="339"/>
      <c r="H6" s="339"/>
      <c r="I6" s="339"/>
    </row>
    <row r="8" spans="2:10" ht="30" customHeight="1" x14ac:dyDescent="0.25">
      <c r="B8" s="325" t="s">
        <v>188</v>
      </c>
      <c r="C8" s="326" t="s">
        <v>172</v>
      </c>
      <c r="D8" s="325" t="s">
        <v>173</v>
      </c>
      <c r="E8" s="327" t="s">
        <v>15</v>
      </c>
      <c r="F8" s="327" t="s">
        <v>230</v>
      </c>
      <c r="I8" s="325" t="s">
        <v>182</v>
      </c>
      <c r="J8" s="327" t="s">
        <v>183</v>
      </c>
    </row>
    <row r="9" spans="2:10" x14ac:dyDescent="0.25">
      <c r="B9" s="360" t="s">
        <v>5</v>
      </c>
      <c r="C9" s="328">
        <f>VLOOKUP($B$9,'Calderin 3 NLDM'!A8:G287,5,FALSE)</f>
        <v>2.63</v>
      </c>
      <c r="D9" s="280">
        <f>VLOOKUP($B$9,'Calderin 3 NLDM'!A8:G287,2,FALSE)</f>
        <v>43796</v>
      </c>
      <c r="E9" s="329" t="str">
        <f>VLOOKUP($B$9,'Calderin 3 NLDM'!A8:G287,7,FALSE)</f>
        <v>OK</v>
      </c>
      <c r="F9" s="329" t="s">
        <v>228</v>
      </c>
      <c r="H9" s="335" t="s">
        <v>195</v>
      </c>
      <c r="I9" s="330">
        <v>6</v>
      </c>
      <c r="J9" s="330"/>
    </row>
    <row r="10" spans="2:10" x14ac:dyDescent="0.25">
      <c r="B10" s="360" t="s">
        <v>6</v>
      </c>
      <c r="C10" s="328" t="str">
        <f>VLOOKUP($B$10,'Calderin 45 NLDM'!A8:G301,5,FALSE)</f>
        <v>S/D</v>
      </c>
      <c r="D10" s="280">
        <f>VLOOKUP($B$10,'Calderin 45 NLDM'!A8:G300,2,FALSE)</f>
        <v>43621</v>
      </c>
      <c r="E10" s="329" t="str">
        <f>VLOOKUP($B$10,'Calderin 45 NLDM'!A8:G301,7,FALSE)</f>
        <v>Calderin F/S</v>
      </c>
      <c r="F10" s="329" t="s">
        <v>228</v>
      </c>
      <c r="H10" s="331" t="s">
        <v>179</v>
      </c>
      <c r="I10" s="331">
        <v>5</v>
      </c>
      <c r="J10" s="332">
        <f>I10/I9</f>
        <v>0.83333333333333337</v>
      </c>
    </row>
    <row r="11" spans="2:10" x14ac:dyDescent="0.25">
      <c r="B11" s="360" t="s">
        <v>7</v>
      </c>
      <c r="C11" s="328" t="str">
        <f>VLOOKUP($B$11,'NLDM-0003'!A8:G300,5,FALSE)</f>
        <v>S/D</v>
      </c>
      <c r="D11" s="280">
        <f>VLOOKUP($B$11,'NLDM-0003'!A8:G300,2,FALSE)</f>
        <v>43096</v>
      </c>
      <c r="E11" s="329" t="str">
        <f>VLOOKUP($B$11,'NLDM-0003'!A8:G300,7,FALSE)</f>
        <v>Tratamiento suspendido</v>
      </c>
      <c r="F11" s="329" t="s">
        <v>204</v>
      </c>
      <c r="H11" s="333" t="s">
        <v>180</v>
      </c>
      <c r="I11" s="333">
        <v>1</v>
      </c>
      <c r="J11" s="334">
        <f>I11/I9</f>
        <v>0.16666666666666666</v>
      </c>
    </row>
    <row r="12" spans="2:10" x14ac:dyDescent="0.25">
      <c r="B12" s="360" t="s">
        <v>8</v>
      </c>
      <c r="C12" s="328" t="str">
        <f>VLOOKUP($B$12,'NLDM-0020'!A8:G302,5,FALSE)</f>
        <v>S/D</v>
      </c>
      <c r="D12" s="280">
        <f>VLOOKUP($B$12,'NLDM-0020'!A8:G302,2,FALSE)</f>
        <v>43796</v>
      </c>
      <c r="E12" s="328" t="str">
        <f>VLOOKUP($B$12,'NLDM-0020'!A8:G302,7,FALSE)</f>
        <v>Pozo parado</v>
      </c>
      <c r="F12" s="328" t="s">
        <v>229</v>
      </c>
    </row>
    <row r="13" spans="2:10" x14ac:dyDescent="0.25">
      <c r="B13" s="360" t="s">
        <v>9</v>
      </c>
      <c r="C13" s="328" t="str">
        <f>VLOOKUP($B$13,'NLDM-0023'!A8:G301,5,FALSE)</f>
        <v>S/D</v>
      </c>
      <c r="D13" s="280">
        <f>VLOOKUP($B$13,'NLDM-0023'!A8:G301,2,FALSE)</f>
        <v>43796</v>
      </c>
      <c r="E13" s="328" t="str">
        <f>VLOOKUP($B$13,'NLDM-0023'!A8:G301,7,FALSE)</f>
        <v>Tratamiento suspendido</v>
      </c>
      <c r="F13" s="328" t="s">
        <v>204</v>
      </c>
      <c r="H13" s="336" t="s">
        <v>177</v>
      </c>
      <c r="I13" s="337">
        <v>1</v>
      </c>
      <c r="J13" s="338" t="s">
        <v>40</v>
      </c>
    </row>
    <row r="14" spans="2:10" x14ac:dyDescent="0.25">
      <c r="B14" s="360" t="s">
        <v>199</v>
      </c>
      <c r="C14" s="328">
        <f>VLOOKUP($B$14,'NLDM-0029'!A8:G302,5,FALSE)</f>
        <v>0.45</v>
      </c>
      <c r="D14" s="280">
        <f>VLOOKUP($B$14,'NLDM-0029'!A8:G302,2,FALSE)</f>
        <v>43796</v>
      </c>
      <c r="E14" s="328" t="str">
        <f>VLOOKUP($B$14,'NLDM-0029'!A8:G302,7,FALSE)</f>
        <v>OK</v>
      </c>
      <c r="F14" s="328" t="s">
        <v>229</v>
      </c>
    </row>
    <row r="15" spans="2:10" x14ac:dyDescent="0.25">
      <c r="B15" s="360" t="s">
        <v>0</v>
      </c>
      <c r="C15" s="328" t="str">
        <f>VLOOKUP($B$15,'NLDM-0037'!A8:G300,5,FALSE)</f>
        <v>S/D</v>
      </c>
      <c r="D15" s="280">
        <f>VLOOKUP($B$15,'NLDM-0037'!A8:G300,2,FALSE)</f>
        <v>42961</v>
      </c>
      <c r="E15" s="328" t="str">
        <f>VLOOKUP($B$15,'NLDM-0037'!A8:G300,7,FALSE)</f>
        <v>Tratamiento suspendido</v>
      </c>
      <c r="F15" s="328" t="s">
        <v>204</v>
      </c>
    </row>
    <row r="16" spans="2:10" x14ac:dyDescent="0.25">
      <c r="B16" s="360" t="s">
        <v>11</v>
      </c>
      <c r="C16" s="328">
        <f>VLOOKUP($B$16,'NLDM-0043'!A8:G301,5,FALSE)</f>
        <v>1.22</v>
      </c>
      <c r="D16" s="280">
        <f>VLOOKUP($B$16,'NLDM-0043'!A6:G301,2,FALSE)</f>
        <v>43796</v>
      </c>
      <c r="E16" s="328" t="str">
        <f>VLOOKUP($B$16,'NLDM-0043'!A8:G301,7,FALSE)</f>
        <v>OK</v>
      </c>
      <c r="F16" s="328" t="s">
        <v>221</v>
      </c>
    </row>
    <row r="17" spans="2:6" x14ac:dyDescent="0.25">
      <c r="B17" s="360" t="s">
        <v>14</v>
      </c>
      <c r="C17" s="328">
        <v>1.85</v>
      </c>
      <c r="D17" s="280">
        <v>43796</v>
      </c>
      <c r="E17" s="328" t="s">
        <v>174</v>
      </c>
      <c r="F17" s="328" t="s">
        <v>221</v>
      </c>
    </row>
    <row r="18" spans="2:6" x14ac:dyDescent="0.25">
      <c r="B18" s="360" t="s">
        <v>16</v>
      </c>
      <c r="C18" s="328">
        <f>VLOOKUP($B$18,'NLR.a-0002'!A8:G302,5,FALSE)</f>
        <v>1.83</v>
      </c>
      <c r="D18" s="280">
        <f>VLOOKUP($B$18,'NLR.a-0002'!A8:G302,2,FALSE)</f>
        <v>43796</v>
      </c>
      <c r="E18" s="328" t="str">
        <f>VLOOKUP($B$18,'NLR.a-0002'!A8:G302,7,FALSE)</f>
        <v>OK</v>
      </c>
      <c r="F18" s="328" t="s">
        <v>221</v>
      </c>
    </row>
    <row r="19" spans="2:6" x14ac:dyDescent="0.25">
      <c r="B19" s="360" t="s">
        <v>17</v>
      </c>
      <c r="C19" s="328" t="str">
        <f>VLOOKUP($B$19,'NLR-0004'!A8:G302,5,FALSE)</f>
        <v>S/D</v>
      </c>
      <c r="D19" s="280">
        <f>VLOOKUP($B$19,'NLR-0004'!A8:G302,2,FALSE)</f>
        <v>43796</v>
      </c>
      <c r="E19" s="328" t="str">
        <f>VLOOKUP($B$19,'NLR-0004'!A8:G302,7,FALSE)</f>
        <v>Pozo Parado</v>
      </c>
      <c r="F19" s="328" t="s">
        <v>221</v>
      </c>
    </row>
    <row r="20" spans="2:6" x14ac:dyDescent="0.25">
      <c r="B20" s="360" t="s">
        <v>232</v>
      </c>
      <c r="C20" s="328">
        <v>1.93</v>
      </c>
      <c r="D20" s="280">
        <v>43796</v>
      </c>
      <c r="E20" s="328" t="s">
        <v>174</v>
      </c>
      <c r="F20" s="328" t="s">
        <v>221</v>
      </c>
    </row>
  </sheetData>
  <hyperlinks>
    <hyperlink ref="B9" location="'Calderin 3 NLDM'!A1" display="Calderin 3 NLDM"/>
    <hyperlink ref="B10" location="'Calderin 45 NLDM'!A1" display="Calderin 45 NLDM"/>
    <hyperlink ref="B11" location="'NLDM-0003'!A1" display="NLDM-0003"/>
    <hyperlink ref="B12" location="'NLDM-0020'!A1" display="NLDM-0020"/>
    <hyperlink ref="B13" location="'NLDM-0023'!A1" display="NLDM-0023"/>
    <hyperlink ref="B15" location="'NLDM-0037'!A1" display="NLDM-0037"/>
    <hyperlink ref="B16" location="'NLDM-0043'!A1" display="NLDM-0043"/>
    <hyperlink ref="B18" location="'NLR.a-0002'!A1" display="NLR.a-0002"/>
    <hyperlink ref="B19" location="'NLR-0004'!A1" display="NLR-0004"/>
    <hyperlink ref="B17" location="'NDLM-0079'!A1" display="NLDM-0079"/>
    <hyperlink ref="B14" location="'NLDM-0029'!A1" display="NLDM-0029"/>
    <hyperlink ref="B20" location="'NLR-0007'!A1" display="NLR-0007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5"/>
  <sheetViews>
    <sheetView workbookViewId="0">
      <selection activeCell="B7" sqref="B7"/>
    </sheetView>
  </sheetViews>
  <sheetFormatPr defaultColWidth="9.140625" defaultRowHeight="15" x14ac:dyDescent="0.25"/>
  <cols>
    <col min="1" max="1" width="10.7109375" style="1" bestFit="1" customWidth="1"/>
    <col min="2" max="2" width="11.28515625" style="4" bestFit="1" customWidth="1"/>
    <col min="3" max="4" width="9.28515625" style="1" bestFit="1" customWidth="1"/>
    <col min="5" max="5" width="16" style="1" customWidth="1"/>
    <col min="6" max="6" width="9.28515625" style="1" bestFit="1" customWidth="1"/>
    <col min="7" max="7" width="15.28515625" style="1" customWidth="1"/>
    <col min="8" max="16384" width="9.140625" style="1"/>
  </cols>
  <sheetData>
    <row r="4" spans="1:7" x14ac:dyDescent="0.25">
      <c r="E4" s="368" t="s">
        <v>16</v>
      </c>
      <c r="F4" s="368"/>
    </row>
    <row r="7" spans="1:7" x14ac:dyDescent="0.25">
      <c r="B7" s="8" t="s">
        <v>1</v>
      </c>
      <c r="C7" s="8" t="s">
        <v>2</v>
      </c>
      <c r="D7" s="8" t="s">
        <v>3</v>
      </c>
      <c r="E7" s="8" t="s">
        <v>238</v>
      </c>
      <c r="F7" s="8" t="s">
        <v>4</v>
      </c>
      <c r="G7" s="8" t="s">
        <v>15</v>
      </c>
    </row>
    <row r="8" spans="1:7" x14ac:dyDescent="0.25">
      <c r="A8" s="322" t="s">
        <v>16</v>
      </c>
      <c r="B8" s="280">
        <v>43796</v>
      </c>
      <c r="C8" s="8"/>
      <c r="D8" s="8"/>
      <c r="E8" s="279">
        <v>1.83</v>
      </c>
      <c r="F8" s="279"/>
      <c r="G8" s="279" t="s">
        <v>174</v>
      </c>
    </row>
    <row r="9" spans="1:7" x14ac:dyDescent="0.25">
      <c r="B9" s="280">
        <v>43769</v>
      </c>
      <c r="C9" s="8"/>
      <c r="D9" s="8"/>
      <c r="E9" s="279">
        <v>1.46</v>
      </c>
      <c r="F9" s="279"/>
      <c r="G9" s="279" t="s">
        <v>174</v>
      </c>
    </row>
    <row r="10" spans="1:7" x14ac:dyDescent="0.25">
      <c r="B10" s="280">
        <v>43724</v>
      </c>
      <c r="C10" s="8"/>
      <c r="D10" s="8"/>
      <c r="E10" s="279">
        <v>1.69</v>
      </c>
      <c r="F10" s="279"/>
      <c r="G10" s="279" t="s">
        <v>174</v>
      </c>
    </row>
    <row r="11" spans="1:7" x14ac:dyDescent="0.25">
      <c r="A11" s="322"/>
      <c r="B11" s="280">
        <v>43689</v>
      </c>
      <c r="C11" s="329"/>
      <c r="D11" s="279"/>
      <c r="E11" s="279">
        <v>1.87</v>
      </c>
      <c r="F11" s="279"/>
      <c r="G11" s="279" t="s">
        <v>174</v>
      </c>
    </row>
    <row r="12" spans="1:7" x14ac:dyDescent="0.25">
      <c r="A12" s="322"/>
      <c r="B12" s="280">
        <v>43675</v>
      </c>
      <c r="C12" s="329"/>
      <c r="D12" s="279"/>
      <c r="E12" s="279">
        <v>0.93</v>
      </c>
      <c r="F12" s="279"/>
      <c r="G12" s="279" t="s">
        <v>174</v>
      </c>
    </row>
    <row r="13" spans="1:7" x14ac:dyDescent="0.25">
      <c r="A13" s="322"/>
      <c r="B13" s="280">
        <v>43642</v>
      </c>
      <c r="C13" s="329"/>
      <c r="D13" s="279"/>
      <c r="E13" s="279">
        <v>1.28</v>
      </c>
      <c r="F13" s="279"/>
      <c r="G13" s="279" t="s">
        <v>174</v>
      </c>
    </row>
    <row r="14" spans="1:7" x14ac:dyDescent="0.25">
      <c r="A14" s="322"/>
      <c r="B14" s="280">
        <v>43621</v>
      </c>
      <c r="C14" s="329"/>
      <c r="D14" s="279"/>
      <c r="E14" s="279" t="s">
        <v>194</v>
      </c>
      <c r="F14" s="279"/>
      <c r="G14" s="279" t="s">
        <v>193</v>
      </c>
    </row>
    <row r="15" spans="1:7" x14ac:dyDescent="0.25">
      <c r="A15" s="322"/>
      <c r="B15" s="280">
        <v>43599</v>
      </c>
      <c r="C15" s="329"/>
      <c r="D15" s="279"/>
      <c r="E15" s="279" t="s">
        <v>194</v>
      </c>
      <c r="F15" s="279"/>
      <c r="G15" s="279" t="s">
        <v>193</v>
      </c>
    </row>
    <row r="16" spans="1:7" x14ac:dyDescent="0.25">
      <c r="B16" s="280">
        <v>43587</v>
      </c>
      <c r="C16" s="329"/>
      <c r="D16" s="279"/>
      <c r="E16" s="279" t="s">
        <v>194</v>
      </c>
      <c r="F16" s="279"/>
      <c r="G16" s="279" t="s">
        <v>193</v>
      </c>
    </row>
    <row r="17" spans="2:7" x14ac:dyDescent="0.25">
      <c r="B17" s="280">
        <v>43556</v>
      </c>
      <c r="C17" s="329"/>
      <c r="D17" s="279"/>
      <c r="E17" s="279">
        <v>2.25</v>
      </c>
      <c r="F17" s="279"/>
      <c r="G17" s="279" t="s">
        <v>174</v>
      </c>
    </row>
    <row r="18" spans="2:7" x14ac:dyDescent="0.25">
      <c r="B18" s="280">
        <v>43535</v>
      </c>
      <c r="C18" s="329"/>
      <c r="D18" s="279"/>
      <c r="E18" s="279">
        <v>2.12</v>
      </c>
      <c r="F18" s="279"/>
      <c r="G18" s="279" t="s">
        <v>174</v>
      </c>
    </row>
    <row r="19" spans="2:7" x14ac:dyDescent="0.25">
      <c r="B19" s="280">
        <v>43521</v>
      </c>
      <c r="C19" s="329"/>
      <c r="D19" s="279"/>
      <c r="E19" s="279">
        <v>1.93</v>
      </c>
      <c r="F19" s="279"/>
      <c r="G19" s="279" t="s">
        <v>174</v>
      </c>
    </row>
    <row r="20" spans="2:7" x14ac:dyDescent="0.25">
      <c r="B20" s="280">
        <v>43474</v>
      </c>
      <c r="C20" s="279"/>
      <c r="D20" s="279"/>
      <c r="E20" s="279">
        <v>2.38</v>
      </c>
      <c r="F20" s="279"/>
      <c r="G20" s="279" t="s">
        <v>174</v>
      </c>
    </row>
    <row r="21" spans="2:7" x14ac:dyDescent="0.25">
      <c r="B21" s="280">
        <v>43461</v>
      </c>
      <c r="C21" s="279"/>
      <c r="D21" s="279"/>
      <c r="E21" s="279">
        <v>3.24</v>
      </c>
      <c r="F21" s="279"/>
      <c r="G21" s="279" t="s">
        <v>174</v>
      </c>
    </row>
    <row r="22" spans="2:7" x14ac:dyDescent="0.25">
      <c r="B22" s="280">
        <v>43434</v>
      </c>
      <c r="C22" s="279"/>
      <c r="D22" s="279"/>
      <c r="E22" s="279">
        <v>2.73</v>
      </c>
      <c r="F22" s="279"/>
      <c r="G22" s="279" t="s">
        <v>174</v>
      </c>
    </row>
    <row r="23" spans="2:7" x14ac:dyDescent="0.25">
      <c r="B23" s="280">
        <v>43398</v>
      </c>
      <c r="C23" s="279"/>
      <c r="D23" s="279"/>
      <c r="E23" s="279">
        <v>5.68</v>
      </c>
      <c r="F23" s="279"/>
      <c r="G23" s="279" t="s">
        <v>174</v>
      </c>
    </row>
    <row r="24" spans="2:7" x14ac:dyDescent="0.25">
      <c r="B24" s="280">
        <v>43369</v>
      </c>
      <c r="C24" s="279"/>
      <c r="D24" s="279"/>
      <c r="E24" s="279">
        <v>3.85</v>
      </c>
      <c r="F24" s="279"/>
      <c r="G24" s="279" t="s">
        <v>174</v>
      </c>
    </row>
    <row r="25" spans="2:7" x14ac:dyDescent="0.25">
      <c r="B25" s="280">
        <v>43334</v>
      </c>
      <c r="C25" s="279"/>
      <c r="D25" s="279"/>
      <c r="E25" s="279">
        <v>3.55</v>
      </c>
      <c r="F25" s="279"/>
      <c r="G25" s="279" t="s">
        <v>174</v>
      </c>
    </row>
    <row r="26" spans="2:7" x14ac:dyDescent="0.25">
      <c r="B26" s="280">
        <v>43285</v>
      </c>
      <c r="C26" s="279"/>
      <c r="D26" s="279"/>
      <c r="E26" s="279">
        <v>4.16</v>
      </c>
      <c r="F26" s="279"/>
      <c r="G26" s="279" t="s">
        <v>174</v>
      </c>
    </row>
    <row r="27" spans="2:7" x14ac:dyDescent="0.25">
      <c r="B27" s="280">
        <v>43231</v>
      </c>
      <c r="C27" s="279"/>
      <c r="D27" s="279"/>
      <c r="E27" s="279">
        <v>4.1100000000000003</v>
      </c>
      <c r="F27" s="279"/>
      <c r="G27" s="279" t="s">
        <v>174</v>
      </c>
    </row>
    <row r="28" spans="2:7" x14ac:dyDescent="0.25">
      <c r="B28" s="280">
        <v>43196</v>
      </c>
      <c r="C28" s="279"/>
      <c r="D28" s="279"/>
      <c r="E28" s="279">
        <v>3.66</v>
      </c>
      <c r="F28" s="279"/>
      <c r="G28" s="279" t="s">
        <v>174</v>
      </c>
    </row>
    <row r="29" spans="2:7" x14ac:dyDescent="0.25">
      <c r="B29" s="280">
        <v>43159</v>
      </c>
      <c r="C29" s="279"/>
      <c r="D29" s="279"/>
      <c r="E29" s="279">
        <v>4.78</v>
      </c>
      <c r="F29" s="279"/>
      <c r="G29" s="279" t="s">
        <v>174</v>
      </c>
    </row>
    <row r="30" spans="2:7" x14ac:dyDescent="0.25">
      <c r="B30" s="280">
        <v>43125</v>
      </c>
      <c r="C30" s="279"/>
      <c r="D30" s="279"/>
      <c r="E30" s="279">
        <v>4.2699999999999996</v>
      </c>
      <c r="F30" s="279"/>
      <c r="G30" s="279" t="s">
        <v>174</v>
      </c>
    </row>
    <row r="31" spans="2:7" x14ac:dyDescent="0.25">
      <c r="B31" s="280">
        <v>43096</v>
      </c>
      <c r="C31" s="279"/>
      <c r="D31" s="279"/>
      <c r="E31" s="279">
        <v>3.75</v>
      </c>
      <c r="F31" s="279"/>
      <c r="G31" s="279" t="s">
        <v>174</v>
      </c>
    </row>
    <row r="32" spans="2:7" x14ac:dyDescent="0.25">
      <c r="B32" s="280">
        <v>43070</v>
      </c>
      <c r="C32" s="279"/>
      <c r="D32" s="279"/>
      <c r="E32" s="279">
        <v>2.37</v>
      </c>
      <c r="F32" s="279"/>
      <c r="G32" s="279" t="s">
        <v>174</v>
      </c>
    </row>
    <row r="33" spans="1:7" x14ac:dyDescent="0.25">
      <c r="B33" s="280">
        <v>43052</v>
      </c>
      <c r="C33" s="279"/>
      <c r="D33" s="279"/>
      <c r="E33" s="279">
        <v>3.38</v>
      </c>
      <c r="F33" s="279"/>
      <c r="G33" s="279" t="s">
        <v>174</v>
      </c>
    </row>
    <row r="34" spans="1:7" x14ac:dyDescent="0.25">
      <c r="B34" s="280">
        <v>43034</v>
      </c>
      <c r="C34" s="279"/>
      <c r="D34" s="279"/>
      <c r="E34" s="279">
        <v>3.41</v>
      </c>
      <c r="F34" s="279"/>
      <c r="G34" s="279" t="s">
        <v>174</v>
      </c>
    </row>
    <row r="35" spans="1:7" x14ac:dyDescent="0.25">
      <c r="B35" s="280">
        <v>43018</v>
      </c>
      <c r="C35" s="279"/>
      <c r="D35" s="279"/>
      <c r="E35" s="279">
        <v>2.65</v>
      </c>
      <c r="F35" s="279"/>
      <c r="G35" s="279" t="s">
        <v>174</v>
      </c>
    </row>
    <row r="36" spans="1:7" x14ac:dyDescent="0.25">
      <c r="B36" s="280">
        <v>43006</v>
      </c>
      <c r="C36" s="291"/>
      <c r="D36" s="279"/>
      <c r="E36" s="291">
        <v>1.45</v>
      </c>
      <c r="F36" s="279"/>
      <c r="G36" s="291" t="s">
        <v>174</v>
      </c>
    </row>
    <row r="37" spans="1:7" x14ac:dyDescent="0.25">
      <c r="B37" s="280">
        <v>42982</v>
      </c>
      <c r="C37" s="291"/>
      <c r="D37" s="279"/>
      <c r="E37" s="291">
        <v>2.74</v>
      </c>
      <c r="F37" s="279"/>
      <c r="G37" s="291" t="s">
        <v>189</v>
      </c>
    </row>
    <row r="38" spans="1:7" x14ac:dyDescent="0.25">
      <c r="B38" s="280">
        <v>42962</v>
      </c>
      <c r="C38" s="279"/>
      <c r="D38" s="279"/>
      <c r="E38" s="279">
        <v>4.4800000000000004</v>
      </c>
      <c r="F38" s="279"/>
      <c r="G38" s="279" t="s">
        <v>174</v>
      </c>
    </row>
    <row r="39" spans="1:7" x14ac:dyDescent="0.25">
      <c r="B39" s="280">
        <v>42947</v>
      </c>
      <c r="C39" s="279"/>
      <c r="D39" s="279"/>
      <c r="E39" s="279">
        <v>4.22</v>
      </c>
      <c r="F39" s="279"/>
      <c r="G39" s="279" t="s">
        <v>174</v>
      </c>
    </row>
    <row r="40" spans="1:7" x14ac:dyDescent="0.25">
      <c r="B40" s="280">
        <v>42943</v>
      </c>
      <c r="C40" s="279"/>
      <c r="D40" s="279"/>
      <c r="E40" s="279">
        <v>3.69</v>
      </c>
      <c r="F40" s="279"/>
      <c r="G40" s="279" t="s">
        <v>174</v>
      </c>
    </row>
    <row r="41" spans="1:7" x14ac:dyDescent="0.25">
      <c r="B41" s="280">
        <v>42933</v>
      </c>
      <c r="C41" s="279"/>
      <c r="D41" s="279"/>
      <c r="E41" s="279">
        <v>2.35</v>
      </c>
      <c r="F41" s="279"/>
      <c r="G41" s="279" t="s">
        <v>174</v>
      </c>
    </row>
    <row r="42" spans="1:7" x14ac:dyDescent="0.25">
      <c r="A42" s="369" t="s">
        <v>16</v>
      </c>
      <c r="B42" s="280">
        <v>42926</v>
      </c>
      <c r="C42" s="279"/>
      <c r="D42" s="279"/>
      <c r="E42" s="279">
        <v>3.11</v>
      </c>
      <c r="F42" s="279"/>
      <c r="G42" s="279" t="s">
        <v>174</v>
      </c>
    </row>
    <row r="43" spans="1:7" x14ac:dyDescent="0.25">
      <c r="A43" s="369"/>
      <c r="B43" s="280">
        <v>42919</v>
      </c>
      <c r="C43" s="279"/>
      <c r="D43" s="279"/>
      <c r="E43" s="279">
        <v>2.39</v>
      </c>
      <c r="F43" s="279"/>
      <c r="G43" s="279" t="s">
        <v>174</v>
      </c>
    </row>
    <row r="44" spans="1:7" x14ac:dyDescent="0.25">
      <c r="A44" s="369"/>
      <c r="B44" s="309">
        <v>42912</v>
      </c>
      <c r="C44" s="279"/>
      <c r="D44" s="279"/>
      <c r="E44" s="307">
        <v>2.11</v>
      </c>
      <c r="F44" s="279"/>
      <c r="G44" s="279" t="s">
        <v>174</v>
      </c>
    </row>
    <row r="45" spans="1:7" x14ac:dyDescent="0.25">
      <c r="A45" s="369"/>
      <c r="B45" s="309">
        <v>42908</v>
      </c>
      <c r="C45" s="279"/>
      <c r="D45" s="279"/>
      <c r="E45" s="307">
        <v>2.82</v>
      </c>
      <c r="F45" s="279"/>
      <c r="G45" s="279" t="s">
        <v>174</v>
      </c>
    </row>
    <row r="46" spans="1:7" x14ac:dyDescent="0.25">
      <c r="A46" s="369"/>
      <c r="B46" s="309">
        <v>42891</v>
      </c>
      <c r="C46" s="279"/>
      <c r="D46" s="279"/>
      <c r="E46" s="307">
        <v>2.0099999999999998</v>
      </c>
      <c r="F46" s="279"/>
      <c r="G46" s="279" t="s">
        <v>174</v>
      </c>
    </row>
    <row r="47" spans="1:7" x14ac:dyDescent="0.25">
      <c r="A47" s="369"/>
      <c r="B47" s="309">
        <v>42884</v>
      </c>
      <c r="C47" s="279"/>
      <c r="D47" s="279"/>
      <c r="E47" s="307">
        <v>1.95</v>
      </c>
      <c r="F47" s="279"/>
      <c r="G47" s="279" t="s">
        <v>174</v>
      </c>
    </row>
    <row r="48" spans="1:7" x14ac:dyDescent="0.25">
      <c r="B48" s="309">
        <v>42880</v>
      </c>
      <c r="C48" s="279"/>
      <c r="D48" s="279"/>
      <c r="E48" s="307">
        <v>2.12</v>
      </c>
      <c r="F48" s="279"/>
      <c r="G48" s="279" t="s">
        <v>174</v>
      </c>
    </row>
    <row r="49" spans="2:7" x14ac:dyDescent="0.25">
      <c r="B49" s="309">
        <v>42874</v>
      </c>
      <c r="C49" s="279"/>
      <c r="D49" s="279"/>
      <c r="E49" s="307">
        <v>2.3199999999999998</v>
      </c>
      <c r="F49" s="279"/>
      <c r="G49" s="279" t="s">
        <v>174</v>
      </c>
    </row>
    <row r="50" spans="2:7" x14ac:dyDescent="0.25">
      <c r="B50" s="309">
        <v>42866</v>
      </c>
      <c r="C50" s="279"/>
      <c r="D50" s="279"/>
      <c r="E50" s="307">
        <v>1.87</v>
      </c>
      <c r="F50" s="279"/>
      <c r="G50" s="279" t="s">
        <v>174</v>
      </c>
    </row>
    <row r="51" spans="2:7" x14ac:dyDescent="0.25">
      <c r="B51" s="309">
        <v>42857</v>
      </c>
      <c r="C51" s="279"/>
      <c r="D51" s="279"/>
      <c r="E51" s="307">
        <v>1.35</v>
      </c>
      <c r="F51" s="279"/>
      <c r="G51" s="279" t="s">
        <v>174</v>
      </c>
    </row>
    <row r="52" spans="2:7" x14ac:dyDescent="0.25">
      <c r="B52" s="309">
        <v>42851</v>
      </c>
      <c r="C52" s="279"/>
      <c r="D52" s="279"/>
      <c r="E52" s="307">
        <v>1.61</v>
      </c>
      <c r="F52" s="279"/>
      <c r="G52" s="279" t="s">
        <v>174</v>
      </c>
    </row>
    <row r="53" spans="2:7" x14ac:dyDescent="0.25">
      <c r="B53" s="309">
        <v>42843</v>
      </c>
      <c r="C53" s="279"/>
      <c r="D53" s="279"/>
      <c r="E53" s="307">
        <v>0.89</v>
      </c>
      <c r="F53" s="279"/>
      <c r="G53" s="279" t="s">
        <v>174</v>
      </c>
    </row>
    <row r="54" spans="2:7" x14ac:dyDescent="0.25">
      <c r="B54" s="309">
        <v>42837</v>
      </c>
      <c r="C54" s="279"/>
      <c r="D54" s="279"/>
      <c r="E54" s="307">
        <v>1.1200000000000001</v>
      </c>
      <c r="F54" s="279"/>
      <c r="G54" s="279" t="s">
        <v>174</v>
      </c>
    </row>
    <row r="55" spans="2:7" x14ac:dyDescent="0.25">
      <c r="B55" s="309">
        <v>42832</v>
      </c>
      <c r="C55" s="279"/>
      <c r="D55" s="279"/>
      <c r="E55" s="307">
        <v>0.94</v>
      </c>
      <c r="F55" s="279"/>
      <c r="G55" s="279" t="s">
        <v>174</v>
      </c>
    </row>
    <row r="56" spans="2:7" x14ac:dyDescent="0.25">
      <c r="B56" s="309">
        <v>42825</v>
      </c>
      <c r="C56" s="279"/>
      <c r="D56" s="279"/>
      <c r="E56" s="307">
        <v>1.36</v>
      </c>
      <c r="F56" s="279"/>
      <c r="G56" s="279" t="s">
        <v>174</v>
      </c>
    </row>
    <row r="57" spans="2:7" x14ac:dyDescent="0.25">
      <c r="B57" s="309">
        <v>42817</v>
      </c>
      <c r="C57" s="279"/>
      <c r="D57" s="279"/>
      <c r="E57" s="307">
        <v>1.21</v>
      </c>
      <c r="F57" s="279"/>
      <c r="G57" s="279" t="s">
        <v>174</v>
      </c>
    </row>
    <row r="58" spans="2:7" x14ac:dyDescent="0.25">
      <c r="B58" s="309">
        <v>42811</v>
      </c>
      <c r="C58" s="279"/>
      <c r="D58" s="279"/>
      <c r="E58" s="307">
        <v>1.1299999999999999</v>
      </c>
      <c r="F58" s="279"/>
      <c r="G58" s="279" t="s">
        <v>174</v>
      </c>
    </row>
    <row r="59" spans="2:7" x14ac:dyDescent="0.25">
      <c r="B59" s="309">
        <v>42803</v>
      </c>
      <c r="C59" s="279"/>
      <c r="D59" s="279"/>
      <c r="E59" s="307">
        <v>1.57</v>
      </c>
      <c r="F59" s="279"/>
      <c r="G59" s="279" t="s">
        <v>174</v>
      </c>
    </row>
    <row r="60" spans="2:7" x14ac:dyDescent="0.25">
      <c r="B60" s="309">
        <v>42796</v>
      </c>
      <c r="C60" s="279"/>
      <c r="D60" s="279"/>
      <c r="E60" s="307">
        <v>1.44</v>
      </c>
      <c r="F60" s="279"/>
      <c r="G60" s="279" t="s">
        <v>174</v>
      </c>
    </row>
    <row r="61" spans="2:7" x14ac:dyDescent="0.25">
      <c r="B61" s="309">
        <v>42787</v>
      </c>
      <c r="C61" s="279"/>
      <c r="D61" s="279"/>
      <c r="E61" s="307">
        <v>0.99</v>
      </c>
      <c r="F61" s="279"/>
      <c r="G61" s="279" t="s">
        <v>174</v>
      </c>
    </row>
    <row r="62" spans="2:7" x14ac:dyDescent="0.25">
      <c r="B62" s="309">
        <v>42783</v>
      </c>
      <c r="C62" s="279"/>
      <c r="D62" s="279"/>
      <c r="E62" s="307">
        <v>0.96</v>
      </c>
      <c r="F62" s="279"/>
      <c r="G62" s="279" t="s">
        <v>174</v>
      </c>
    </row>
    <row r="63" spans="2:7" x14ac:dyDescent="0.25">
      <c r="B63" s="309">
        <v>42776</v>
      </c>
      <c r="C63" s="279"/>
      <c r="D63" s="279"/>
      <c r="E63" s="307">
        <v>1.1000000000000001</v>
      </c>
      <c r="F63" s="279"/>
      <c r="G63" s="279" t="s">
        <v>174</v>
      </c>
    </row>
    <row r="64" spans="2:7" x14ac:dyDescent="0.25">
      <c r="B64" s="309">
        <v>42769</v>
      </c>
      <c r="C64" s="279"/>
      <c r="D64" s="279"/>
      <c r="E64" s="307">
        <v>1.1399999999999999</v>
      </c>
      <c r="F64" s="279"/>
      <c r="G64" s="279" t="s">
        <v>174</v>
      </c>
    </row>
    <row r="65" spans="2:7" x14ac:dyDescent="0.25">
      <c r="B65" s="309">
        <v>42762</v>
      </c>
      <c r="C65" s="279"/>
      <c r="D65" s="279"/>
      <c r="E65" s="307">
        <v>1.22</v>
      </c>
      <c r="F65" s="279"/>
      <c r="G65" s="279" t="s">
        <v>174</v>
      </c>
    </row>
    <row r="66" spans="2:7" x14ac:dyDescent="0.25">
      <c r="B66" s="309">
        <v>42755</v>
      </c>
      <c r="C66" s="279"/>
      <c r="D66" s="279"/>
      <c r="E66" s="307">
        <v>1.1100000000000001</v>
      </c>
      <c r="F66" s="279"/>
      <c r="G66" s="279" t="s">
        <v>174</v>
      </c>
    </row>
    <row r="67" spans="2:7" x14ac:dyDescent="0.25">
      <c r="B67" s="309">
        <v>42748</v>
      </c>
      <c r="C67" s="279"/>
      <c r="D67" s="279"/>
      <c r="E67" s="307">
        <v>1.01</v>
      </c>
      <c r="F67" s="279"/>
      <c r="G67" s="279" t="s">
        <v>174</v>
      </c>
    </row>
    <row r="68" spans="2:7" x14ac:dyDescent="0.25">
      <c r="B68" s="309">
        <v>42741</v>
      </c>
      <c r="C68" s="279"/>
      <c r="D68" s="279"/>
      <c r="E68" s="307">
        <v>1.22</v>
      </c>
      <c r="F68" s="279"/>
      <c r="G68" s="279" t="s">
        <v>174</v>
      </c>
    </row>
    <row r="69" spans="2:7" x14ac:dyDescent="0.25">
      <c r="B69" s="8"/>
      <c r="C69" s="8"/>
      <c r="D69" s="8"/>
      <c r="E69" s="8"/>
      <c r="F69" s="8"/>
      <c r="G69" s="8"/>
    </row>
    <row r="70" spans="2:7" x14ac:dyDescent="0.25">
      <c r="B70" s="1"/>
    </row>
    <row r="71" spans="2:7" x14ac:dyDescent="0.25">
      <c r="B71" s="1"/>
    </row>
    <row r="72" spans="2:7" x14ac:dyDescent="0.25">
      <c r="B72" s="1"/>
    </row>
    <row r="73" spans="2:7" x14ac:dyDescent="0.25">
      <c r="B73" s="1"/>
    </row>
    <row r="74" spans="2:7" x14ac:dyDescent="0.25">
      <c r="B74" s="1"/>
    </row>
    <row r="75" spans="2:7" x14ac:dyDescent="0.25">
      <c r="B75" s="1"/>
    </row>
  </sheetData>
  <mergeCells count="2">
    <mergeCell ref="E4:F4"/>
    <mergeCell ref="A42:A4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88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7.5703125" style="1" customWidth="1"/>
    <col min="6" max="6" width="9.140625" style="1"/>
    <col min="7" max="7" width="15.28515625" style="1" customWidth="1"/>
    <col min="8" max="16384" width="9.140625" style="1"/>
  </cols>
  <sheetData>
    <row r="4" spans="1:7" x14ac:dyDescent="0.25">
      <c r="E4" s="314" t="s">
        <v>17</v>
      </c>
    </row>
    <row r="7" spans="1:7" x14ac:dyDescent="0.25">
      <c r="B7" s="8" t="s">
        <v>1</v>
      </c>
      <c r="C7" s="8" t="s">
        <v>2</v>
      </c>
      <c r="D7" s="8" t="s">
        <v>3</v>
      </c>
      <c r="E7" s="8" t="s">
        <v>238</v>
      </c>
      <c r="F7" s="8" t="s">
        <v>4</v>
      </c>
      <c r="G7" s="8" t="s">
        <v>15</v>
      </c>
    </row>
    <row r="8" spans="1:7" x14ac:dyDescent="0.25">
      <c r="A8" s="322" t="s">
        <v>17</v>
      </c>
      <c r="B8" s="280">
        <v>43796</v>
      </c>
      <c r="C8" s="329"/>
      <c r="D8" s="279"/>
      <c r="E8" s="279" t="s">
        <v>194</v>
      </c>
      <c r="F8" s="279"/>
      <c r="G8" s="279" t="s">
        <v>175</v>
      </c>
    </row>
    <row r="9" spans="1:7" x14ac:dyDescent="0.25">
      <c r="B9" s="280">
        <v>43769</v>
      </c>
      <c r="C9" s="329"/>
      <c r="D9" s="279"/>
      <c r="E9" s="279">
        <v>1.93</v>
      </c>
      <c r="F9" s="279"/>
      <c r="G9" s="279" t="s">
        <v>174</v>
      </c>
    </row>
    <row r="10" spans="1:7" x14ac:dyDescent="0.25">
      <c r="B10" s="280">
        <v>43724</v>
      </c>
      <c r="C10" s="329"/>
      <c r="D10" s="279"/>
      <c r="E10" s="279">
        <v>2.27</v>
      </c>
      <c r="F10" s="279"/>
      <c r="G10" s="279" t="s">
        <v>174</v>
      </c>
    </row>
    <row r="11" spans="1:7" x14ac:dyDescent="0.25">
      <c r="A11" s="322"/>
      <c r="B11" s="280">
        <v>43689</v>
      </c>
      <c r="C11" s="329"/>
      <c r="D11" s="279"/>
      <c r="E11" s="279">
        <v>3.24</v>
      </c>
      <c r="F11" s="279"/>
      <c r="G11" s="279" t="s">
        <v>174</v>
      </c>
    </row>
    <row r="12" spans="1:7" x14ac:dyDescent="0.25">
      <c r="A12" s="322"/>
      <c r="B12" s="280">
        <v>43675</v>
      </c>
      <c r="C12" s="329"/>
      <c r="D12" s="279"/>
      <c r="E12" s="279">
        <v>3.65</v>
      </c>
      <c r="F12" s="279"/>
      <c r="G12" s="279" t="s">
        <v>174</v>
      </c>
    </row>
    <row r="13" spans="1:7" x14ac:dyDescent="0.25">
      <c r="A13" s="322"/>
      <c r="B13" s="280">
        <v>43642</v>
      </c>
      <c r="C13" s="329"/>
      <c r="D13" s="279"/>
      <c r="E13" s="279" t="s">
        <v>194</v>
      </c>
      <c r="F13" s="279"/>
      <c r="G13" s="279" t="s">
        <v>175</v>
      </c>
    </row>
    <row r="14" spans="1:7" x14ac:dyDescent="0.25">
      <c r="A14" s="322"/>
      <c r="B14" s="280">
        <v>43621</v>
      </c>
      <c r="C14" s="329"/>
      <c r="D14" s="279"/>
      <c r="E14" s="279" t="s">
        <v>194</v>
      </c>
      <c r="F14" s="279"/>
      <c r="G14" s="279" t="s">
        <v>175</v>
      </c>
    </row>
    <row r="15" spans="1:7" x14ac:dyDescent="0.25">
      <c r="A15" s="322"/>
      <c r="B15" s="280">
        <v>43599</v>
      </c>
      <c r="C15" s="329"/>
      <c r="D15" s="279"/>
      <c r="E15" s="279">
        <v>1.72</v>
      </c>
      <c r="F15" s="279"/>
      <c r="G15" s="279" t="s">
        <v>174</v>
      </c>
    </row>
    <row r="16" spans="1:7" x14ac:dyDescent="0.25">
      <c r="A16" s="322"/>
      <c r="B16" s="280">
        <v>43587</v>
      </c>
      <c r="C16" s="329"/>
      <c r="D16" s="279"/>
      <c r="E16" s="279" t="s">
        <v>194</v>
      </c>
      <c r="F16" s="279"/>
      <c r="G16" s="279" t="s">
        <v>175</v>
      </c>
    </row>
    <row r="17" spans="2:7" x14ac:dyDescent="0.25">
      <c r="B17" s="280">
        <v>43556</v>
      </c>
      <c r="C17" s="329"/>
      <c r="D17" s="279"/>
      <c r="E17" s="279">
        <v>3.19</v>
      </c>
      <c r="F17" s="279"/>
      <c r="G17" s="279" t="s">
        <v>221</v>
      </c>
    </row>
    <row r="18" spans="2:7" x14ac:dyDescent="0.25">
      <c r="B18" s="280">
        <v>43535</v>
      </c>
      <c r="C18" s="329"/>
      <c r="D18" s="279"/>
      <c r="E18" s="279" t="s">
        <v>194</v>
      </c>
      <c r="F18" s="279"/>
      <c r="G18" s="279" t="s">
        <v>225</v>
      </c>
    </row>
    <row r="19" spans="2:7" x14ac:dyDescent="0.25">
      <c r="B19" s="280">
        <v>43521</v>
      </c>
      <c r="C19" s="329"/>
      <c r="D19" s="279"/>
      <c r="E19" s="279" t="s">
        <v>194</v>
      </c>
      <c r="F19" s="279"/>
      <c r="G19" s="279" t="s">
        <v>175</v>
      </c>
    </row>
    <row r="20" spans="2:7" x14ac:dyDescent="0.25">
      <c r="B20" s="280">
        <v>43474</v>
      </c>
      <c r="C20" s="279"/>
      <c r="D20" s="279"/>
      <c r="E20" s="279" t="s">
        <v>194</v>
      </c>
      <c r="F20" s="279"/>
      <c r="G20" s="279" t="s">
        <v>223</v>
      </c>
    </row>
    <row r="21" spans="2:7" x14ac:dyDescent="0.25">
      <c r="B21" s="280">
        <v>43461</v>
      </c>
      <c r="C21" s="279"/>
      <c r="D21" s="279"/>
      <c r="E21" s="279" t="s">
        <v>194</v>
      </c>
      <c r="F21" s="279"/>
      <c r="G21" s="279" t="s">
        <v>198</v>
      </c>
    </row>
    <row r="22" spans="2:7" x14ac:dyDescent="0.25">
      <c r="B22" s="280">
        <v>43434</v>
      </c>
      <c r="C22" s="279"/>
      <c r="D22" s="279"/>
      <c r="E22" s="279">
        <v>2.37</v>
      </c>
      <c r="F22" s="279"/>
      <c r="G22" s="279" t="s">
        <v>174</v>
      </c>
    </row>
    <row r="23" spans="2:7" x14ac:dyDescent="0.25">
      <c r="B23" s="280">
        <v>43398</v>
      </c>
      <c r="C23" s="279"/>
      <c r="D23" s="279"/>
      <c r="E23" s="279">
        <v>4.8899999999999997</v>
      </c>
      <c r="F23" s="279"/>
      <c r="G23" s="279" t="s">
        <v>174</v>
      </c>
    </row>
    <row r="24" spans="2:7" x14ac:dyDescent="0.25">
      <c r="B24" s="280">
        <v>43369</v>
      </c>
      <c r="C24" s="279"/>
      <c r="D24" s="279"/>
      <c r="E24" s="279">
        <v>3.41</v>
      </c>
      <c r="F24" s="279"/>
      <c r="G24" s="279" t="s">
        <v>174</v>
      </c>
    </row>
    <row r="25" spans="2:7" x14ac:dyDescent="0.25">
      <c r="B25" s="280">
        <v>43334</v>
      </c>
      <c r="C25" s="279"/>
      <c r="D25" s="279"/>
      <c r="E25" s="279">
        <v>5.12</v>
      </c>
      <c r="F25" s="279"/>
      <c r="G25" s="279" t="s">
        <v>174</v>
      </c>
    </row>
    <row r="26" spans="2:7" x14ac:dyDescent="0.25">
      <c r="B26" s="280">
        <v>43285</v>
      </c>
      <c r="C26" s="279"/>
      <c r="D26" s="279"/>
      <c r="E26" s="279">
        <v>3.73</v>
      </c>
      <c r="F26" s="279"/>
      <c r="G26" s="279" t="s">
        <v>174</v>
      </c>
    </row>
    <row r="27" spans="2:7" x14ac:dyDescent="0.25">
      <c r="B27" s="280">
        <v>43231</v>
      </c>
      <c r="C27" s="279"/>
      <c r="D27" s="279"/>
      <c r="E27" s="279">
        <v>4.13</v>
      </c>
      <c r="F27" s="279"/>
      <c r="G27" s="279" t="s">
        <v>174</v>
      </c>
    </row>
    <row r="28" spans="2:7" x14ac:dyDescent="0.25">
      <c r="B28" s="280">
        <v>43196</v>
      </c>
      <c r="C28" s="279"/>
      <c r="D28" s="279"/>
      <c r="E28" s="279">
        <v>5.25</v>
      </c>
      <c r="F28" s="279"/>
      <c r="G28" s="279" t="s">
        <v>174</v>
      </c>
    </row>
    <row r="29" spans="2:7" x14ac:dyDescent="0.25">
      <c r="B29" s="280">
        <v>43159</v>
      </c>
      <c r="C29" s="279"/>
      <c r="D29" s="279"/>
      <c r="E29" s="279">
        <v>4.5599999999999996</v>
      </c>
      <c r="F29" s="279"/>
      <c r="G29" s="279" t="s">
        <v>174</v>
      </c>
    </row>
    <row r="30" spans="2:7" x14ac:dyDescent="0.25">
      <c r="B30" s="280">
        <v>43125</v>
      </c>
      <c r="C30" s="279"/>
      <c r="D30" s="279"/>
      <c r="E30" s="279">
        <v>3.64</v>
      </c>
      <c r="F30" s="279"/>
      <c r="G30" s="279" t="s">
        <v>174</v>
      </c>
    </row>
    <row r="31" spans="2:7" x14ac:dyDescent="0.25">
      <c r="B31" s="280">
        <v>43096</v>
      </c>
      <c r="C31" s="279"/>
      <c r="D31" s="279"/>
      <c r="E31" s="279">
        <v>4.87</v>
      </c>
      <c r="F31" s="279"/>
      <c r="G31" s="279" t="s">
        <v>174</v>
      </c>
    </row>
    <row r="32" spans="2:7" x14ac:dyDescent="0.25">
      <c r="B32" s="280">
        <v>43070</v>
      </c>
      <c r="C32" s="279"/>
      <c r="D32" s="279"/>
      <c r="E32" s="279">
        <v>1.98</v>
      </c>
      <c r="F32" s="279"/>
      <c r="G32" s="279" t="s">
        <v>174</v>
      </c>
    </row>
    <row r="33" spans="2:7" x14ac:dyDescent="0.25">
      <c r="B33" s="280">
        <v>43052</v>
      </c>
      <c r="C33" s="279"/>
      <c r="D33" s="279"/>
      <c r="E33" s="279">
        <v>4.21</v>
      </c>
      <c r="F33" s="279"/>
      <c r="G33" s="279" t="s">
        <v>174</v>
      </c>
    </row>
    <row r="34" spans="2:7" x14ac:dyDescent="0.25">
      <c r="B34" s="280">
        <v>43034</v>
      </c>
      <c r="C34" s="279"/>
      <c r="D34" s="279"/>
      <c r="E34" s="279">
        <v>3.18</v>
      </c>
      <c r="F34" s="279"/>
      <c r="G34" s="291" t="s">
        <v>174</v>
      </c>
    </row>
    <row r="35" spans="2:7" x14ac:dyDescent="0.25">
      <c r="B35" s="280">
        <v>43018</v>
      </c>
      <c r="C35" s="279"/>
      <c r="D35" s="279"/>
      <c r="E35" s="279">
        <v>2.2200000000000002</v>
      </c>
      <c r="F35" s="279"/>
      <c r="G35" s="291" t="s">
        <v>174</v>
      </c>
    </row>
    <row r="36" spans="2:7" x14ac:dyDescent="0.25">
      <c r="B36" s="280">
        <v>43006</v>
      </c>
      <c r="C36" s="291"/>
      <c r="D36" s="279"/>
      <c r="E36" s="291">
        <v>1.78</v>
      </c>
      <c r="F36" s="279"/>
      <c r="G36" s="291" t="s">
        <v>174</v>
      </c>
    </row>
    <row r="37" spans="2:7" x14ac:dyDescent="0.25">
      <c r="B37" s="280">
        <v>42982</v>
      </c>
      <c r="C37" s="291"/>
      <c r="D37" s="279"/>
      <c r="E37" s="291">
        <v>2.19</v>
      </c>
      <c r="F37" s="279"/>
      <c r="G37" s="291" t="s">
        <v>189</v>
      </c>
    </row>
    <row r="38" spans="2:7" x14ac:dyDescent="0.25">
      <c r="B38" s="280">
        <v>42933</v>
      </c>
      <c r="C38" s="279"/>
      <c r="D38" s="279"/>
      <c r="E38" s="279">
        <v>4.1100000000000003</v>
      </c>
      <c r="F38" s="279"/>
      <c r="G38" s="279" t="s">
        <v>174</v>
      </c>
    </row>
    <row r="39" spans="2:7" x14ac:dyDescent="0.25">
      <c r="B39" s="280">
        <v>42962</v>
      </c>
      <c r="C39" s="279"/>
      <c r="D39" s="279"/>
      <c r="E39" s="279" t="s">
        <v>175</v>
      </c>
      <c r="F39" s="279"/>
      <c r="G39" s="279" t="s">
        <v>175</v>
      </c>
    </row>
    <row r="40" spans="2:7" x14ac:dyDescent="0.25">
      <c r="B40" s="280">
        <v>42947</v>
      </c>
      <c r="C40" s="279"/>
      <c r="D40" s="279"/>
      <c r="E40" s="279" t="s">
        <v>175</v>
      </c>
      <c r="F40" s="279"/>
      <c r="G40" s="279" t="s">
        <v>175</v>
      </c>
    </row>
    <row r="41" spans="2:7" x14ac:dyDescent="0.25">
      <c r="B41" s="280">
        <v>42943</v>
      </c>
      <c r="C41" s="279"/>
      <c r="D41" s="279"/>
      <c r="E41" s="279" t="s">
        <v>175</v>
      </c>
      <c r="F41" s="279"/>
      <c r="G41" s="279" t="s">
        <v>175</v>
      </c>
    </row>
    <row r="42" spans="2:7" x14ac:dyDescent="0.25">
      <c r="B42" s="280">
        <v>42933</v>
      </c>
      <c r="C42" s="279"/>
      <c r="D42" s="279"/>
      <c r="E42" s="279">
        <v>4.1100000000000003</v>
      </c>
      <c r="F42" s="279"/>
      <c r="G42" s="279" t="s">
        <v>174</v>
      </c>
    </row>
    <row r="43" spans="2:7" x14ac:dyDescent="0.25">
      <c r="B43" s="280">
        <v>42926</v>
      </c>
      <c r="C43" s="279"/>
      <c r="D43" s="279"/>
      <c r="E43" s="279">
        <v>3.54</v>
      </c>
      <c r="F43" s="279"/>
      <c r="G43" s="279" t="s">
        <v>174</v>
      </c>
    </row>
    <row r="44" spans="2:7" x14ac:dyDescent="0.25">
      <c r="B44" s="280">
        <v>42919</v>
      </c>
      <c r="C44" s="279"/>
      <c r="D44" s="279"/>
      <c r="E44" s="279">
        <v>1.82</v>
      </c>
      <c r="F44" s="279"/>
      <c r="G44" s="279" t="s">
        <v>174</v>
      </c>
    </row>
    <row r="45" spans="2:7" x14ac:dyDescent="0.25">
      <c r="B45" s="309">
        <v>42912</v>
      </c>
      <c r="C45" s="279"/>
      <c r="D45" s="279"/>
      <c r="E45" s="307">
        <v>3.01</v>
      </c>
      <c r="F45" s="279"/>
      <c r="G45" s="279" t="s">
        <v>174</v>
      </c>
    </row>
    <row r="46" spans="2:7" x14ac:dyDescent="0.25">
      <c r="B46" s="309">
        <v>42908</v>
      </c>
      <c r="C46" s="279"/>
      <c r="D46" s="279"/>
      <c r="E46" s="307">
        <v>2.76</v>
      </c>
      <c r="F46" s="279"/>
      <c r="G46" s="279" t="s">
        <v>174</v>
      </c>
    </row>
    <row r="47" spans="2:7" x14ac:dyDescent="0.25">
      <c r="B47" s="309">
        <v>42891</v>
      </c>
      <c r="C47" s="279"/>
      <c r="D47" s="279"/>
      <c r="E47" s="307">
        <v>2.5099999999999998</v>
      </c>
      <c r="F47" s="279"/>
      <c r="G47" s="279" t="s">
        <v>174</v>
      </c>
    </row>
    <row r="48" spans="2:7" x14ac:dyDescent="0.25">
      <c r="B48" s="309">
        <v>42884</v>
      </c>
      <c r="C48" s="279"/>
      <c r="D48" s="279"/>
      <c r="E48" s="307">
        <v>1.98</v>
      </c>
      <c r="F48" s="279"/>
      <c r="G48" s="279" t="s">
        <v>174</v>
      </c>
    </row>
    <row r="49" spans="1:10" x14ac:dyDescent="0.25">
      <c r="B49" s="309">
        <v>42880</v>
      </c>
      <c r="C49" s="279"/>
      <c r="D49" s="279"/>
      <c r="E49" s="307">
        <v>2.25</v>
      </c>
      <c r="F49" s="279"/>
      <c r="G49" s="279" t="s">
        <v>174</v>
      </c>
    </row>
    <row r="50" spans="1:10" x14ac:dyDescent="0.25">
      <c r="A50" s="369"/>
      <c r="B50" s="309">
        <v>42874</v>
      </c>
      <c r="C50" s="279"/>
      <c r="D50" s="279"/>
      <c r="E50" s="307">
        <v>2.5099999999999998</v>
      </c>
      <c r="F50" s="279"/>
      <c r="G50" s="279" t="s">
        <v>174</v>
      </c>
    </row>
    <row r="51" spans="1:10" x14ac:dyDescent="0.25">
      <c r="A51" s="369"/>
      <c r="B51" s="309">
        <v>42866</v>
      </c>
      <c r="C51" s="279"/>
      <c r="D51" s="279"/>
      <c r="E51" s="307">
        <v>2.36</v>
      </c>
      <c r="F51" s="279"/>
      <c r="G51" s="279" t="s">
        <v>174</v>
      </c>
    </row>
    <row r="52" spans="1:10" x14ac:dyDescent="0.25">
      <c r="A52" s="369"/>
      <c r="B52" s="309">
        <v>42857</v>
      </c>
      <c r="C52" s="279"/>
      <c r="D52" s="279"/>
      <c r="E52" s="307">
        <v>1.82</v>
      </c>
      <c r="F52" s="279"/>
      <c r="G52" s="279" t="s">
        <v>174</v>
      </c>
    </row>
    <row r="53" spans="1:10" x14ac:dyDescent="0.25">
      <c r="A53" s="369"/>
      <c r="B53" s="309">
        <v>42851</v>
      </c>
      <c r="C53" s="279"/>
      <c r="D53" s="279"/>
      <c r="E53" s="307">
        <v>1.71</v>
      </c>
      <c r="F53" s="279"/>
      <c r="G53" s="279" t="s">
        <v>174</v>
      </c>
    </row>
    <row r="54" spans="1:10" x14ac:dyDescent="0.25">
      <c r="A54" s="369"/>
      <c r="B54" s="309">
        <v>42843</v>
      </c>
      <c r="C54" s="279"/>
      <c r="D54" s="279"/>
      <c r="E54" s="307">
        <v>0.93</v>
      </c>
      <c r="F54" s="279"/>
      <c r="G54" s="279" t="s">
        <v>174</v>
      </c>
    </row>
    <row r="55" spans="1:10" x14ac:dyDescent="0.25">
      <c r="A55" s="369"/>
      <c r="B55" s="309">
        <v>42837</v>
      </c>
      <c r="C55" s="279"/>
      <c r="D55" s="279"/>
      <c r="E55" s="307">
        <v>1.1299999999999999</v>
      </c>
      <c r="F55" s="279"/>
      <c r="G55" s="279" t="s">
        <v>174</v>
      </c>
    </row>
    <row r="56" spans="1:10" x14ac:dyDescent="0.25">
      <c r="A56" s="369"/>
      <c r="B56" s="309">
        <v>42832</v>
      </c>
      <c r="C56" s="279"/>
      <c r="D56" s="279"/>
      <c r="E56" s="307">
        <v>0.89</v>
      </c>
      <c r="F56" s="279"/>
      <c r="G56" s="279" t="s">
        <v>174</v>
      </c>
    </row>
    <row r="57" spans="1:10" x14ac:dyDescent="0.25">
      <c r="B57" s="309">
        <v>42825</v>
      </c>
      <c r="C57" s="279"/>
      <c r="D57" s="279"/>
      <c r="E57" s="307">
        <v>1.39</v>
      </c>
      <c r="F57" s="279"/>
      <c r="G57" s="279" t="s">
        <v>174</v>
      </c>
    </row>
    <row r="58" spans="1:10" x14ac:dyDescent="0.25">
      <c r="B58" s="309">
        <v>42817</v>
      </c>
      <c r="C58" s="279"/>
      <c r="D58" s="279"/>
      <c r="E58" s="307">
        <v>1.44</v>
      </c>
      <c r="F58" s="279"/>
      <c r="G58" s="279" t="s">
        <v>174</v>
      </c>
    </row>
    <row r="59" spans="1:10" x14ac:dyDescent="0.25">
      <c r="B59" s="309">
        <v>42811</v>
      </c>
      <c r="C59" s="279"/>
      <c r="D59" s="279"/>
      <c r="E59" s="307">
        <v>1.27</v>
      </c>
      <c r="F59" s="279"/>
      <c r="G59" s="279" t="s">
        <v>174</v>
      </c>
    </row>
    <row r="60" spans="1:10" x14ac:dyDescent="0.25">
      <c r="B60" s="309">
        <v>42803</v>
      </c>
      <c r="C60" s="279"/>
      <c r="D60" s="279"/>
      <c r="E60" s="307">
        <v>1.21</v>
      </c>
      <c r="F60" s="279"/>
      <c r="G60" s="279" t="s">
        <v>174</v>
      </c>
    </row>
    <row r="61" spans="1:10" x14ac:dyDescent="0.25">
      <c r="B61" s="309">
        <v>42796</v>
      </c>
      <c r="C61" s="279"/>
      <c r="D61" s="279"/>
      <c r="E61" s="307">
        <v>1.33</v>
      </c>
      <c r="F61" s="279"/>
      <c r="G61" s="279" t="s">
        <v>174</v>
      </c>
    </row>
    <row r="62" spans="1:10" x14ac:dyDescent="0.25">
      <c r="B62" s="309">
        <v>42787</v>
      </c>
      <c r="C62" s="279"/>
      <c r="D62" s="279"/>
      <c r="E62" s="307">
        <v>1.0900000000000001</v>
      </c>
      <c r="F62" s="279"/>
      <c r="G62" s="279" t="s">
        <v>174</v>
      </c>
    </row>
    <row r="63" spans="1:10" x14ac:dyDescent="0.25">
      <c r="B63" s="309">
        <v>42783</v>
      </c>
      <c r="C63" s="279"/>
      <c r="D63" s="279"/>
      <c r="E63" s="307">
        <v>1.1100000000000001</v>
      </c>
      <c r="F63" s="279"/>
      <c r="G63" s="279" t="s">
        <v>174</v>
      </c>
    </row>
    <row r="64" spans="1:10" x14ac:dyDescent="0.25">
      <c r="B64" s="309">
        <v>42776</v>
      </c>
      <c r="C64" s="279"/>
      <c r="D64" s="279"/>
      <c r="E64" s="307">
        <v>1.21</v>
      </c>
      <c r="F64" s="279"/>
      <c r="G64" s="279" t="s">
        <v>174</v>
      </c>
      <c r="J64" s="2"/>
    </row>
    <row r="65" spans="2:7" x14ac:dyDescent="0.25">
      <c r="B65" s="309">
        <v>42769</v>
      </c>
      <c r="C65" s="279"/>
      <c r="D65" s="279"/>
      <c r="E65" s="307">
        <v>1.08</v>
      </c>
      <c r="F65" s="279"/>
      <c r="G65" s="279" t="s">
        <v>174</v>
      </c>
    </row>
    <row r="66" spans="2:7" x14ac:dyDescent="0.25">
      <c r="B66" s="309">
        <v>42762</v>
      </c>
      <c r="C66" s="279"/>
      <c r="D66" s="279"/>
      <c r="E66" s="307">
        <v>0.93</v>
      </c>
      <c r="F66" s="279"/>
      <c r="G66" s="279" t="s">
        <v>174</v>
      </c>
    </row>
    <row r="67" spans="2:7" x14ac:dyDescent="0.25">
      <c r="B67" s="309">
        <v>42755</v>
      </c>
      <c r="C67" s="279"/>
      <c r="D67" s="279"/>
      <c r="E67" s="307">
        <v>0.91</v>
      </c>
      <c r="F67" s="279"/>
      <c r="G67" s="279" t="s">
        <v>174</v>
      </c>
    </row>
    <row r="68" spans="2:7" x14ac:dyDescent="0.25">
      <c r="B68" s="309">
        <v>42748</v>
      </c>
      <c r="C68" s="279"/>
      <c r="D68" s="279"/>
      <c r="E68" s="307">
        <v>0.88</v>
      </c>
      <c r="F68" s="279"/>
      <c r="G68" s="279" t="s">
        <v>174</v>
      </c>
    </row>
    <row r="69" spans="2:7" x14ac:dyDescent="0.25">
      <c r="B69" s="309">
        <v>42741</v>
      </c>
      <c r="C69" s="279"/>
      <c r="D69" s="279"/>
      <c r="E69" s="307">
        <v>0.85</v>
      </c>
      <c r="F69" s="279"/>
      <c r="G69" s="279" t="s">
        <v>174</v>
      </c>
    </row>
    <row r="70" spans="2:7" x14ac:dyDescent="0.25">
      <c r="B70" s="8"/>
      <c r="C70" s="8"/>
      <c r="D70" s="8"/>
      <c r="E70" s="8"/>
      <c r="F70" s="8"/>
      <c r="G70" s="8"/>
    </row>
    <row r="71" spans="2:7" x14ac:dyDescent="0.25">
      <c r="B71" s="1"/>
    </row>
    <row r="72" spans="2:7" x14ac:dyDescent="0.25">
      <c r="B72" s="1"/>
    </row>
    <row r="73" spans="2:7" x14ac:dyDescent="0.25">
      <c r="B73" s="1"/>
    </row>
    <row r="74" spans="2:7" x14ac:dyDescent="0.25">
      <c r="B74" s="1"/>
    </row>
    <row r="75" spans="2:7" x14ac:dyDescent="0.25">
      <c r="B75" s="1"/>
    </row>
    <row r="76" spans="2:7" x14ac:dyDescent="0.25">
      <c r="B76" s="1"/>
    </row>
    <row r="77" spans="2:7" x14ac:dyDescent="0.25">
      <c r="B77" s="1"/>
    </row>
    <row r="78" spans="2:7" x14ac:dyDescent="0.25">
      <c r="B78" s="1"/>
    </row>
    <row r="79" spans="2:7" x14ac:dyDescent="0.25">
      <c r="B79" s="1"/>
    </row>
    <row r="80" spans="2:7" x14ac:dyDescent="0.25">
      <c r="B80" s="1"/>
    </row>
    <row r="81" spans="2:5" x14ac:dyDescent="0.25">
      <c r="B81" s="1"/>
    </row>
    <row r="82" spans="2:5" x14ac:dyDescent="0.25">
      <c r="B82" s="1"/>
    </row>
    <row r="83" spans="2:5" x14ac:dyDescent="0.25">
      <c r="B83" s="1"/>
    </row>
    <row r="84" spans="2:5" x14ac:dyDescent="0.25">
      <c r="B84" s="1"/>
    </row>
    <row r="88" spans="2:5" x14ac:dyDescent="0.25">
      <c r="E88" s="278"/>
    </row>
  </sheetData>
  <mergeCells count="1">
    <mergeCell ref="A50:A5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88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5.42578125" style="1" customWidth="1"/>
    <col min="6" max="6" width="9.140625" style="1"/>
    <col min="7" max="7" width="15.28515625" style="1" customWidth="1"/>
    <col min="8" max="16384" width="9.140625" style="1"/>
  </cols>
  <sheetData>
    <row r="4" spans="1:7" x14ac:dyDescent="0.25">
      <c r="E4" s="314" t="s">
        <v>232</v>
      </c>
    </row>
    <row r="7" spans="1:7" x14ac:dyDescent="0.25">
      <c r="B7" s="8" t="s">
        <v>1</v>
      </c>
      <c r="C7" s="8" t="s">
        <v>2</v>
      </c>
      <c r="D7" s="8" t="s">
        <v>3</v>
      </c>
      <c r="E7" s="8" t="s">
        <v>172</v>
      </c>
      <c r="F7" s="8" t="s">
        <v>4</v>
      </c>
      <c r="G7" s="8" t="s">
        <v>15</v>
      </c>
    </row>
    <row r="8" spans="1:7" x14ac:dyDescent="0.25">
      <c r="A8" s="322" t="s">
        <v>232</v>
      </c>
      <c r="B8" s="280">
        <v>43796</v>
      </c>
      <c r="C8" s="8"/>
      <c r="D8" s="279">
        <v>1.23</v>
      </c>
      <c r="E8" s="279">
        <v>1.93</v>
      </c>
      <c r="F8" s="8"/>
      <c r="G8" s="279" t="s">
        <v>174</v>
      </c>
    </row>
    <row r="9" spans="1:7" x14ac:dyDescent="0.25">
      <c r="B9" s="280">
        <v>43769</v>
      </c>
      <c r="C9" s="8"/>
      <c r="D9" s="279">
        <v>1.75</v>
      </c>
      <c r="E9" s="279">
        <v>2.17</v>
      </c>
      <c r="F9" s="8"/>
      <c r="G9" s="279" t="s">
        <v>174</v>
      </c>
    </row>
    <row r="10" spans="1:7" x14ac:dyDescent="0.25">
      <c r="B10" s="280">
        <v>43724</v>
      </c>
      <c r="C10" s="8"/>
      <c r="D10" s="279">
        <v>1.66</v>
      </c>
      <c r="E10" s="279">
        <v>2.44</v>
      </c>
      <c r="F10" s="8"/>
      <c r="G10" s="279" t="s">
        <v>174</v>
      </c>
    </row>
    <row r="11" spans="1:7" x14ac:dyDescent="0.25">
      <c r="A11" s="322"/>
      <c r="B11" s="280">
        <v>43689</v>
      </c>
      <c r="C11" s="329"/>
      <c r="D11" s="279" t="s">
        <v>194</v>
      </c>
      <c r="E11" s="279" t="s">
        <v>194</v>
      </c>
      <c r="F11" s="279"/>
      <c r="G11" s="279" t="s">
        <v>223</v>
      </c>
    </row>
    <row r="12" spans="1:7" x14ac:dyDescent="0.25">
      <c r="A12" s="322"/>
      <c r="B12" s="280">
        <v>43675</v>
      </c>
      <c r="C12" s="329"/>
      <c r="D12" s="279">
        <v>1.28</v>
      </c>
      <c r="E12" s="279">
        <v>3.16</v>
      </c>
      <c r="F12" s="279"/>
      <c r="G12" s="279" t="s">
        <v>174</v>
      </c>
    </row>
    <row r="13" spans="1:7" x14ac:dyDescent="0.25">
      <c r="A13" s="322"/>
      <c r="B13" s="280">
        <v>43642</v>
      </c>
      <c r="C13" s="329"/>
      <c r="D13" s="279">
        <v>2.25</v>
      </c>
      <c r="E13" s="279">
        <v>2.21</v>
      </c>
      <c r="F13" s="279"/>
      <c r="G13" s="279" t="s">
        <v>174</v>
      </c>
    </row>
    <row r="14" spans="1:7" x14ac:dyDescent="0.25">
      <c r="A14" s="322"/>
      <c r="B14" s="280">
        <v>43623</v>
      </c>
      <c r="C14" s="329"/>
      <c r="D14" s="279"/>
      <c r="E14" s="279"/>
      <c r="F14" s="279"/>
      <c r="G14" s="279" t="s">
        <v>234</v>
      </c>
    </row>
    <row r="15" spans="1:7" x14ac:dyDescent="0.25">
      <c r="A15" s="322"/>
      <c r="B15" s="280"/>
      <c r="C15" s="329"/>
      <c r="D15" s="279"/>
      <c r="E15" s="279"/>
      <c r="F15" s="279"/>
      <c r="G15" s="279"/>
    </row>
    <row r="16" spans="1:7" x14ac:dyDescent="0.25">
      <c r="A16" s="322"/>
      <c r="B16" s="280"/>
      <c r="C16" s="329"/>
      <c r="D16" s="279"/>
      <c r="E16" s="279"/>
      <c r="F16" s="279"/>
      <c r="G16" s="279"/>
    </row>
    <row r="17" spans="2:7" x14ac:dyDescent="0.25">
      <c r="B17" s="280"/>
      <c r="C17" s="329"/>
      <c r="D17" s="279"/>
      <c r="E17" s="279"/>
      <c r="F17" s="279"/>
      <c r="G17" s="279"/>
    </row>
    <row r="18" spans="2:7" x14ac:dyDescent="0.25">
      <c r="B18" s="280"/>
      <c r="C18" s="329"/>
      <c r="D18" s="279"/>
      <c r="E18" s="279"/>
      <c r="F18" s="279"/>
      <c r="G18" s="279"/>
    </row>
    <row r="19" spans="2:7" x14ac:dyDescent="0.25">
      <c r="B19" s="280"/>
      <c r="C19" s="329"/>
      <c r="D19" s="279"/>
      <c r="E19" s="279"/>
      <c r="F19" s="279"/>
      <c r="G19" s="279"/>
    </row>
    <row r="20" spans="2:7" x14ac:dyDescent="0.25">
      <c r="B20" s="280"/>
      <c r="C20" s="279"/>
      <c r="D20" s="279"/>
      <c r="E20" s="279"/>
      <c r="F20" s="279"/>
      <c r="G20" s="279"/>
    </row>
    <row r="21" spans="2:7" x14ac:dyDescent="0.25">
      <c r="B21" s="280"/>
      <c r="C21" s="279"/>
      <c r="D21" s="279"/>
      <c r="E21" s="279"/>
      <c r="F21" s="279"/>
      <c r="G21" s="279"/>
    </row>
    <row r="22" spans="2:7" x14ac:dyDescent="0.25">
      <c r="B22" s="280"/>
      <c r="C22" s="279"/>
      <c r="D22" s="279"/>
      <c r="E22" s="279"/>
      <c r="F22" s="279"/>
      <c r="G22" s="279"/>
    </row>
    <row r="23" spans="2:7" x14ac:dyDescent="0.25">
      <c r="B23" s="280"/>
      <c r="C23" s="279"/>
      <c r="D23" s="279"/>
      <c r="E23" s="279"/>
      <c r="F23" s="279"/>
      <c r="G23" s="279"/>
    </row>
    <row r="24" spans="2:7" x14ac:dyDescent="0.25">
      <c r="B24" s="280"/>
      <c r="C24" s="279"/>
      <c r="D24" s="279"/>
      <c r="E24" s="279"/>
      <c r="F24" s="279"/>
      <c r="G24" s="279"/>
    </row>
    <row r="25" spans="2:7" x14ac:dyDescent="0.25">
      <c r="B25" s="280"/>
      <c r="C25" s="279"/>
      <c r="D25" s="279"/>
      <c r="E25" s="279"/>
      <c r="F25" s="279"/>
      <c r="G25" s="279"/>
    </row>
    <row r="26" spans="2:7" x14ac:dyDescent="0.25">
      <c r="B26" s="280"/>
      <c r="C26" s="279"/>
      <c r="D26" s="279"/>
      <c r="E26" s="279"/>
      <c r="F26" s="279"/>
      <c r="G26" s="279"/>
    </row>
    <row r="27" spans="2:7" x14ac:dyDescent="0.25">
      <c r="B27" s="280"/>
      <c r="C27" s="279"/>
      <c r="D27" s="279"/>
      <c r="E27" s="279"/>
      <c r="F27" s="279"/>
      <c r="G27" s="279"/>
    </row>
    <row r="28" spans="2:7" x14ac:dyDescent="0.25">
      <c r="B28" s="280"/>
      <c r="C28" s="279"/>
      <c r="D28" s="279"/>
      <c r="E28" s="279"/>
      <c r="F28" s="279"/>
      <c r="G28" s="279"/>
    </row>
    <row r="29" spans="2:7" x14ac:dyDescent="0.25">
      <c r="B29" s="280"/>
      <c r="C29" s="279"/>
      <c r="D29" s="279"/>
      <c r="E29" s="279"/>
      <c r="F29" s="279"/>
      <c r="G29" s="279"/>
    </row>
    <row r="30" spans="2:7" x14ac:dyDescent="0.25">
      <c r="B30" s="280"/>
      <c r="C30" s="279"/>
      <c r="D30" s="279"/>
      <c r="E30" s="279"/>
      <c r="F30" s="279"/>
      <c r="G30" s="279"/>
    </row>
    <row r="31" spans="2:7" x14ac:dyDescent="0.25">
      <c r="B31" s="280"/>
      <c r="C31" s="279"/>
      <c r="D31" s="279"/>
      <c r="E31" s="279"/>
      <c r="F31" s="279"/>
      <c r="G31" s="279"/>
    </row>
    <row r="32" spans="2:7" x14ac:dyDescent="0.25">
      <c r="B32" s="280"/>
      <c r="C32" s="279"/>
      <c r="D32" s="279"/>
      <c r="E32" s="279"/>
      <c r="F32" s="279"/>
      <c r="G32" s="279"/>
    </row>
    <row r="33" spans="2:7" x14ac:dyDescent="0.25">
      <c r="B33" s="280"/>
      <c r="C33" s="279"/>
      <c r="D33" s="279"/>
      <c r="E33" s="279"/>
      <c r="F33" s="279"/>
      <c r="G33" s="279"/>
    </row>
    <row r="34" spans="2:7" x14ac:dyDescent="0.25">
      <c r="B34" s="280"/>
      <c r="C34" s="279"/>
      <c r="D34" s="279"/>
      <c r="E34" s="279"/>
      <c r="F34" s="279"/>
      <c r="G34" s="291"/>
    </row>
    <row r="35" spans="2:7" x14ac:dyDescent="0.25">
      <c r="B35" s="280"/>
      <c r="C35" s="279"/>
      <c r="D35" s="279"/>
      <c r="E35" s="279"/>
      <c r="F35" s="279"/>
      <c r="G35" s="291"/>
    </row>
    <row r="36" spans="2:7" x14ac:dyDescent="0.25">
      <c r="B36" s="280"/>
      <c r="C36" s="291"/>
      <c r="D36" s="279"/>
      <c r="E36" s="291"/>
      <c r="F36" s="279"/>
      <c r="G36" s="291"/>
    </row>
    <row r="37" spans="2:7" x14ac:dyDescent="0.25">
      <c r="B37" s="280"/>
      <c r="C37" s="291"/>
      <c r="D37" s="279"/>
      <c r="E37" s="291"/>
      <c r="F37" s="279"/>
      <c r="G37" s="291"/>
    </row>
    <row r="38" spans="2:7" x14ac:dyDescent="0.25">
      <c r="B38" s="280"/>
      <c r="C38" s="279"/>
      <c r="D38" s="279"/>
      <c r="E38" s="279"/>
      <c r="F38" s="279"/>
      <c r="G38" s="279"/>
    </row>
    <row r="39" spans="2:7" x14ac:dyDescent="0.25">
      <c r="B39" s="280"/>
      <c r="C39" s="279"/>
      <c r="D39" s="279"/>
      <c r="E39" s="279"/>
      <c r="F39" s="279"/>
      <c r="G39" s="279"/>
    </row>
    <row r="40" spans="2:7" x14ac:dyDescent="0.25">
      <c r="B40" s="280"/>
      <c r="C40" s="279"/>
      <c r="D40" s="279"/>
      <c r="E40" s="279"/>
      <c r="F40" s="279"/>
      <c r="G40" s="279"/>
    </row>
    <row r="41" spans="2:7" x14ac:dyDescent="0.25">
      <c r="B41" s="280"/>
      <c r="C41" s="279"/>
      <c r="D41" s="279"/>
      <c r="E41" s="279"/>
      <c r="F41" s="279"/>
      <c r="G41" s="279"/>
    </row>
    <row r="42" spans="2:7" x14ac:dyDescent="0.25">
      <c r="B42" s="280"/>
      <c r="C42" s="279"/>
      <c r="D42" s="279"/>
      <c r="E42" s="279"/>
      <c r="F42" s="279"/>
      <c r="G42" s="279"/>
    </row>
    <row r="43" spans="2:7" x14ac:dyDescent="0.25">
      <c r="B43" s="280"/>
      <c r="C43" s="279"/>
      <c r="D43" s="279"/>
      <c r="E43" s="279"/>
      <c r="F43" s="279"/>
      <c r="G43" s="279"/>
    </row>
    <row r="44" spans="2:7" x14ac:dyDescent="0.25">
      <c r="B44" s="280"/>
      <c r="C44" s="279"/>
      <c r="D44" s="279"/>
      <c r="E44" s="279"/>
      <c r="F44" s="279"/>
      <c r="G44" s="279"/>
    </row>
    <row r="45" spans="2:7" x14ac:dyDescent="0.25">
      <c r="B45" s="309"/>
      <c r="C45" s="279"/>
      <c r="D45" s="279"/>
      <c r="E45" s="307"/>
      <c r="F45" s="279"/>
      <c r="G45" s="279"/>
    </row>
    <row r="46" spans="2:7" x14ac:dyDescent="0.25">
      <c r="B46" s="309"/>
      <c r="C46" s="279"/>
      <c r="D46" s="279"/>
      <c r="E46" s="307"/>
      <c r="F46" s="279"/>
      <c r="G46" s="279"/>
    </row>
    <row r="47" spans="2:7" x14ac:dyDescent="0.25">
      <c r="B47" s="309"/>
      <c r="C47" s="279"/>
      <c r="D47" s="279"/>
      <c r="E47" s="307"/>
      <c r="F47" s="279"/>
      <c r="G47" s="279"/>
    </row>
    <row r="48" spans="2:7" x14ac:dyDescent="0.25">
      <c r="B48" s="309"/>
      <c r="C48" s="279"/>
      <c r="D48" s="279"/>
      <c r="E48" s="307"/>
      <c r="F48" s="279"/>
      <c r="G48" s="279"/>
    </row>
    <row r="49" spans="1:10" x14ac:dyDescent="0.25">
      <c r="B49" s="309"/>
      <c r="C49" s="279"/>
      <c r="D49" s="279"/>
      <c r="E49" s="307"/>
      <c r="F49" s="279"/>
      <c r="G49" s="279"/>
    </row>
    <row r="50" spans="1:10" x14ac:dyDescent="0.25">
      <c r="A50" s="369"/>
      <c r="B50" s="309"/>
      <c r="C50" s="279"/>
      <c r="D50" s="279"/>
      <c r="E50" s="307"/>
      <c r="F50" s="279"/>
      <c r="G50" s="279"/>
    </row>
    <row r="51" spans="1:10" x14ac:dyDescent="0.25">
      <c r="A51" s="369"/>
      <c r="B51" s="309"/>
      <c r="C51" s="279"/>
      <c r="D51" s="279"/>
      <c r="E51" s="307"/>
      <c r="F51" s="279"/>
      <c r="G51" s="279"/>
    </row>
    <row r="52" spans="1:10" x14ac:dyDescent="0.25">
      <c r="A52" s="369"/>
      <c r="B52" s="309"/>
      <c r="C52" s="279"/>
      <c r="D52" s="279"/>
      <c r="E52" s="307"/>
      <c r="F52" s="279"/>
      <c r="G52" s="279"/>
    </row>
    <row r="53" spans="1:10" x14ac:dyDescent="0.25">
      <c r="A53" s="369"/>
      <c r="B53" s="309"/>
      <c r="C53" s="279"/>
      <c r="D53" s="279"/>
      <c r="E53" s="307"/>
      <c r="F53" s="279"/>
      <c r="G53" s="279"/>
    </row>
    <row r="54" spans="1:10" x14ac:dyDescent="0.25">
      <c r="A54" s="369"/>
      <c r="B54" s="309"/>
      <c r="C54" s="279"/>
      <c r="D54" s="279"/>
      <c r="E54" s="307"/>
      <c r="F54" s="279"/>
      <c r="G54" s="279"/>
    </row>
    <row r="55" spans="1:10" x14ac:dyDescent="0.25">
      <c r="A55" s="369"/>
      <c r="B55" s="309"/>
      <c r="C55" s="279"/>
      <c r="D55" s="279"/>
      <c r="E55" s="307"/>
      <c r="F55" s="279"/>
      <c r="G55" s="279"/>
    </row>
    <row r="56" spans="1:10" x14ac:dyDescent="0.25">
      <c r="A56" s="369"/>
      <c r="B56" s="309"/>
      <c r="C56" s="279"/>
      <c r="D56" s="279"/>
      <c r="E56" s="307"/>
      <c r="F56" s="279"/>
      <c r="G56" s="279"/>
    </row>
    <row r="57" spans="1:10" x14ac:dyDescent="0.25">
      <c r="B57" s="309"/>
      <c r="C57" s="279"/>
      <c r="D57" s="279"/>
      <c r="E57" s="307"/>
      <c r="F57" s="279"/>
      <c r="G57" s="279"/>
    </row>
    <row r="58" spans="1:10" x14ac:dyDescent="0.25">
      <c r="B58" s="309"/>
      <c r="C58" s="279"/>
      <c r="D58" s="279"/>
      <c r="E58" s="307"/>
      <c r="F58" s="279"/>
      <c r="G58" s="279"/>
    </row>
    <row r="59" spans="1:10" x14ac:dyDescent="0.25">
      <c r="B59" s="309"/>
      <c r="C59" s="279"/>
      <c r="D59" s="279"/>
      <c r="E59" s="307"/>
      <c r="F59" s="279"/>
      <c r="G59" s="279"/>
    </row>
    <row r="60" spans="1:10" x14ac:dyDescent="0.25">
      <c r="B60" s="309"/>
      <c r="C60" s="279"/>
      <c r="D60" s="279"/>
      <c r="E60" s="307"/>
      <c r="F60" s="279"/>
      <c r="G60" s="279"/>
    </row>
    <row r="61" spans="1:10" x14ac:dyDescent="0.25">
      <c r="B61" s="309"/>
      <c r="C61" s="279"/>
      <c r="D61" s="279"/>
      <c r="E61" s="307"/>
      <c r="F61" s="279"/>
      <c r="G61" s="279"/>
    </row>
    <row r="62" spans="1:10" x14ac:dyDescent="0.25">
      <c r="B62" s="309"/>
      <c r="C62" s="279"/>
      <c r="D62" s="279"/>
      <c r="E62" s="307"/>
      <c r="F62" s="279"/>
      <c r="G62" s="279"/>
    </row>
    <row r="63" spans="1:10" x14ac:dyDescent="0.25">
      <c r="B63" s="309"/>
      <c r="C63" s="279"/>
      <c r="D63" s="279"/>
      <c r="E63" s="307"/>
      <c r="F63" s="279"/>
      <c r="G63" s="279"/>
    </row>
    <row r="64" spans="1:10" x14ac:dyDescent="0.25">
      <c r="B64" s="309"/>
      <c r="C64" s="279"/>
      <c r="D64" s="279"/>
      <c r="E64" s="307"/>
      <c r="F64" s="279"/>
      <c r="G64" s="279"/>
      <c r="J64" s="2"/>
    </row>
    <row r="65" spans="2:7" x14ac:dyDescent="0.25">
      <c r="B65" s="309"/>
      <c r="C65" s="279"/>
      <c r="D65" s="279"/>
      <c r="E65" s="307"/>
      <c r="F65" s="279"/>
      <c r="G65" s="279"/>
    </row>
    <row r="66" spans="2:7" x14ac:dyDescent="0.25">
      <c r="B66" s="309"/>
      <c r="C66" s="279"/>
      <c r="D66" s="279"/>
      <c r="E66" s="307"/>
      <c r="F66" s="279"/>
      <c r="G66" s="279"/>
    </row>
    <row r="67" spans="2:7" x14ac:dyDescent="0.25">
      <c r="B67" s="309"/>
      <c r="C67" s="279"/>
      <c r="D67" s="279"/>
      <c r="E67" s="307"/>
      <c r="F67" s="279"/>
      <c r="G67" s="279"/>
    </row>
    <row r="68" spans="2:7" x14ac:dyDescent="0.25">
      <c r="B68" s="309"/>
      <c r="C68" s="279"/>
      <c r="D68" s="279"/>
      <c r="E68" s="307"/>
      <c r="F68" s="279"/>
      <c r="G68" s="279"/>
    </row>
    <row r="69" spans="2:7" x14ac:dyDescent="0.25">
      <c r="B69" s="309"/>
      <c r="C69" s="279"/>
      <c r="D69" s="279"/>
      <c r="E69" s="307"/>
      <c r="F69" s="279"/>
      <c r="G69" s="279"/>
    </row>
    <row r="70" spans="2:7" x14ac:dyDescent="0.25">
      <c r="B70" s="8"/>
      <c r="C70" s="8"/>
      <c r="D70" s="8"/>
      <c r="E70" s="8"/>
      <c r="F70" s="8"/>
      <c r="G70" s="8"/>
    </row>
    <row r="71" spans="2:7" x14ac:dyDescent="0.25">
      <c r="B71" s="1"/>
    </row>
    <row r="72" spans="2:7" x14ac:dyDescent="0.25">
      <c r="B72" s="1"/>
    </row>
    <row r="73" spans="2:7" x14ac:dyDescent="0.25">
      <c r="B73" s="1"/>
    </row>
    <row r="74" spans="2:7" x14ac:dyDescent="0.25">
      <c r="B74" s="1"/>
    </row>
    <row r="75" spans="2:7" x14ac:dyDescent="0.25">
      <c r="B75" s="1"/>
    </row>
    <row r="76" spans="2:7" x14ac:dyDescent="0.25">
      <c r="B76" s="1"/>
    </row>
    <row r="77" spans="2:7" x14ac:dyDescent="0.25">
      <c r="B77" s="1"/>
    </row>
    <row r="78" spans="2:7" x14ac:dyDescent="0.25">
      <c r="B78" s="1"/>
    </row>
    <row r="79" spans="2:7" x14ac:dyDescent="0.25">
      <c r="B79" s="1"/>
    </row>
    <row r="80" spans="2:7" x14ac:dyDescent="0.25">
      <c r="B80" s="1"/>
    </row>
    <row r="81" spans="2:5" x14ac:dyDescent="0.25">
      <c r="B81" s="1"/>
    </row>
    <row r="82" spans="2:5" x14ac:dyDescent="0.25">
      <c r="B82" s="1"/>
    </row>
    <row r="83" spans="2:5" x14ac:dyDescent="0.25">
      <c r="B83" s="1"/>
    </row>
    <row r="84" spans="2:5" x14ac:dyDescent="0.25">
      <c r="B84" s="1"/>
    </row>
    <row r="88" spans="2:5" x14ac:dyDescent="0.25">
      <c r="E88" s="278"/>
    </row>
  </sheetData>
  <mergeCells count="1">
    <mergeCell ref="A50:A5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J89"/>
  <sheetViews>
    <sheetView workbookViewId="0"/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5.28515625" style="1" customWidth="1"/>
    <col min="6" max="6" width="13" style="1" customWidth="1"/>
    <col min="7" max="7" width="19" style="1" customWidth="1"/>
    <col min="8" max="16384" width="9.140625" style="1"/>
  </cols>
  <sheetData>
    <row r="4" spans="1:7" x14ac:dyDescent="0.25">
      <c r="E4" s="314" t="s">
        <v>202</v>
      </c>
    </row>
    <row r="7" spans="1:7" x14ac:dyDescent="0.25">
      <c r="B7" s="8" t="s">
        <v>1</v>
      </c>
      <c r="C7" s="8" t="s">
        <v>2</v>
      </c>
      <c r="D7" s="8" t="s">
        <v>3</v>
      </c>
      <c r="E7" s="8" t="s">
        <v>172</v>
      </c>
      <c r="F7" s="8" t="s">
        <v>4</v>
      </c>
      <c r="G7" s="8" t="s">
        <v>15</v>
      </c>
    </row>
    <row r="8" spans="1:7" x14ac:dyDescent="0.25">
      <c r="A8" s="322" t="s">
        <v>202</v>
      </c>
      <c r="B8" s="280">
        <v>43775</v>
      </c>
      <c r="C8" s="8"/>
      <c r="D8" s="279">
        <v>5.25</v>
      </c>
      <c r="E8" s="8"/>
      <c r="F8" s="279" t="s">
        <v>224</v>
      </c>
      <c r="G8" s="279" t="s">
        <v>227</v>
      </c>
    </row>
    <row r="9" spans="1:7" x14ac:dyDescent="0.25">
      <c r="B9" s="280">
        <v>43762</v>
      </c>
      <c r="C9" s="8"/>
      <c r="D9" s="279">
        <v>5.47</v>
      </c>
      <c r="E9" s="8"/>
      <c r="F9" s="279">
        <v>0</v>
      </c>
      <c r="G9" s="279" t="s">
        <v>227</v>
      </c>
    </row>
    <row r="10" spans="1:7" x14ac:dyDescent="0.25">
      <c r="B10" s="280">
        <v>43727</v>
      </c>
      <c r="C10" s="8"/>
      <c r="D10" s="279">
        <v>5.88</v>
      </c>
      <c r="E10" s="8"/>
      <c r="F10" s="279">
        <v>0</v>
      </c>
      <c r="G10" s="279" t="s">
        <v>227</v>
      </c>
    </row>
    <row r="11" spans="1:7" x14ac:dyDescent="0.25">
      <c r="A11" s="322"/>
      <c r="B11" s="280">
        <v>43693</v>
      </c>
      <c r="C11" s="8"/>
      <c r="D11" s="279">
        <v>6.97</v>
      </c>
      <c r="E11" s="8"/>
      <c r="F11" s="279">
        <v>0</v>
      </c>
      <c r="G11" s="279" t="s">
        <v>227</v>
      </c>
    </row>
    <row r="12" spans="1:7" x14ac:dyDescent="0.25">
      <c r="A12" s="322"/>
      <c r="B12" s="280">
        <v>43677</v>
      </c>
      <c r="C12" s="8"/>
      <c r="D12" s="279">
        <v>5.63</v>
      </c>
      <c r="E12" s="8"/>
      <c r="F12" s="279">
        <v>0</v>
      </c>
      <c r="G12" s="279" t="s">
        <v>227</v>
      </c>
    </row>
    <row r="13" spans="1:7" x14ac:dyDescent="0.25">
      <c r="A13" s="322"/>
      <c r="B13" s="280">
        <v>43641</v>
      </c>
      <c r="C13" s="8"/>
      <c r="D13" s="279">
        <v>6.12</v>
      </c>
      <c r="E13" s="8"/>
      <c r="F13" s="279">
        <v>0</v>
      </c>
      <c r="G13" s="279" t="s">
        <v>227</v>
      </c>
    </row>
    <row r="14" spans="1:7" x14ac:dyDescent="0.25">
      <c r="A14" s="322"/>
      <c r="B14" s="280">
        <v>43622</v>
      </c>
      <c r="C14" s="8"/>
      <c r="D14" s="279">
        <v>6.25</v>
      </c>
      <c r="E14" s="8"/>
      <c r="F14" s="279">
        <v>0</v>
      </c>
      <c r="G14" s="279" t="s">
        <v>227</v>
      </c>
    </row>
    <row r="15" spans="1:7" x14ac:dyDescent="0.25">
      <c r="A15" s="322"/>
      <c r="B15" s="280">
        <v>43601</v>
      </c>
      <c r="C15" s="8"/>
      <c r="D15" s="279">
        <v>6.92</v>
      </c>
      <c r="E15" s="8"/>
      <c r="F15" s="279">
        <v>0</v>
      </c>
      <c r="G15" s="279" t="s">
        <v>227</v>
      </c>
    </row>
    <row r="16" spans="1:7" x14ac:dyDescent="0.25">
      <c r="A16" s="322"/>
      <c r="B16" s="280">
        <v>43587</v>
      </c>
      <c r="C16" s="8"/>
      <c r="D16" s="279">
        <v>7.15</v>
      </c>
      <c r="E16" s="8"/>
      <c r="F16" s="279">
        <v>0</v>
      </c>
      <c r="G16" s="279" t="s">
        <v>227</v>
      </c>
    </row>
    <row r="17" spans="2:7" x14ac:dyDescent="0.25">
      <c r="B17" s="280">
        <v>43560</v>
      </c>
      <c r="C17" s="8"/>
      <c r="D17" s="279">
        <v>7.22</v>
      </c>
      <c r="E17" s="8"/>
      <c r="F17" s="279">
        <v>1</v>
      </c>
      <c r="G17" s="279" t="s">
        <v>227</v>
      </c>
    </row>
    <row r="18" spans="2:7" x14ac:dyDescent="0.25">
      <c r="B18" s="280">
        <v>43530</v>
      </c>
      <c r="C18" s="8"/>
      <c r="D18" s="279">
        <v>7.49</v>
      </c>
      <c r="E18" s="8"/>
      <c r="F18" s="279">
        <v>0</v>
      </c>
      <c r="G18" s="279" t="s">
        <v>174</v>
      </c>
    </row>
    <row r="19" spans="2:7" x14ac:dyDescent="0.25">
      <c r="B19" s="280">
        <v>43518</v>
      </c>
      <c r="C19" s="8"/>
      <c r="D19" s="279">
        <v>7.13</v>
      </c>
      <c r="E19" s="8"/>
      <c r="F19" s="279">
        <v>0</v>
      </c>
      <c r="G19" s="279" t="s">
        <v>174</v>
      </c>
    </row>
    <row r="20" spans="2:7" x14ac:dyDescent="0.25">
      <c r="B20" s="280">
        <v>43468</v>
      </c>
      <c r="C20" s="279"/>
      <c r="D20" s="279">
        <v>6.86</v>
      </c>
      <c r="E20" s="279"/>
      <c r="F20" s="279">
        <v>0</v>
      </c>
      <c r="G20" s="279" t="s">
        <v>174</v>
      </c>
    </row>
    <row r="21" spans="2:7" x14ac:dyDescent="0.25">
      <c r="B21" s="280">
        <v>43462</v>
      </c>
      <c r="C21" s="279"/>
      <c r="D21" s="279">
        <v>6.92</v>
      </c>
      <c r="E21" s="279"/>
      <c r="F21" s="279">
        <v>0</v>
      </c>
      <c r="G21" s="279" t="s">
        <v>174</v>
      </c>
    </row>
    <row r="22" spans="2:7" x14ac:dyDescent="0.25">
      <c r="B22" s="280">
        <v>43416</v>
      </c>
      <c r="C22" s="279"/>
      <c r="D22" s="279">
        <v>9.25</v>
      </c>
      <c r="E22" s="279"/>
      <c r="F22" s="279">
        <v>1</v>
      </c>
      <c r="G22" s="279" t="s">
        <v>174</v>
      </c>
    </row>
    <row r="23" spans="2:7" x14ac:dyDescent="0.25">
      <c r="B23" s="280">
        <v>43396</v>
      </c>
      <c r="C23" s="279"/>
      <c r="D23" s="279">
        <v>5.89</v>
      </c>
      <c r="E23" s="279"/>
      <c r="F23" s="279">
        <v>2</v>
      </c>
      <c r="G23" s="279" t="s">
        <v>174</v>
      </c>
    </row>
    <row r="24" spans="2:7" x14ac:dyDescent="0.25">
      <c r="B24" s="280">
        <v>43367</v>
      </c>
      <c r="C24" s="279"/>
      <c r="D24" s="279">
        <v>6.78</v>
      </c>
      <c r="E24" s="279"/>
      <c r="F24" s="279">
        <v>1</v>
      </c>
      <c r="G24" s="279" t="s">
        <v>174</v>
      </c>
    </row>
    <row r="25" spans="2:7" x14ac:dyDescent="0.25">
      <c r="B25" s="280">
        <v>43334</v>
      </c>
      <c r="C25" s="279"/>
      <c r="D25" s="279">
        <v>9.25</v>
      </c>
      <c r="E25" s="279"/>
      <c r="F25" s="279">
        <v>1</v>
      </c>
      <c r="G25" s="279" t="s">
        <v>174</v>
      </c>
    </row>
    <row r="26" spans="2:7" x14ac:dyDescent="0.25">
      <c r="B26" s="280">
        <v>43314</v>
      </c>
      <c r="C26" s="279"/>
      <c r="D26" s="279">
        <v>10.32</v>
      </c>
      <c r="E26" s="279"/>
      <c r="F26" s="279">
        <v>2</v>
      </c>
      <c r="G26" s="279" t="s">
        <v>174</v>
      </c>
    </row>
    <row r="27" spans="2:7" x14ac:dyDescent="0.25">
      <c r="B27" s="280">
        <v>43152</v>
      </c>
      <c r="C27" s="279"/>
      <c r="D27" s="279">
        <v>18.2</v>
      </c>
      <c r="E27" s="279"/>
      <c r="F27" s="279">
        <v>0</v>
      </c>
      <c r="G27" s="279" t="s">
        <v>203</v>
      </c>
    </row>
    <row r="28" spans="2:7" x14ac:dyDescent="0.25">
      <c r="B28" s="280"/>
      <c r="C28" s="279"/>
      <c r="D28" s="279"/>
      <c r="E28" s="279"/>
      <c r="F28" s="279"/>
      <c r="G28" s="279"/>
    </row>
    <row r="29" spans="2:7" x14ac:dyDescent="0.25">
      <c r="B29" s="280"/>
      <c r="C29" s="279"/>
      <c r="D29" s="279"/>
      <c r="E29" s="279"/>
      <c r="F29" s="279"/>
      <c r="G29" s="279"/>
    </row>
    <row r="30" spans="2:7" x14ac:dyDescent="0.25">
      <c r="B30" s="280"/>
      <c r="C30" s="279"/>
      <c r="D30" s="279"/>
      <c r="E30" s="279"/>
      <c r="F30" s="279"/>
      <c r="G30" s="279"/>
    </row>
    <row r="31" spans="2:7" x14ac:dyDescent="0.25">
      <c r="B31" s="280"/>
      <c r="C31" s="279"/>
      <c r="D31" s="279"/>
      <c r="E31" s="279"/>
      <c r="F31" s="279"/>
      <c r="G31" s="279"/>
    </row>
    <row r="32" spans="2:7" x14ac:dyDescent="0.25">
      <c r="B32" s="280"/>
      <c r="C32" s="279"/>
      <c r="D32" s="279"/>
      <c r="E32" s="279"/>
      <c r="F32" s="279"/>
      <c r="G32" s="279"/>
    </row>
    <row r="33" spans="2:7" x14ac:dyDescent="0.25">
      <c r="B33" s="280"/>
      <c r="C33" s="279"/>
      <c r="D33" s="279"/>
      <c r="E33" s="279"/>
      <c r="F33" s="279"/>
      <c r="G33" s="279"/>
    </row>
    <row r="34" spans="2:7" x14ac:dyDescent="0.25">
      <c r="B34" s="280"/>
      <c r="C34" s="279"/>
      <c r="D34" s="279"/>
      <c r="E34" s="279"/>
      <c r="F34" s="279"/>
      <c r="G34" s="279"/>
    </row>
    <row r="35" spans="2:7" x14ac:dyDescent="0.25">
      <c r="B35" s="280"/>
      <c r="C35" s="279"/>
      <c r="D35" s="279"/>
      <c r="E35" s="279"/>
      <c r="F35" s="279"/>
      <c r="G35" s="291"/>
    </row>
    <row r="36" spans="2:7" x14ac:dyDescent="0.25">
      <c r="B36" s="280"/>
      <c r="C36" s="279"/>
      <c r="D36" s="279"/>
      <c r="E36" s="279"/>
      <c r="F36" s="279"/>
      <c r="G36" s="291"/>
    </row>
    <row r="37" spans="2:7" x14ac:dyDescent="0.25">
      <c r="B37" s="280"/>
      <c r="C37" s="291"/>
      <c r="D37" s="279"/>
      <c r="E37" s="291"/>
      <c r="F37" s="279"/>
      <c r="G37" s="291"/>
    </row>
    <row r="38" spans="2:7" x14ac:dyDescent="0.25">
      <c r="B38" s="280"/>
      <c r="C38" s="291"/>
      <c r="D38" s="279"/>
      <c r="E38" s="291"/>
      <c r="F38" s="279"/>
      <c r="G38" s="291"/>
    </row>
    <row r="39" spans="2:7" x14ac:dyDescent="0.25">
      <c r="B39" s="280"/>
      <c r="C39" s="279"/>
      <c r="D39" s="279"/>
      <c r="E39" s="279"/>
      <c r="F39" s="279"/>
      <c r="G39" s="279"/>
    </row>
    <row r="40" spans="2:7" x14ac:dyDescent="0.25">
      <c r="B40" s="280"/>
      <c r="C40" s="279"/>
      <c r="D40" s="279"/>
      <c r="E40" s="279"/>
      <c r="F40" s="279"/>
      <c r="G40" s="279"/>
    </row>
    <row r="41" spans="2:7" x14ac:dyDescent="0.25">
      <c r="B41" s="280"/>
      <c r="C41" s="279"/>
      <c r="D41" s="279"/>
      <c r="E41" s="279"/>
      <c r="F41" s="279"/>
      <c r="G41" s="279"/>
    </row>
    <row r="42" spans="2:7" x14ac:dyDescent="0.25">
      <c r="B42" s="280"/>
      <c r="C42" s="279"/>
      <c r="D42" s="279"/>
      <c r="E42" s="279"/>
      <c r="F42" s="279"/>
      <c r="G42" s="279"/>
    </row>
    <row r="43" spans="2:7" x14ac:dyDescent="0.25">
      <c r="B43" s="280"/>
      <c r="C43" s="279"/>
      <c r="D43" s="279"/>
      <c r="E43" s="279"/>
      <c r="F43" s="279"/>
      <c r="G43" s="279"/>
    </row>
    <row r="44" spans="2:7" x14ac:dyDescent="0.25">
      <c r="B44" s="280"/>
      <c r="C44" s="279"/>
      <c r="D44" s="279"/>
      <c r="E44" s="279"/>
      <c r="F44" s="279"/>
      <c r="G44" s="279"/>
    </row>
    <row r="45" spans="2:7" x14ac:dyDescent="0.25">
      <c r="B45" s="280"/>
      <c r="C45" s="279"/>
      <c r="D45" s="279"/>
      <c r="E45" s="279"/>
      <c r="F45" s="279"/>
      <c r="G45" s="279"/>
    </row>
    <row r="46" spans="2:7" x14ac:dyDescent="0.25">
      <c r="B46" s="309"/>
      <c r="C46" s="279"/>
      <c r="D46" s="279"/>
      <c r="E46" s="307"/>
      <c r="F46" s="279"/>
      <c r="G46" s="279"/>
    </row>
    <row r="47" spans="2:7" x14ac:dyDescent="0.25">
      <c r="B47" s="309"/>
      <c r="C47" s="279"/>
      <c r="D47" s="279"/>
      <c r="E47" s="307"/>
      <c r="F47" s="279"/>
      <c r="G47" s="279"/>
    </row>
    <row r="48" spans="2:7" x14ac:dyDescent="0.25">
      <c r="B48" s="309"/>
      <c r="C48" s="279"/>
      <c r="D48" s="279"/>
      <c r="E48" s="307"/>
      <c r="F48" s="279"/>
      <c r="G48" s="279"/>
    </row>
    <row r="49" spans="1:10" x14ac:dyDescent="0.25">
      <c r="B49" s="309"/>
      <c r="C49" s="279"/>
      <c r="D49" s="279"/>
      <c r="E49" s="307"/>
      <c r="F49" s="279"/>
      <c r="G49" s="279"/>
    </row>
    <row r="50" spans="1:10" x14ac:dyDescent="0.25">
      <c r="A50" s="369"/>
      <c r="B50" s="309"/>
      <c r="C50" s="279"/>
      <c r="D50" s="279"/>
      <c r="E50" s="307"/>
      <c r="F50" s="279"/>
      <c r="G50" s="279"/>
    </row>
    <row r="51" spans="1:10" x14ac:dyDescent="0.25">
      <c r="A51" s="369"/>
      <c r="B51" s="309"/>
      <c r="C51" s="279"/>
      <c r="D51" s="279"/>
      <c r="E51" s="307"/>
      <c r="F51" s="279"/>
      <c r="G51" s="279"/>
    </row>
    <row r="52" spans="1:10" x14ac:dyDescent="0.25">
      <c r="A52" s="369"/>
      <c r="B52" s="309"/>
      <c r="C52" s="279"/>
      <c r="D52" s="279"/>
      <c r="E52" s="307"/>
      <c r="F52" s="279"/>
      <c r="G52" s="279"/>
    </row>
    <row r="53" spans="1:10" x14ac:dyDescent="0.25">
      <c r="A53" s="369"/>
      <c r="B53" s="309"/>
      <c r="C53" s="279"/>
      <c r="D53" s="279"/>
      <c r="E53" s="307"/>
      <c r="F53" s="279"/>
      <c r="G53" s="279"/>
    </row>
    <row r="54" spans="1:10" x14ac:dyDescent="0.25">
      <c r="A54" s="369"/>
      <c r="B54" s="309"/>
      <c r="C54" s="279"/>
      <c r="D54" s="279"/>
      <c r="E54" s="307"/>
      <c r="F54" s="279"/>
      <c r="G54" s="279"/>
    </row>
    <row r="55" spans="1:10" x14ac:dyDescent="0.25">
      <c r="A55" s="369"/>
      <c r="B55" s="309"/>
      <c r="C55" s="279"/>
      <c r="D55" s="279"/>
      <c r="E55" s="307"/>
      <c r="F55" s="279"/>
      <c r="G55" s="279"/>
    </row>
    <row r="56" spans="1:10" x14ac:dyDescent="0.25">
      <c r="A56" s="369"/>
      <c r="B56" s="309"/>
      <c r="C56" s="279"/>
      <c r="D56" s="279"/>
      <c r="E56" s="307"/>
      <c r="F56" s="279"/>
      <c r="G56" s="279"/>
    </row>
    <row r="57" spans="1:10" x14ac:dyDescent="0.25">
      <c r="B57" s="309"/>
      <c r="C57" s="279"/>
      <c r="D57" s="279"/>
      <c r="E57" s="307"/>
      <c r="F57" s="279"/>
      <c r="G57" s="279"/>
    </row>
    <row r="58" spans="1:10" x14ac:dyDescent="0.25">
      <c r="B58" s="309"/>
      <c r="C58" s="279"/>
      <c r="D58" s="279"/>
      <c r="E58" s="307"/>
      <c r="F58" s="279"/>
      <c r="G58" s="279"/>
    </row>
    <row r="59" spans="1:10" x14ac:dyDescent="0.25">
      <c r="B59" s="309"/>
      <c r="C59" s="279"/>
      <c r="D59" s="279"/>
      <c r="E59" s="307"/>
      <c r="F59" s="279"/>
      <c r="G59" s="279"/>
    </row>
    <row r="60" spans="1:10" x14ac:dyDescent="0.25">
      <c r="B60" s="309"/>
      <c r="C60" s="279"/>
      <c r="D60" s="279"/>
      <c r="E60" s="307"/>
      <c r="F60" s="279"/>
      <c r="G60" s="279"/>
    </row>
    <row r="61" spans="1:10" x14ac:dyDescent="0.25">
      <c r="B61" s="309"/>
      <c r="C61" s="279"/>
      <c r="D61" s="279"/>
      <c r="E61" s="307"/>
      <c r="F61" s="279"/>
      <c r="G61" s="279"/>
    </row>
    <row r="62" spans="1:10" x14ac:dyDescent="0.25">
      <c r="B62" s="309"/>
      <c r="C62" s="279"/>
      <c r="D62" s="279"/>
      <c r="E62" s="307"/>
      <c r="F62" s="279"/>
      <c r="G62" s="279"/>
    </row>
    <row r="63" spans="1:10" x14ac:dyDescent="0.25">
      <c r="B63" s="309"/>
      <c r="C63" s="279"/>
      <c r="D63" s="279"/>
      <c r="E63" s="307"/>
      <c r="F63" s="279"/>
      <c r="G63" s="279"/>
    </row>
    <row r="64" spans="1:10" x14ac:dyDescent="0.25">
      <c r="B64" s="309"/>
      <c r="C64" s="279"/>
      <c r="D64" s="279"/>
      <c r="E64" s="307"/>
      <c r="F64" s="279"/>
      <c r="G64" s="279"/>
      <c r="J64" s="2"/>
    </row>
    <row r="65" spans="2:7" x14ac:dyDescent="0.25">
      <c r="B65" s="309"/>
      <c r="C65" s="279"/>
      <c r="D65" s="279"/>
      <c r="E65" s="307"/>
      <c r="F65" s="279"/>
      <c r="G65" s="279"/>
    </row>
    <row r="66" spans="2:7" x14ac:dyDescent="0.25">
      <c r="B66" s="309"/>
      <c r="C66" s="279"/>
      <c r="D66" s="279"/>
      <c r="E66" s="307"/>
      <c r="F66" s="279"/>
      <c r="G66" s="279"/>
    </row>
    <row r="67" spans="2:7" x14ac:dyDescent="0.25">
      <c r="B67" s="309"/>
      <c r="C67" s="279"/>
      <c r="D67" s="279"/>
      <c r="E67" s="307"/>
      <c r="F67" s="279"/>
      <c r="G67" s="279"/>
    </row>
    <row r="68" spans="2:7" x14ac:dyDescent="0.25">
      <c r="B68" s="309"/>
      <c r="C68" s="279"/>
      <c r="D68" s="279"/>
      <c r="E68" s="307"/>
      <c r="F68" s="279"/>
      <c r="G68" s="279"/>
    </row>
    <row r="69" spans="2:7" x14ac:dyDescent="0.25">
      <c r="B69" s="309"/>
      <c r="C69" s="279"/>
      <c r="D69" s="279"/>
      <c r="E69" s="307"/>
      <c r="F69" s="279"/>
      <c r="G69" s="279"/>
    </row>
    <row r="70" spans="2:7" x14ac:dyDescent="0.25">
      <c r="B70" s="309"/>
      <c r="C70" s="279"/>
      <c r="D70" s="279"/>
      <c r="E70" s="307"/>
      <c r="F70" s="279"/>
      <c r="G70" s="279"/>
    </row>
    <row r="71" spans="2:7" x14ac:dyDescent="0.25">
      <c r="B71" s="8"/>
      <c r="C71" s="8"/>
      <c r="D71" s="8"/>
      <c r="E71" s="8"/>
      <c r="F71" s="8"/>
      <c r="G71" s="8"/>
    </row>
    <row r="72" spans="2:7" x14ac:dyDescent="0.25">
      <c r="B72" s="1"/>
    </row>
    <row r="73" spans="2:7" x14ac:dyDescent="0.25">
      <c r="B73" s="1"/>
    </row>
    <row r="74" spans="2:7" x14ac:dyDescent="0.25">
      <c r="B74" s="1"/>
    </row>
    <row r="75" spans="2:7" x14ac:dyDescent="0.25">
      <c r="B75" s="1"/>
    </row>
    <row r="76" spans="2:7" x14ac:dyDescent="0.25">
      <c r="B76" s="1"/>
    </row>
    <row r="77" spans="2:7" x14ac:dyDescent="0.25">
      <c r="B77" s="1"/>
    </row>
    <row r="78" spans="2:7" x14ac:dyDescent="0.25">
      <c r="B78" s="1"/>
    </row>
    <row r="79" spans="2:7" x14ac:dyDescent="0.25">
      <c r="B79" s="1"/>
    </row>
    <row r="80" spans="2:7" x14ac:dyDescent="0.25">
      <c r="B80" s="1"/>
    </row>
    <row r="81" spans="2:5" x14ac:dyDescent="0.25">
      <c r="B81" s="1"/>
    </row>
    <row r="82" spans="2:5" x14ac:dyDescent="0.25">
      <c r="B82" s="1"/>
    </row>
    <row r="83" spans="2:5" x14ac:dyDescent="0.25">
      <c r="B83" s="1"/>
    </row>
    <row r="84" spans="2:5" x14ac:dyDescent="0.25">
      <c r="B84" s="1"/>
    </row>
    <row r="85" spans="2:5" x14ac:dyDescent="0.25">
      <c r="B85" s="1"/>
    </row>
    <row r="89" spans="2:5" x14ac:dyDescent="0.25">
      <c r="E89" s="278"/>
    </row>
  </sheetData>
  <mergeCells count="1">
    <mergeCell ref="A50:A56"/>
  </mergeCells>
  <pageMargins left="0.7" right="0.7" top="0.75" bottom="0.75" header="0.3" footer="0.3"/>
  <pageSetup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92"/>
  <sheetViews>
    <sheetView workbookViewId="0"/>
  </sheetViews>
  <sheetFormatPr defaultColWidth="9.140625" defaultRowHeight="15" x14ac:dyDescent="0.25"/>
  <cols>
    <col min="1" max="1" width="9.140625" style="1"/>
    <col min="2" max="2" width="10.7109375" style="4" bestFit="1" customWidth="1"/>
    <col min="3" max="3" width="9.140625" style="1"/>
    <col min="4" max="4" width="12.42578125" style="1" customWidth="1"/>
    <col min="5" max="5" width="13" style="1" customWidth="1"/>
    <col min="6" max="6" width="25" style="1" customWidth="1"/>
    <col min="7" max="16384" width="9.140625" style="1"/>
  </cols>
  <sheetData>
    <row r="4" spans="1:6" x14ac:dyDescent="0.25">
      <c r="D4" s="314"/>
      <c r="E4" s="314" t="s">
        <v>212</v>
      </c>
    </row>
    <row r="7" spans="1:6" x14ac:dyDescent="0.25">
      <c r="B7" s="8" t="s">
        <v>1</v>
      </c>
      <c r="C7" s="8" t="s">
        <v>3</v>
      </c>
      <c r="D7" s="8" t="s">
        <v>214</v>
      </c>
      <c r="E7" s="8" t="s">
        <v>4</v>
      </c>
      <c r="F7" s="8" t="s">
        <v>15</v>
      </c>
    </row>
    <row r="8" spans="1:6" x14ac:dyDescent="0.25">
      <c r="A8" s="322" t="s">
        <v>212</v>
      </c>
      <c r="B8" s="280">
        <v>43790</v>
      </c>
      <c r="C8" s="8"/>
      <c r="D8" s="279">
        <v>10</v>
      </c>
      <c r="E8" s="8"/>
      <c r="F8" s="279" t="s">
        <v>174</v>
      </c>
    </row>
    <row r="9" spans="1:6" x14ac:dyDescent="0.25">
      <c r="B9" s="280">
        <v>43762</v>
      </c>
      <c r="C9" s="8"/>
      <c r="D9" s="279">
        <v>10</v>
      </c>
      <c r="E9" s="8"/>
      <c r="F9" s="279" t="s">
        <v>174</v>
      </c>
    </row>
    <row r="10" spans="1:6" x14ac:dyDescent="0.25">
      <c r="B10" s="280">
        <v>43733</v>
      </c>
      <c r="C10" s="8"/>
      <c r="D10" s="279">
        <v>50</v>
      </c>
      <c r="E10" s="8"/>
      <c r="F10" s="279" t="s">
        <v>174</v>
      </c>
    </row>
    <row r="11" spans="1:6" x14ac:dyDescent="0.25">
      <c r="A11" s="322"/>
      <c r="B11" s="280">
        <v>43693</v>
      </c>
      <c r="C11" s="279"/>
      <c r="D11" s="279">
        <v>800</v>
      </c>
      <c r="E11" s="279"/>
      <c r="F11" s="279" t="s">
        <v>233</v>
      </c>
    </row>
    <row r="12" spans="1:6" x14ac:dyDescent="0.25">
      <c r="A12" s="322"/>
      <c r="B12" s="280">
        <v>43677</v>
      </c>
      <c r="C12" s="279"/>
      <c r="D12" s="279">
        <v>900</v>
      </c>
      <c r="E12" s="279"/>
      <c r="F12" s="279" t="s">
        <v>233</v>
      </c>
    </row>
    <row r="13" spans="1:6" x14ac:dyDescent="0.25">
      <c r="A13" s="322"/>
      <c r="B13" s="280">
        <v>43641</v>
      </c>
      <c r="C13" s="279"/>
      <c r="D13" s="279">
        <v>800</v>
      </c>
      <c r="E13" s="279"/>
      <c r="F13" s="279" t="s">
        <v>233</v>
      </c>
    </row>
    <row r="14" spans="1:6" x14ac:dyDescent="0.25">
      <c r="A14" s="322"/>
      <c r="B14" s="280">
        <v>43620</v>
      </c>
      <c r="C14" s="279"/>
      <c r="D14" s="279" t="s">
        <v>194</v>
      </c>
      <c r="E14" s="279"/>
      <c r="F14" s="279" t="s">
        <v>193</v>
      </c>
    </row>
    <row r="15" spans="1:6" x14ac:dyDescent="0.25">
      <c r="A15" s="322"/>
      <c r="B15" s="280">
        <v>43601</v>
      </c>
      <c r="C15" s="279"/>
      <c r="D15" s="279" t="s">
        <v>194</v>
      </c>
      <c r="E15" s="279"/>
      <c r="F15" s="279" t="s">
        <v>193</v>
      </c>
    </row>
    <row r="16" spans="1:6" x14ac:dyDescent="0.25">
      <c r="A16" s="322"/>
      <c r="B16" s="280">
        <v>43587</v>
      </c>
      <c r="C16" s="279"/>
      <c r="D16" s="279" t="s">
        <v>194</v>
      </c>
      <c r="E16" s="279"/>
      <c r="F16" s="279" t="s">
        <v>193</v>
      </c>
    </row>
    <row r="17" spans="2:6" x14ac:dyDescent="0.25">
      <c r="B17" s="280">
        <v>43564</v>
      </c>
      <c r="C17" s="279"/>
      <c r="D17" s="279">
        <v>0</v>
      </c>
      <c r="E17" s="279"/>
      <c r="F17" s="279" t="s">
        <v>174</v>
      </c>
    </row>
    <row r="18" spans="2:6" x14ac:dyDescent="0.25">
      <c r="B18" s="280">
        <v>43539</v>
      </c>
      <c r="C18" s="279"/>
      <c r="D18" s="279">
        <v>10</v>
      </c>
      <c r="E18" s="279"/>
      <c r="F18" s="279" t="s">
        <v>174</v>
      </c>
    </row>
    <row r="19" spans="2:6" x14ac:dyDescent="0.25">
      <c r="B19" s="280">
        <v>43530</v>
      </c>
      <c r="C19" s="279"/>
      <c r="D19" s="279">
        <v>10</v>
      </c>
      <c r="E19" s="279"/>
      <c r="F19" s="279" t="s">
        <v>174</v>
      </c>
    </row>
    <row r="20" spans="2:6" x14ac:dyDescent="0.25">
      <c r="B20" s="280">
        <v>43518</v>
      </c>
      <c r="C20" s="279"/>
      <c r="D20" s="279">
        <v>20</v>
      </c>
      <c r="E20" s="279"/>
      <c r="F20" s="279" t="s">
        <v>174</v>
      </c>
    </row>
    <row r="21" spans="2:6" x14ac:dyDescent="0.25">
      <c r="B21" s="280">
        <v>43501</v>
      </c>
      <c r="C21" s="279"/>
      <c r="D21" s="279">
        <v>0</v>
      </c>
      <c r="E21" s="279"/>
      <c r="F21" s="279" t="s">
        <v>174</v>
      </c>
    </row>
    <row r="22" spans="2:6" x14ac:dyDescent="0.25">
      <c r="B22" s="280">
        <v>43481</v>
      </c>
      <c r="C22" s="279"/>
      <c r="D22" s="279">
        <v>0</v>
      </c>
      <c r="E22" s="279"/>
      <c r="F22" s="279" t="s">
        <v>174</v>
      </c>
    </row>
    <row r="23" spans="2:6" x14ac:dyDescent="0.25">
      <c r="B23" s="280">
        <v>43468</v>
      </c>
      <c r="C23" s="279"/>
      <c r="D23" s="279">
        <v>0</v>
      </c>
      <c r="E23" s="279"/>
      <c r="F23" s="279" t="s">
        <v>174</v>
      </c>
    </row>
    <row r="24" spans="2:6" x14ac:dyDescent="0.25">
      <c r="B24" s="280">
        <v>43462</v>
      </c>
      <c r="C24" s="279"/>
      <c r="D24" s="279">
        <v>400</v>
      </c>
      <c r="E24" s="279"/>
      <c r="F24" s="279" t="s">
        <v>222</v>
      </c>
    </row>
    <row r="25" spans="2:6" x14ac:dyDescent="0.25">
      <c r="B25" s="280">
        <v>43454</v>
      </c>
      <c r="C25" s="279"/>
      <c r="D25" s="279">
        <v>0</v>
      </c>
      <c r="E25" s="279"/>
      <c r="F25" s="279" t="s">
        <v>174</v>
      </c>
    </row>
    <row r="26" spans="2:6" x14ac:dyDescent="0.25">
      <c r="B26" s="280">
        <v>43453</v>
      </c>
      <c r="C26" s="279"/>
      <c r="D26" s="279">
        <v>0</v>
      </c>
      <c r="E26" s="279"/>
      <c r="F26" s="279" t="s">
        <v>174</v>
      </c>
    </row>
    <row r="27" spans="2:6" x14ac:dyDescent="0.25">
      <c r="B27" s="280">
        <v>43423</v>
      </c>
      <c r="C27" s="279"/>
      <c r="D27" s="279">
        <v>10</v>
      </c>
      <c r="E27" s="279"/>
      <c r="F27" s="279" t="s">
        <v>174</v>
      </c>
    </row>
    <row r="28" spans="2:6" x14ac:dyDescent="0.25">
      <c r="B28" s="280">
        <v>43399</v>
      </c>
      <c r="C28" s="279"/>
      <c r="D28" s="279">
        <v>10</v>
      </c>
      <c r="E28" s="279"/>
      <c r="F28" s="279" t="s">
        <v>174</v>
      </c>
    </row>
    <row r="29" spans="2:6" x14ac:dyDescent="0.25">
      <c r="B29" s="280">
        <v>43397</v>
      </c>
      <c r="C29" s="279"/>
      <c r="D29" s="347">
        <v>200</v>
      </c>
      <c r="E29" s="279"/>
      <c r="F29" s="279" t="s">
        <v>174</v>
      </c>
    </row>
    <row r="30" spans="2:6" x14ac:dyDescent="0.25">
      <c r="B30" s="280">
        <v>43362</v>
      </c>
      <c r="C30" s="279"/>
      <c r="D30" s="279">
        <v>120</v>
      </c>
      <c r="E30" s="279"/>
      <c r="F30" s="279" t="s">
        <v>174</v>
      </c>
    </row>
    <row r="31" spans="2:6" x14ac:dyDescent="0.25">
      <c r="B31" s="280">
        <v>43328</v>
      </c>
      <c r="C31" s="279"/>
      <c r="D31" s="279">
        <v>100</v>
      </c>
      <c r="E31" s="279"/>
      <c r="F31" s="279" t="s">
        <v>174</v>
      </c>
    </row>
    <row r="32" spans="2:6" x14ac:dyDescent="0.25">
      <c r="B32" s="280">
        <v>43293</v>
      </c>
      <c r="C32" s="279"/>
      <c r="D32" s="279">
        <v>80</v>
      </c>
      <c r="E32" s="279"/>
      <c r="F32" s="279" t="s">
        <v>174</v>
      </c>
    </row>
    <row r="33" spans="2:6" x14ac:dyDescent="0.25">
      <c r="B33" s="280"/>
      <c r="C33" s="279"/>
      <c r="D33" s="279"/>
      <c r="E33" s="279"/>
      <c r="F33" s="279"/>
    </row>
    <row r="34" spans="2:6" x14ac:dyDescent="0.25">
      <c r="B34" s="280"/>
      <c r="C34" s="279"/>
      <c r="D34" s="279"/>
      <c r="E34" s="279"/>
      <c r="F34" s="279"/>
    </row>
    <row r="35" spans="2:6" x14ac:dyDescent="0.25">
      <c r="B35" s="280"/>
      <c r="C35" s="279"/>
      <c r="D35" s="279"/>
      <c r="E35" s="279"/>
      <c r="F35" s="279"/>
    </row>
    <row r="36" spans="2:6" x14ac:dyDescent="0.25">
      <c r="B36" s="280"/>
      <c r="C36" s="279"/>
      <c r="D36" s="279"/>
      <c r="E36" s="279"/>
      <c r="F36" s="279"/>
    </row>
    <row r="37" spans="2:6" x14ac:dyDescent="0.25">
      <c r="B37" s="280"/>
      <c r="C37" s="279"/>
      <c r="D37" s="279"/>
      <c r="E37" s="279"/>
      <c r="F37" s="279"/>
    </row>
    <row r="38" spans="2:6" x14ac:dyDescent="0.25">
      <c r="B38" s="280"/>
      <c r="C38" s="279"/>
      <c r="D38" s="279"/>
      <c r="E38" s="279"/>
      <c r="F38" s="291"/>
    </row>
    <row r="39" spans="2:6" x14ac:dyDescent="0.25">
      <c r="B39" s="280"/>
      <c r="C39" s="279"/>
      <c r="D39" s="279"/>
      <c r="E39" s="279"/>
      <c r="F39" s="291"/>
    </row>
    <row r="40" spans="2:6" x14ac:dyDescent="0.25">
      <c r="B40" s="280"/>
      <c r="C40" s="279"/>
      <c r="D40" s="291"/>
      <c r="E40" s="279"/>
      <c r="F40" s="291"/>
    </row>
    <row r="41" spans="2:6" x14ac:dyDescent="0.25">
      <c r="B41" s="280"/>
      <c r="C41" s="279"/>
      <c r="D41" s="291"/>
      <c r="E41" s="279"/>
      <c r="F41" s="291"/>
    </row>
    <row r="42" spans="2:6" x14ac:dyDescent="0.25">
      <c r="B42" s="280"/>
      <c r="C42" s="279"/>
      <c r="D42" s="279"/>
      <c r="E42" s="279"/>
      <c r="F42" s="279"/>
    </row>
    <row r="43" spans="2:6" x14ac:dyDescent="0.25">
      <c r="B43" s="280"/>
      <c r="C43" s="279"/>
      <c r="D43" s="279"/>
      <c r="E43" s="279"/>
      <c r="F43" s="279"/>
    </row>
    <row r="44" spans="2:6" x14ac:dyDescent="0.25">
      <c r="B44" s="280"/>
      <c r="C44" s="279"/>
      <c r="D44" s="279"/>
      <c r="E44" s="279"/>
      <c r="F44" s="279"/>
    </row>
    <row r="45" spans="2:6" x14ac:dyDescent="0.25">
      <c r="B45" s="280"/>
      <c r="C45" s="279"/>
      <c r="D45" s="279"/>
      <c r="E45" s="279"/>
      <c r="F45" s="279"/>
    </row>
    <row r="46" spans="2:6" x14ac:dyDescent="0.25">
      <c r="B46" s="280"/>
      <c r="C46" s="279"/>
      <c r="D46" s="279"/>
      <c r="E46" s="279"/>
      <c r="F46" s="279"/>
    </row>
    <row r="47" spans="2:6" x14ac:dyDescent="0.25">
      <c r="B47" s="280"/>
      <c r="C47" s="279"/>
      <c r="D47" s="279"/>
      <c r="E47" s="279"/>
      <c r="F47" s="279"/>
    </row>
    <row r="48" spans="2:6" x14ac:dyDescent="0.25">
      <c r="B48" s="280"/>
      <c r="C48" s="279"/>
      <c r="D48" s="279"/>
      <c r="E48" s="279"/>
      <c r="F48" s="279"/>
    </row>
    <row r="49" spans="1:9" x14ac:dyDescent="0.25">
      <c r="B49" s="309"/>
      <c r="C49" s="279"/>
      <c r="D49" s="307"/>
      <c r="E49" s="279"/>
      <c r="F49" s="279"/>
    </row>
    <row r="50" spans="1:9" x14ac:dyDescent="0.25">
      <c r="A50" s="369"/>
      <c r="B50" s="309"/>
      <c r="C50" s="279"/>
      <c r="D50" s="307"/>
      <c r="E50" s="279"/>
      <c r="F50" s="279"/>
    </row>
    <row r="51" spans="1:9" x14ac:dyDescent="0.25">
      <c r="A51" s="369"/>
      <c r="B51" s="309"/>
      <c r="C51" s="279"/>
      <c r="D51" s="307"/>
      <c r="E51" s="279"/>
      <c r="F51" s="279"/>
    </row>
    <row r="52" spans="1:9" x14ac:dyDescent="0.25">
      <c r="A52" s="369"/>
      <c r="B52" s="309"/>
      <c r="C52" s="279"/>
      <c r="D52" s="307"/>
      <c r="E52" s="279"/>
      <c r="F52" s="279"/>
    </row>
    <row r="53" spans="1:9" x14ac:dyDescent="0.25">
      <c r="A53" s="369"/>
      <c r="B53" s="309"/>
      <c r="C53" s="279"/>
      <c r="D53" s="307"/>
      <c r="E53" s="279"/>
      <c r="F53" s="279"/>
    </row>
    <row r="54" spans="1:9" x14ac:dyDescent="0.25">
      <c r="A54" s="369"/>
      <c r="B54" s="309"/>
      <c r="C54" s="279"/>
      <c r="D54" s="307"/>
      <c r="E54" s="279"/>
      <c r="F54" s="279"/>
    </row>
    <row r="55" spans="1:9" x14ac:dyDescent="0.25">
      <c r="A55" s="369"/>
      <c r="B55" s="309"/>
      <c r="C55" s="279"/>
      <c r="D55" s="307"/>
      <c r="E55" s="279"/>
      <c r="F55" s="279"/>
    </row>
    <row r="56" spans="1:9" x14ac:dyDescent="0.25">
      <c r="A56" s="369"/>
      <c r="B56" s="309"/>
      <c r="C56" s="279"/>
      <c r="D56" s="307"/>
      <c r="E56" s="279"/>
      <c r="F56" s="279"/>
    </row>
    <row r="57" spans="1:9" x14ac:dyDescent="0.25">
      <c r="B57" s="309"/>
      <c r="C57" s="279"/>
      <c r="D57" s="307"/>
      <c r="E57" s="279"/>
      <c r="F57" s="279"/>
    </row>
    <row r="58" spans="1:9" x14ac:dyDescent="0.25">
      <c r="B58" s="309"/>
      <c r="C58" s="279"/>
      <c r="D58" s="307"/>
      <c r="E58" s="279"/>
      <c r="F58" s="279"/>
    </row>
    <row r="59" spans="1:9" x14ac:dyDescent="0.25">
      <c r="B59" s="309"/>
      <c r="C59" s="279"/>
      <c r="D59" s="307"/>
      <c r="E59" s="279"/>
      <c r="F59" s="279"/>
    </row>
    <row r="60" spans="1:9" x14ac:dyDescent="0.25">
      <c r="B60" s="309"/>
      <c r="C60" s="279"/>
      <c r="D60" s="307"/>
      <c r="E60" s="279"/>
      <c r="F60" s="279"/>
    </row>
    <row r="61" spans="1:9" x14ac:dyDescent="0.25">
      <c r="B61" s="309"/>
      <c r="C61" s="279"/>
      <c r="D61" s="307"/>
      <c r="E61" s="279"/>
      <c r="F61" s="279"/>
    </row>
    <row r="62" spans="1:9" x14ac:dyDescent="0.25">
      <c r="B62" s="309"/>
      <c r="C62" s="279"/>
      <c r="D62" s="307"/>
      <c r="E62" s="279"/>
      <c r="F62" s="279"/>
    </row>
    <row r="63" spans="1:9" x14ac:dyDescent="0.25">
      <c r="B63" s="309"/>
      <c r="C63" s="279"/>
      <c r="D63" s="307"/>
      <c r="E63" s="279"/>
      <c r="F63" s="279"/>
    </row>
    <row r="64" spans="1:9" x14ac:dyDescent="0.25">
      <c r="B64" s="309"/>
      <c r="C64" s="279"/>
      <c r="D64" s="307"/>
      <c r="E64" s="279"/>
      <c r="F64" s="279"/>
      <c r="I64" s="2"/>
    </row>
    <row r="65" spans="2:6" x14ac:dyDescent="0.25">
      <c r="B65" s="309"/>
      <c r="C65" s="279"/>
      <c r="D65" s="307"/>
      <c r="E65" s="279"/>
      <c r="F65" s="279"/>
    </row>
    <row r="66" spans="2:6" x14ac:dyDescent="0.25">
      <c r="B66" s="309"/>
      <c r="C66" s="279"/>
      <c r="D66" s="307"/>
      <c r="E66" s="279"/>
      <c r="F66" s="279"/>
    </row>
    <row r="67" spans="2:6" x14ac:dyDescent="0.25">
      <c r="B67" s="309"/>
      <c r="C67" s="279"/>
      <c r="D67" s="307"/>
      <c r="E67" s="279"/>
      <c r="F67" s="279"/>
    </row>
    <row r="68" spans="2:6" x14ac:dyDescent="0.25">
      <c r="B68" s="309"/>
      <c r="C68" s="279"/>
      <c r="D68" s="307"/>
      <c r="E68" s="279"/>
      <c r="F68" s="279"/>
    </row>
    <row r="69" spans="2:6" x14ac:dyDescent="0.25">
      <c r="B69" s="309"/>
      <c r="C69" s="279"/>
      <c r="D69" s="307"/>
      <c r="E69" s="279"/>
      <c r="F69" s="279"/>
    </row>
    <row r="70" spans="2:6" x14ac:dyDescent="0.25">
      <c r="B70" s="309"/>
      <c r="C70" s="279"/>
      <c r="D70" s="307"/>
      <c r="E70" s="279"/>
      <c r="F70" s="279"/>
    </row>
    <row r="71" spans="2:6" x14ac:dyDescent="0.25">
      <c r="B71" s="309"/>
      <c r="C71" s="279"/>
      <c r="D71" s="307"/>
      <c r="E71" s="279"/>
      <c r="F71" s="279"/>
    </row>
    <row r="72" spans="2:6" x14ac:dyDescent="0.25">
      <c r="B72" s="309"/>
      <c r="C72" s="279"/>
      <c r="D72" s="307"/>
      <c r="E72" s="279"/>
      <c r="F72" s="279"/>
    </row>
    <row r="73" spans="2:6" x14ac:dyDescent="0.25">
      <c r="B73" s="309"/>
      <c r="C73" s="279"/>
      <c r="D73" s="307"/>
      <c r="E73" s="279"/>
      <c r="F73" s="279"/>
    </row>
    <row r="74" spans="2:6" x14ac:dyDescent="0.25">
      <c r="B74" s="8"/>
      <c r="C74" s="8"/>
      <c r="D74" s="8"/>
      <c r="E74" s="8"/>
      <c r="F74" s="8"/>
    </row>
    <row r="75" spans="2:6" x14ac:dyDescent="0.25">
      <c r="B75" s="1"/>
    </row>
    <row r="76" spans="2:6" x14ac:dyDescent="0.25">
      <c r="B76" s="1"/>
    </row>
    <row r="77" spans="2:6" x14ac:dyDescent="0.25">
      <c r="B77" s="1"/>
    </row>
    <row r="78" spans="2:6" x14ac:dyDescent="0.25">
      <c r="B78" s="1"/>
    </row>
    <row r="79" spans="2:6" x14ac:dyDescent="0.25">
      <c r="B79" s="1"/>
    </row>
    <row r="80" spans="2:6" x14ac:dyDescent="0.25">
      <c r="B80" s="1"/>
    </row>
    <row r="81" spans="2:4" x14ac:dyDescent="0.25">
      <c r="B81" s="1"/>
    </row>
    <row r="82" spans="2:4" x14ac:dyDescent="0.25">
      <c r="B82" s="1"/>
    </row>
    <row r="83" spans="2:4" x14ac:dyDescent="0.25">
      <c r="B83" s="1"/>
    </row>
    <row r="84" spans="2:4" x14ac:dyDescent="0.25">
      <c r="B84" s="1"/>
    </row>
    <row r="85" spans="2:4" x14ac:dyDescent="0.25">
      <c r="B85" s="1"/>
    </row>
    <row r="86" spans="2:4" x14ac:dyDescent="0.25">
      <c r="B86" s="1"/>
    </row>
    <row r="87" spans="2:4" x14ac:dyDescent="0.25">
      <c r="B87" s="1"/>
    </row>
    <row r="88" spans="2:4" x14ac:dyDescent="0.25">
      <c r="B88" s="1"/>
    </row>
    <row r="92" spans="2:4" x14ac:dyDescent="0.25">
      <c r="D92" s="278"/>
    </row>
  </sheetData>
  <mergeCells count="1">
    <mergeCell ref="A50:A56"/>
  </mergeCells>
  <pageMargins left="0.7" right="0.7" top="0.75" bottom="0.75" header="0.3" footer="0.3"/>
  <pageSetup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9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3" width="9.140625" style="1"/>
    <col min="4" max="4" width="12.42578125" style="1" customWidth="1"/>
    <col min="5" max="5" width="13" style="1" customWidth="1"/>
    <col min="6" max="6" width="20.140625" style="1" customWidth="1"/>
    <col min="7" max="16384" width="9.140625" style="1"/>
  </cols>
  <sheetData>
    <row r="4" spans="1:6" x14ac:dyDescent="0.25">
      <c r="D4" s="314"/>
      <c r="E4" s="314" t="s">
        <v>213</v>
      </c>
    </row>
    <row r="7" spans="1:6" x14ac:dyDescent="0.25">
      <c r="B7" s="8" t="s">
        <v>1</v>
      </c>
      <c r="C7" s="8" t="s">
        <v>3</v>
      </c>
      <c r="D7" s="8" t="s">
        <v>214</v>
      </c>
      <c r="E7" s="8" t="s">
        <v>4</v>
      </c>
      <c r="F7" s="8" t="s">
        <v>15</v>
      </c>
    </row>
    <row r="8" spans="1:6" x14ac:dyDescent="0.25">
      <c r="A8" s="322" t="s">
        <v>213</v>
      </c>
      <c r="B8" s="280">
        <v>43789</v>
      </c>
      <c r="C8" s="8"/>
      <c r="D8" s="279">
        <v>0</v>
      </c>
      <c r="E8" s="8"/>
      <c r="F8" s="8"/>
    </row>
    <row r="9" spans="1:6" x14ac:dyDescent="0.25">
      <c r="B9" s="280">
        <v>43762</v>
      </c>
      <c r="C9" s="8"/>
      <c r="D9" s="279">
        <v>5</v>
      </c>
      <c r="E9" s="8"/>
      <c r="F9" s="279" t="s">
        <v>174</v>
      </c>
    </row>
    <row r="10" spans="1:6" x14ac:dyDescent="0.25">
      <c r="B10" s="280">
        <v>43733</v>
      </c>
      <c r="C10" s="8"/>
      <c r="D10" s="279">
        <v>0</v>
      </c>
      <c r="E10" s="8"/>
      <c r="F10" s="279" t="s">
        <v>174</v>
      </c>
    </row>
    <row r="11" spans="1:6" x14ac:dyDescent="0.25">
      <c r="A11" s="322"/>
      <c r="B11" s="280">
        <v>43693</v>
      </c>
      <c r="C11" s="279"/>
      <c r="D11" s="279">
        <v>5</v>
      </c>
      <c r="E11" s="279"/>
      <c r="F11" s="279" t="s">
        <v>174</v>
      </c>
    </row>
    <row r="12" spans="1:6" x14ac:dyDescent="0.25">
      <c r="A12" s="322"/>
      <c r="B12" s="280">
        <v>43677</v>
      </c>
      <c r="C12" s="279"/>
      <c r="D12" s="279">
        <v>0</v>
      </c>
      <c r="E12" s="279"/>
      <c r="F12" s="279" t="s">
        <v>174</v>
      </c>
    </row>
    <row r="13" spans="1:6" x14ac:dyDescent="0.25">
      <c r="A13" s="322"/>
      <c r="B13" s="280">
        <v>43642</v>
      </c>
      <c r="C13" s="279"/>
      <c r="D13" s="279">
        <v>5</v>
      </c>
      <c r="E13" s="279"/>
      <c r="F13" s="279" t="s">
        <v>174</v>
      </c>
    </row>
    <row r="14" spans="1:6" x14ac:dyDescent="0.25">
      <c r="A14" s="322"/>
      <c r="B14" s="280">
        <v>43620</v>
      </c>
      <c r="C14" s="279"/>
      <c r="D14" s="279" t="s">
        <v>194</v>
      </c>
      <c r="E14" s="279"/>
      <c r="F14" s="279" t="s">
        <v>231</v>
      </c>
    </row>
    <row r="15" spans="1:6" x14ac:dyDescent="0.25">
      <c r="A15" s="322"/>
      <c r="B15" s="280">
        <v>43601</v>
      </c>
      <c r="C15" s="279"/>
      <c r="D15" s="279">
        <v>5</v>
      </c>
      <c r="E15" s="279"/>
      <c r="F15" s="279" t="s">
        <v>174</v>
      </c>
    </row>
    <row r="16" spans="1:6" x14ac:dyDescent="0.25">
      <c r="A16" s="322"/>
      <c r="B16" s="280">
        <v>43587</v>
      </c>
      <c r="C16" s="279"/>
      <c r="D16" s="279">
        <v>0</v>
      </c>
      <c r="E16" s="279"/>
      <c r="F16" s="279" t="s">
        <v>174</v>
      </c>
    </row>
    <row r="17" spans="2:6" x14ac:dyDescent="0.25">
      <c r="B17" s="280">
        <v>43564</v>
      </c>
      <c r="C17" s="279"/>
      <c r="D17" s="279">
        <v>0</v>
      </c>
      <c r="E17" s="279"/>
      <c r="F17" s="279" t="s">
        <v>174</v>
      </c>
    </row>
    <row r="18" spans="2:6" x14ac:dyDescent="0.25">
      <c r="B18" s="280">
        <v>43539</v>
      </c>
      <c r="C18" s="279"/>
      <c r="D18" s="279">
        <v>0</v>
      </c>
      <c r="E18" s="279"/>
      <c r="F18" s="279" t="s">
        <v>174</v>
      </c>
    </row>
    <row r="19" spans="2:6" x14ac:dyDescent="0.25">
      <c r="B19" s="280">
        <v>43530</v>
      </c>
      <c r="C19" s="279"/>
      <c r="D19" s="279">
        <v>0</v>
      </c>
      <c r="E19" s="279"/>
      <c r="F19" s="279" t="s">
        <v>174</v>
      </c>
    </row>
    <row r="20" spans="2:6" x14ac:dyDescent="0.25">
      <c r="B20" s="280">
        <v>43518</v>
      </c>
      <c r="C20" s="279"/>
      <c r="D20" s="279">
        <v>0</v>
      </c>
      <c r="E20" s="279"/>
      <c r="F20" s="279" t="s">
        <v>174</v>
      </c>
    </row>
    <row r="21" spans="2:6" x14ac:dyDescent="0.25">
      <c r="B21" s="280">
        <v>43501</v>
      </c>
      <c r="C21" s="279"/>
      <c r="D21" s="279">
        <v>0</v>
      </c>
      <c r="E21" s="279"/>
      <c r="F21" s="279" t="s">
        <v>174</v>
      </c>
    </row>
    <row r="22" spans="2:6" x14ac:dyDescent="0.25">
      <c r="B22" s="280">
        <v>43481</v>
      </c>
      <c r="C22" s="279"/>
      <c r="D22" s="279">
        <v>0</v>
      </c>
      <c r="E22" s="279"/>
      <c r="F22" s="279" t="s">
        <v>174</v>
      </c>
    </row>
    <row r="23" spans="2:6" x14ac:dyDescent="0.25">
      <c r="B23" s="280">
        <v>43468</v>
      </c>
      <c r="C23" s="279"/>
      <c r="D23" s="279">
        <v>0</v>
      </c>
      <c r="E23" s="279"/>
      <c r="F23" s="279" t="s">
        <v>174</v>
      </c>
    </row>
    <row r="24" spans="2:6" x14ac:dyDescent="0.25">
      <c r="B24" s="280">
        <v>43462</v>
      </c>
      <c r="C24" s="279"/>
      <c r="D24" s="279">
        <v>0</v>
      </c>
      <c r="E24" s="279"/>
      <c r="F24" s="279" t="s">
        <v>174</v>
      </c>
    </row>
    <row r="25" spans="2:6" x14ac:dyDescent="0.25">
      <c r="B25" s="280">
        <v>43454</v>
      </c>
      <c r="C25" s="279"/>
      <c r="D25" s="279">
        <v>0</v>
      </c>
      <c r="E25" s="279"/>
      <c r="F25" s="279" t="s">
        <v>174</v>
      </c>
    </row>
    <row r="26" spans="2:6" x14ac:dyDescent="0.25">
      <c r="B26" s="280">
        <v>43453</v>
      </c>
      <c r="C26" s="279"/>
      <c r="D26" s="279">
        <v>0</v>
      </c>
      <c r="E26" s="279"/>
      <c r="F26" s="279" t="s">
        <v>174</v>
      </c>
    </row>
    <row r="27" spans="2:6" x14ac:dyDescent="0.25">
      <c r="B27" s="280">
        <v>43423</v>
      </c>
      <c r="C27" s="279"/>
      <c r="D27" s="279">
        <v>0</v>
      </c>
      <c r="E27" s="279"/>
      <c r="F27" s="279" t="s">
        <v>174</v>
      </c>
    </row>
    <row r="28" spans="2:6" x14ac:dyDescent="0.25">
      <c r="B28" s="280">
        <v>43399</v>
      </c>
      <c r="C28" s="279"/>
      <c r="D28" s="279">
        <v>0</v>
      </c>
      <c r="E28" s="279"/>
      <c r="F28" s="279" t="s">
        <v>174</v>
      </c>
    </row>
    <row r="29" spans="2:6" x14ac:dyDescent="0.25">
      <c r="B29" s="280">
        <v>43397</v>
      </c>
      <c r="C29" s="279"/>
      <c r="D29" s="279">
        <v>70</v>
      </c>
      <c r="E29" s="279"/>
      <c r="F29" s="279" t="s">
        <v>174</v>
      </c>
    </row>
    <row r="30" spans="2:6" x14ac:dyDescent="0.25">
      <c r="B30" s="280">
        <v>43362</v>
      </c>
      <c r="C30" s="279"/>
      <c r="D30" s="279">
        <v>80</v>
      </c>
      <c r="E30" s="279"/>
      <c r="F30" s="279" t="s">
        <v>174</v>
      </c>
    </row>
    <row r="31" spans="2:6" x14ac:dyDescent="0.25">
      <c r="B31" s="280">
        <v>43328</v>
      </c>
      <c r="C31" s="279"/>
      <c r="D31" s="279">
        <v>60</v>
      </c>
      <c r="E31" s="279"/>
      <c r="F31" s="279" t="s">
        <v>174</v>
      </c>
    </row>
    <row r="32" spans="2:6" x14ac:dyDescent="0.25">
      <c r="B32" s="280">
        <v>43293</v>
      </c>
      <c r="C32" s="279"/>
      <c r="D32" s="279">
        <v>80</v>
      </c>
      <c r="E32" s="279"/>
      <c r="F32" s="279" t="s">
        <v>174</v>
      </c>
    </row>
    <row r="33" spans="2:6" x14ac:dyDescent="0.25">
      <c r="B33" s="280"/>
      <c r="C33" s="279"/>
      <c r="D33" s="279"/>
      <c r="E33" s="279"/>
      <c r="F33" s="279"/>
    </row>
    <row r="34" spans="2:6" x14ac:dyDescent="0.25">
      <c r="B34" s="280"/>
      <c r="C34" s="279"/>
      <c r="D34" s="279"/>
      <c r="E34" s="279"/>
      <c r="F34" s="279"/>
    </row>
    <row r="35" spans="2:6" x14ac:dyDescent="0.25">
      <c r="B35" s="280"/>
      <c r="C35" s="279"/>
      <c r="D35" s="279"/>
      <c r="E35" s="279"/>
      <c r="F35" s="291"/>
    </row>
    <row r="36" spans="2:6" x14ac:dyDescent="0.25">
      <c r="B36" s="280"/>
      <c r="C36" s="279"/>
      <c r="D36" s="279"/>
      <c r="E36" s="279"/>
      <c r="F36" s="291"/>
    </row>
    <row r="37" spans="2:6" x14ac:dyDescent="0.25">
      <c r="B37" s="280"/>
      <c r="C37" s="279"/>
      <c r="D37" s="291"/>
      <c r="E37" s="279"/>
      <c r="F37" s="291"/>
    </row>
    <row r="38" spans="2:6" x14ac:dyDescent="0.25">
      <c r="B38" s="280"/>
      <c r="C38" s="279"/>
      <c r="D38" s="291"/>
      <c r="E38" s="279"/>
      <c r="F38" s="291"/>
    </row>
    <row r="39" spans="2:6" x14ac:dyDescent="0.25">
      <c r="B39" s="280"/>
      <c r="C39" s="279"/>
      <c r="D39" s="279"/>
      <c r="E39" s="279"/>
      <c r="F39" s="279"/>
    </row>
    <row r="40" spans="2:6" x14ac:dyDescent="0.25">
      <c r="B40" s="280"/>
      <c r="C40" s="279"/>
      <c r="D40" s="279"/>
      <c r="E40" s="279"/>
      <c r="F40" s="279"/>
    </row>
    <row r="41" spans="2:6" x14ac:dyDescent="0.25">
      <c r="B41" s="280"/>
      <c r="C41" s="279"/>
      <c r="D41" s="279"/>
      <c r="E41" s="279"/>
      <c r="F41" s="279"/>
    </row>
    <row r="42" spans="2:6" x14ac:dyDescent="0.25">
      <c r="B42" s="280"/>
      <c r="C42" s="279"/>
      <c r="D42" s="279"/>
      <c r="E42" s="279"/>
      <c r="F42" s="279"/>
    </row>
    <row r="43" spans="2:6" x14ac:dyDescent="0.25">
      <c r="B43" s="280"/>
      <c r="C43" s="279"/>
      <c r="D43" s="279"/>
      <c r="E43" s="279"/>
      <c r="F43" s="279"/>
    </row>
    <row r="44" spans="2:6" x14ac:dyDescent="0.25">
      <c r="B44" s="280"/>
      <c r="C44" s="279"/>
      <c r="D44" s="279"/>
      <c r="E44" s="279"/>
      <c r="F44" s="279"/>
    </row>
    <row r="45" spans="2:6" x14ac:dyDescent="0.25">
      <c r="B45" s="280"/>
      <c r="C45" s="279"/>
      <c r="D45" s="279"/>
      <c r="E45" s="279"/>
      <c r="F45" s="279"/>
    </row>
    <row r="46" spans="2:6" x14ac:dyDescent="0.25">
      <c r="B46" s="309"/>
      <c r="C46" s="279"/>
      <c r="D46" s="307"/>
      <c r="E46" s="279"/>
      <c r="F46" s="279"/>
    </row>
    <row r="47" spans="2:6" x14ac:dyDescent="0.25">
      <c r="B47" s="309"/>
      <c r="C47" s="279"/>
      <c r="D47" s="307"/>
      <c r="E47" s="279"/>
      <c r="F47" s="279"/>
    </row>
    <row r="48" spans="2:6" x14ac:dyDescent="0.25">
      <c r="B48" s="309"/>
      <c r="C48" s="279"/>
      <c r="D48" s="307"/>
      <c r="E48" s="279"/>
      <c r="F48" s="279"/>
    </row>
    <row r="49" spans="1:9" x14ac:dyDescent="0.25">
      <c r="B49" s="309"/>
      <c r="C49" s="279"/>
      <c r="D49" s="307"/>
      <c r="E49" s="279"/>
      <c r="F49" s="279"/>
    </row>
    <row r="50" spans="1:9" x14ac:dyDescent="0.25">
      <c r="A50" s="369"/>
      <c r="B50" s="309"/>
      <c r="C50" s="279"/>
      <c r="D50" s="307"/>
      <c r="E50" s="279"/>
      <c r="F50" s="279"/>
    </row>
    <row r="51" spans="1:9" x14ac:dyDescent="0.25">
      <c r="A51" s="369"/>
      <c r="B51" s="309"/>
      <c r="C51" s="279"/>
      <c r="D51" s="307"/>
      <c r="E51" s="279"/>
      <c r="F51" s="279"/>
    </row>
    <row r="52" spans="1:9" x14ac:dyDescent="0.25">
      <c r="A52" s="369"/>
      <c r="B52" s="309"/>
      <c r="C52" s="279"/>
      <c r="D52" s="307"/>
      <c r="E52" s="279"/>
      <c r="F52" s="279"/>
    </row>
    <row r="53" spans="1:9" x14ac:dyDescent="0.25">
      <c r="A53" s="369"/>
      <c r="B53" s="309"/>
      <c r="C53" s="279"/>
      <c r="D53" s="307"/>
      <c r="E53" s="279"/>
      <c r="F53" s="279"/>
    </row>
    <row r="54" spans="1:9" x14ac:dyDescent="0.25">
      <c r="A54" s="369"/>
      <c r="B54" s="309"/>
      <c r="C54" s="279"/>
      <c r="D54" s="307"/>
      <c r="E54" s="279"/>
      <c r="F54" s="279"/>
    </row>
    <row r="55" spans="1:9" x14ac:dyDescent="0.25">
      <c r="A55" s="369"/>
      <c r="B55" s="309"/>
      <c r="C55" s="279"/>
      <c r="D55" s="307"/>
      <c r="E55" s="279"/>
      <c r="F55" s="279"/>
    </row>
    <row r="56" spans="1:9" x14ac:dyDescent="0.25">
      <c r="A56" s="369"/>
      <c r="B56" s="309"/>
      <c r="C56" s="279"/>
      <c r="D56" s="307"/>
      <c r="E56" s="279"/>
      <c r="F56" s="279"/>
    </row>
    <row r="57" spans="1:9" x14ac:dyDescent="0.25">
      <c r="B57" s="309"/>
      <c r="C57" s="279"/>
      <c r="D57" s="307"/>
      <c r="E57" s="279"/>
      <c r="F57" s="279"/>
    </row>
    <row r="58" spans="1:9" x14ac:dyDescent="0.25">
      <c r="B58" s="309"/>
      <c r="C58" s="279"/>
      <c r="D58" s="307"/>
      <c r="E58" s="279"/>
      <c r="F58" s="279"/>
    </row>
    <row r="59" spans="1:9" x14ac:dyDescent="0.25">
      <c r="B59" s="309"/>
      <c r="C59" s="279"/>
      <c r="D59" s="307"/>
      <c r="E59" s="279"/>
      <c r="F59" s="279"/>
    </row>
    <row r="60" spans="1:9" x14ac:dyDescent="0.25">
      <c r="B60" s="309"/>
      <c r="C60" s="279"/>
      <c r="D60" s="307"/>
      <c r="E60" s="279"/>
      <c r="F60" s="279"/>
    </row>
    <row r="61" spans="1:9" x14ac:dyDescent="0.25">
      <c r="B61" s="309"/>
      <c r="C61" s="279"/>
      <c r="D61" s="307"/>
      <c r="E61" s="279"/>
      <c r="F61" s="279"/>
    </row>
    <row r="62" spans="1:9" x14ac:dyDescent="0.25">
      <c r="B62" s="309"/>
      <c r="C62" s="279"/>
      <c r="D62" s="307"/>
      <c r="E62" s="279"/>
      <c r="F62" s="279"/>
    </row>
    <row r="63" spans="1:9" x14ac:dyDescent="0.25">
      <c r="B63" s="309"/>
      <c r="C63" s="279"/>
      <c r="D63" s="307"/>
      <c r="E63" s="279"/>
      <c r="F63" s="279"/>
    </row>
    <row r="64" spans="1:9" x14ac:dyDescent="0.25">
      <c r="B64" s="309"/>
      <c r="C64" s="279"/>
      <c r="D64" s="307"/>
      <c r="E64" s="279"/>
      <c r="F64" s="279"/>
      <c r="I64" s="2"/>
    </row>
    <row r="65" spans="2:6" x14ac:dyDescent="0.25">
      <c r="B65" s="309"/>
      <c r="C65" s="279"/>
      <c r="D65" s="307"/>
      <c r="E65" s="279"/>
      <c r="F65" s="279"/>
    </row>
    <row r="66" spans="2:6" x14ac:dyDescent="0.25">
      <c r="B66" s="309"/>
      <c r="C66" s="279"/>
      <c r="D66" s="307"/>
      <c r="E66" s="279"/>
      <c r="F66" s="279"/>
    </row>
    <row r="67" spans="2:6" x14ac:dyDescent="0.25">
      <c r="B67" s="309"/>
      <c r="C67" s="279"/>
      <c r="D67" s="307"/>
      <c r="E67" s="279"/>
      <c r="F67" s="279"/>
    </row>
    <row r="68" spans="2:6" x14ac:dyDescent="0.25">
      <c r="B68" s="309"/>
      <c r="C68" s="279"/>
      <c r="D68" s="307"/>
      <c r="E68" s="279"/>
      <c r="F68" s="279"/>
    </row>
    <row r="69" spans="2:6" x14ac:dyDescent="0.25">
      <c r="B69" s="309"/>
      <c r="C69" s="279"/>
      <c r="D69" s="307"/>
      <c r="E69" s="279"/>
      <c r="F69" s="279"/>
    </row>
    <row r="70" spans="2:6" x14ac:dyDescent="0.25">
      <c r="B70" s="309"/>
      <c r="C70" s="279"/>
      <c r="D70" s="307"/>
      <c r="E70" s="279"/>
      <c r="F70" s="279"/>
    </row>
    <row r="71" spans="2:6" x14ac:dyDescent="0.25">
      <c r="B71" s="8"/>
      <c r="C71" s="8"/>
      <c r="D71" s="8"/>
      <c r="E71" s="8"/>
      <c r="F71" s="8"/>
    </row>
    <row r="72" spans="2:6" x14ac:dyDescent="0.25">
      <c r="B72" s="1"/>
    </row>
    <row r="73" spans="2:6" x14ac:dyDescent="0.25">
      <c r="B73" s="1"/>
    </row>
    <row r="74" spans="2:6" x14ac:dyDescent="0.25">
      <c r="B74" s="1"/>
    </row>
    <row r="75" spans="2:6" x14ac:dyDescent="0.25">
      <c r="B75" s="1"/>
    </row>
    <row r="76" spans="2:6" x14ac:dyDescent="0.25">
      <c r="B76" s="1"/>
    </row>
    <row r="77" spans="2:6" x14ac:dyDescent="0.25">
      <c r="B77" s="1"/>
    </row>
    <row r="78" spans="2:6" x14ac:dyDescent="0.25">
      <c r="B78" s="1"/>
    </row>
    <row r="79" spans="2:6" x14ac:dyDescent="0.25">
      <c r="B79" s="1"/>
    </row>
    <row r="80" spans="2:6" x14ac:dyDescent="0.25">
      <c r="B80" s="1"/>
    </row>
    <row r="81" spans="2:4" x14ac:dyDescent="0.25">
      <c r="B81" s="1"/>
    </row>
    <row r="82" spans="2:4" x14ac:dyDescent="0.25">
      <c r="B82" s="1"/>
    </row>
    <row r="83" spans="2:4" x14ac:dyDescent="0.25">
      <c r="B83" s="1"/>
    </row>
    <row r="84" spans="2:4" x14ac:dyDescent="0.25">
      <c r="B84" s="1"/>
    </row>
    <row r="85" spans="2:4" x14ac:dyDescent="0.25">
      <c r="B85" s="1"/>
    </row>
    <row r="89" spans="2:4" x14ac:dyDescent="0.25">
      <c r="D89" s="278"/>
    </row>
  </sheetData>
  <mergeCells count="1">
    <mergeCell ref="A50:A56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90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3" width="9.140625" style="1"/>
    <col min="4" max="4" width="12.42578125" style="1" customWidth="1"/>
    <col min="5" max="5" width="13" style="1" customWidth="1"/>
    <col min="6" max="6" width="15.28515625" style="1" customWidth="1"/>
    <col min="7" max="16384" width="9.140625" style="1"/>
  </cols>
  <sheetData>
    <row r="4" spans="1:6" x14ac:dyDescent="0.25">
      <c r="D4" s="314"/>
      <c r="E4" s="314" t="s">
        <v>215</v>
      </c>
    </row>
    <row r="7" spans="1:6" x14ac:dyDescent="0.25">
      <c r="B7" s="8" t="s">
        <v>1</v>
      </c>
      <c r="C7" s="8" t="s">
        <v>3</v>
      </c>
      <c r="D7" s="8" t="s">
        <v>214</v>
      </c>
      <c r="E7" s="8" t="s">
        <v>4</v>
      </c>
      <c r="F7" s="8" t="s">
        <v>15</v>
      </c>
    </row>
    <row r="8" spans="1:6" x14ac:dyDescent="0.25">
      <c r="A8" s="322" t="s">
        <v>215</v>
      </c>
      <c r="B8" s="280">
        <v>43789</v>
      </c>
      <c r="C8" s="8"/>
      <c r="D8" s="279">
        <v>5</v>
      </c>
      <c r="E8" s="8"/>
      <c r="F8" s="279" t="s">
        <v>174</v>
      </c>
    </row>
    <row r="9" spans="1:6" x14ac:dyDescent="0.25">
      <c r="B9" s="280">
        <v>43762</v>
      </c>
      <c r="C9" s="8"/>
      <c r="D9" s="279">
        <v>10</v>
      </c>
      <c r="E9" s="8"/>
      <c r="F9" s="279" t="s">
        <v>174</v>
      </c>
    </row>
    <row r="10" spans="1:6" x14ac:dyDescent="0.25">
      <c r="B10" s="280">
        <v>43733</v>
      </c>
      <c r="C10" s="8"/>
      <c r="D10" s="279">
        <v>20</v>
      </c>
      <c r="E10" s="8"/>
      <c r="F10" s="279" t="s">
        <v>174</v>
      </c>
    </row>
    <row r="11" spans="1:6" x14ac:dyDescent="0.25">
      <c r="A11" s="322"/>
      <c r="B11" s="280">
        <v>43693</v>
      </c>
      <c r="C11" s="279"/>
      <c r="D11" s="279">
        <v>10</v>
      </c>
      <c r="E11" s="279"/>
      <c r="F11" s="279" t="s">
        <v>174</v>
      </c>
    </row>
    <row r="12" spans="1:6" x14ac:dyDescent="0.25">
      <c r="A12" s="322"/>
      <c r="B12" s="280">
        <v>43677</v>
      </c>
      <c r="C12" s="279"/>
      <c r="D12" s="279">
        <v>5</v>
      </c>
      <c r="E12" s="279"/>
      <c r="F12" s="279" t="s">
        <v>174</v>
      </c>
    </row>
    <row r="13" spans="1:6" x14ac:dyDescent="0.25">
      <c r="A13" s="322"/>
      <c r="B13" s="280">
        <v>43642</v>
      </c>
      <c r="C13" s="279"/>
      <c r="D13" s="279">
        <v>10</v>
      </c>
      <c r="E13" s="279"/>
      <c r="F13" s="279" t="s">
        <v>174</v>
      </c>
    </row>
    <row r="14" spans="1:6" x14ac:dyDescent="0.25">
      <c r="A14" s="322"/>
      <c r="B14" s="280">
        <v>43622</v>
      </c>
      <c r="C14" s="279"/>
      <c r="D14" s="279">
        <v>10</v>
      </c>
      <c r="E14" s="279"/>
      <c r="F14" s="279" t="s">
        <v>174</v>
      </c>
    </row>
    <row r="15" spans="1:6" x14ac:dyDescent="0.25">
      <c r="A15" s="322"/>
      <c r="B15" s="280">
        <v>43601</v>
      </c>
      <c r="C15" s="279"/>
      <c r="D15" s="279">
        <v>5</v>
      </c>
      <c r="E15" s="279"/>
      <c r="F15" s="279" t="s">
        <v>174</v>
      </c>
    </row>
    <row r="16" spans="1:6" x14ac:dyDescent="0.25">
      <c r="A16" s="322"/>
      <c r="B16" s="280">
        <v>43587</v>
      </c>
      <c r="C16" s="279"/>
      <c r="D16" s="279">
        <v>5</v>
      </c>
      <c r="E16" s="279"/>
      <c r="F16" s="279" t="s">
        <v>174</v>
      </c>
    </row>
    <row r="17" spans="2:6" x14ac:dyDescent="0.25">
      <c r="B17" s="280">
        <v>43564</v>
      </c>
      <c r="C17" s="279"/>
      <c r="D17" s="279">
        <v>10</v>
      </c>
      <c r="E17" s="279"/>
      <c r="F17" s="279" t="s">
        <v>174</v>
      </c>
    </row>
    <row r="18" spans="2:6" x14ac:dyDescent="0.25">
      <c r="B18" s="280">
        <v>43539</v>
      </c>
      <c r="C18" s="279"/>
      <c r="D18" s="279">
        <v>0</v>
      </c>
      <c r="E18" s="279"/>
      <c r="F18" s="279" t="s">
        <v>174</v>
      </c>
    </row>
    <row r="19" spans="2:6" x14ac:dyDescent="0.25">
      <c r="B19" s="280">
        <v>43530</v>
      </c>
      <c r="C19" s="279"/>
      <c r="D19" s="279">
        <v>0</v>
      </c>
      <c r="E19" s="279"/>
      <c r="F19" s="279" t="s">
        <v>174</v>
      </c>
    </row>
    <row r="20" spans="2:6" x14ac:dyDescent="0.25">
      <c r="B20" s="280">
        <v>43518</v>
      </c>
      <c r="C20" s="279"/>
      <c r="D20" s="279">
        <v>0</v>
      </c>
      <c r="E20" s="279"/>
      <c r="F20" s="279" t="s">
        <v>174</v>
      </c>
    </row>
    <row r="21" spans="2:6" x14ac:dyDescent="0.25">
      <c r="B21" s="280">
        <v>43501</v>
      </c>
      <c r="C21" s="279"/>
      <c r="D21" s="279">
        <v>0</v>
      </c>
      <c r="E21" s="279"/>
      <c r="F21" s="279" t="s">
        <v>174</v>
      </c>
    </row>
    <row r="22" spans="2:6" x14ac:dyDescent="0.25">
      <c r="B22" s="280">
        <v>43481</v>
      </c>
      <c r="C22" s="279"/>
      <c r="D22" s="279">
        <v>0</v>
      </c>
      <c r="E22" s="279"/>
      <c r="F22" s="279" t="s">
        <v>174</v>
      </c>
    </row>
    <row r="23" spans="2:6" x14ac:dyDescent="0.25">
      <c r="B23" s="280">
        <v>43468</v>
      </c>
      <c r="C23" s="279"/>
      <c r="D23" s="279">
        <v>0</v>
      </c>
      <c r="E23" s="279"/>
      <c r="F23" s="279" t="s">
        <v>174</v>
      </c>
    </row>
    <row r="24" spans="2:6" x14ac:dyDescent="0.25">
      <c r="B24" s="280">
        <v>43462</v>
      </c>
      <c r="C24" s="279"/>
      <c r="D24" s="279">
        <v>0</v>
      </c>
      <c r="E24" s="279"/>
      <c r="F24" s="279" t="s">
        <v>174</v>
      </c>
    </row>
    <row r="25" spans="2:6" x14ac:dyDescent="0.25">
      <c r="B25" s="280">
        <v>43454</v>
      </c>
      <c r="C25" s="279"/>
      <c r="D25" s="279">
        <v>5</v>
      </c>
      <c r="E25" s="279"/>
      <c r="F25" s="279" t="s">
        <v>174</v>
      </c>
    </row>
    <row r="26" spans="2:6" x14ac:dyDescent="0.25">
      <c r="B26" s="280">
        <v>43453</v>
      </c>
      <c r="C26" s="279"/>
      <c r="D26" s="279">
        <v>10</v>
      </c>
      <c r="E26" s="279"/>
      <c r="F26" s="279" t="s">
        <v>174</v>
      </c>
    </row>
    <row r="27" spans="2:6" x14ac:dyDescent="0.25">
      <c r="B27" s="280">
        <v>43423</v>
      </c>
      <c r="C27" s="279"/>
      <c r="D27" s="279">
        <v>20</v>
      </c>
      <c r="E27" s="279"/>
      <c r="F27" s="279" t="s">
        <v>174</v>
      </c>
    </row>
    <row r="28" spans="2:6" x14ac:dyDescent="0.25">
      <c r="B28" s="280">
        <v>43399</v>
      </c>
      <c r="C28" s="279"/>
      <c r="D28" s="279">
        <v>50</v>
      </c>
      <c r="E28" s="279"/>
      <c r="F28" s="279" t="s">
        <v>174</v>
      </c>
    </row>
    <row r="29" spans="2:6" x14ac:dyDescent="0.25">
      <c r="B29" s="280">
        <v>43397</v>
      </c>
      <c r="C29" s="279"/>
      <c r="D29" s="279">
        <v>200</v>
      </c>
      <c r="E29" s="279"/>
      <c r="F29" s="279" t="s">
        <v>174</v>
      </c>
    </row>
    <row r="30" spans="2:6" x14ac:dyDescent="0.25">
      <c r="B30" s="280">
        <v>43362</v>
      </c>
      <c r="C30" s="279"/>
      <c r="D30" s="279">
        <v>120</v>
      </c>
      <c r="E30" s="279"/>
      <c r="F30" s="279" t="s">
        <v>174</v>
      </c>
    </row>
    <row r="31" spans="2:6" x14ac:dyDescent="0.25">
      <c r="B31" s="280">
        <v>43328</v>
      </c>
      <c r="C31" s="279"/>
      <c r="D31" s="279">
        <v>100</v>
      </c>
      <c r="E31" s="279"/>
      <c r="F31" s="279" t="s">
        <v>174</v>
      </c>
    </row>
    <row r="32" spans="2:6" x14ac:dyDescent="0.25">
      <c r="B32" s="280">
        <v>43293</v>
      </c>
      <c r="C32" s="279"/>
      <c r="D32" s="279">
        <v>80</v>
      </c>
      <c r="E32" s="279"/>
      <c r="F32" s="279" t="s">
        <v>174</v>
      </c>
    </row>
    <row r="33" spans="2:6" x14ac:dyDescent="0.25">
      <c r="B33" s="280"/>
      <c r="C33" s="279"/>
      <c r="D33" s="279"/>
      <c r="E33" s="279"/>
      <c r="F33" s="279"/>
    </row>
    <row r="34" spans="2:6" x14ac:dyDescent="0.25">
      <c r="B34" s="280"/>
      <c r="C34" s="279"/>
      <c r="D34" s="279"/>
      <c r="E34" s="279"/>
      <c r="F34" s="279"/>
    </row>
    <row r="35" spans="2:6" x14ac:dyDescent="0.25">
      <c r="B35" s="280"/>
      <c r="C35" s="279"/>
      <c r="D35" s="279"/>
      <c r="E35" s="279"/>
      <c r="F35" s="279"/>
    </row>
    <row r="36" spans="2:6" x14ac:dyDescent="0.25">
      <c r="B36" s="280"/>
      <c r="C36" s="279"/>
      <c r="D36" s="279"/>
      <c r="E36" s="279"/>
      <c r="F36" s="291"/>
    </row>
    <row r="37" spans="2:6" x14ac:dyDescent="0.25">
      <c r="B37" s="280"/>
      <c r="C37" s="279"/>
      <c r="D37" s="279"/>
      <c r="E37" s="279"/>
      <c r="F37" s="291"/>
    </row>
    <row r="38" spans="2:6" x14ac:dyDescent="0.25">
      <c r="B38" s="280"/>
      <c r="C38" s="279"/>
      <c r="D38" s="291"/>
      <c r="E38" s="279"/>
      <c r="F38" s="291"/>
    </row>
    <row r="39" spans="2:6" x14ac:dyDescent="0.25">
      <c r="B39" s="280"/>
      <c r="C39" s="279"/>
      <c r="D39" s="291"/>
      <c r="E39" s="279"/>
      <c r="F39" s="291"/>
    </row>
    <row r="40" spans="2:6" x14ac:dyDescent="0.25">
      <c r="B40" s="280"/>
      <c r="C40" s="279"/>
      <c r="D40" s="279"/>
      <c r="E40" s="279"/>
      <c r="F40" s="279"/>
    </row>
    <row r="41" spans="2:6" x14ac:dyDescent="0.25">
      <c r="B41" s="280"/>
      <c r="C41" s="279"/>
      <c r="D41" s="279"/>
      <c r="E41" s="279"/>
      <c r="F41" s="279"/>
    </row>
    <row r="42" spans="2:6" x14ac:dyDescent="0.25">
      <c r="B42" s="280"/>
      <c r="C42" s="279"/>
      <c r="D42" s="279"/>
      <c r="E42" s="279"/>
      <c r="F42" s="279"/>
    </row>
    <row r="43" spans="2:6" x14ac:dyDescent="0.25">
      <c r="B43" s="280"/>
      <c r="C43" s="279"/>
      <c r="D43" s="279"/>
      <c r="E43" s="279"/>
      <c r="F43" s="279"/>
    </row>
    <row r="44" spans="2:6" x14ac:dyDescent="0.25">
      <c r="B44" s="280"/>
      <c r="C44" s="279"/>
      <c r="D44" s="279"/>
      <c r="E44" s="279"/>
      <c r="F44" s="279"/>
    </row>
    <row r="45" spans="2:6" x14ac:dyDescent="0.25">
      <c r="B45" s="280"/>
      <c r="C45" s="279"/>
      <c r="D45" s="279"/>
      <c r="E45" s="279"/>
      <c r="F45" s="279"/>
    </row>
    <row r="46" spans="2:6" x14ac:dyDescent="0.25">
      <c r="B46" s="280"/>
      <c r="C46" s="279"/>
      <c r="D46" s="279"/>
      <c r="E46" s="279"/>
      <c r="F46" s="279"/>
    </row>
    <row r="47" spans="2:6" x14ac:dyDescent="0.25">
      <c r="B47" s="309"/>
      <c r="C47" s="279"/>
      <c r="D47" s="307"/>
      <c r="E47" s="279"/>
      <c r="F47" s="279"/>
    </row>
    <row r="48" spans="2:6" x14ac:dyDescent="0.25">
      <c r="B48" s="309"/>
      <c r="C48" s="279"/>
      <c r="D48" s="307"/>
      <c r="E48" s="279"/>
      <c r="F48" s="279"/>
    </row>
    <row r="49" spans="1:9" x14ac:dyDescent="0.25">
      <c r="B49" s="309"/>
      <c r="C49" s="279"/>
      <c r="D49" s="307"/>
      <c r="E49" s="279"/>
      <c r="F49" s="279"/>
    </row>
    <row r="50" spans="1:9" x14ac:dyDescent="0.25">
      <c r="A50" s="369"/>
      <c r="B50" s="309"/>
      <c r="C50" s="279"/>
      <c r="D50" s="307"/>
      <c r="E50" s="279"/>
      <c r="F50" s="279"/>
    </row>
    <row r="51" spans="1:9" x14ac:dyDescent="0.25">
      <c r="A51" s="369"/>
      <c r="B51" s="309"/>
      <c r="C51" s="279"/>
      <c r="D51" s="307"/>
      <c r="E51" s="279"/>
      <c r="F51" s="279"/>
    </row>
    <row r="52" spans="1:9" x14ac:dyDescent="0.25">
      <c r="A52" s="369"/>
      <c r="B52" s="309"/>
      <c r="C52" s="279"/>
      <c r="D52" s="307"/>
      <c r="E52" s="279"/>
      <c r="F52" s="279"/>
    </row>
    <row r="53" spans="1:9" x14ac:dyDescent="0.25">
      <c r="A53" s="369"/>
      <c r="B53" s="309"/>
      <c r="C53" s="279"/>
      <c r="D53" s="307"/>
      <c r="E53" s="279"/>
      <c r="F53" s="279"/>
    </row>
    <row r="54" spans="1:9" x14ac:dyDescent="0.25">
      <c r="A54" s="369"/>
      <c r="B54" s="309"/>
      <c r="C54" s="279"/>
      <c r="D54" s="307"/>
      <c r="E54" s="279"/>
      <c r="F54" s="279"/>
    </row>
    <row r="55" spans="1:9" x14ac:dyDescent="0.25">
      <c r="A55" s="369"/>
      <c r="B55" s="309"/>
      <c r="C55" s="279"/>
      <c r="D55" s="307"/>
      <c r="E55" s="279"/>
      <c r="F55" s="279"/>
    </row>
    <row r="56" spans="1:9" x14ac:dyDescent="0.25">
      <c r="A56" s="369"/>
      <c r="B56" s="309"/>
      <c r="C56" s="279"/>
      <c r="D56" s="307"/>
      <c r="E56" s="279"/>
      <c r="F56" s="279"/>
    </row>
    <row r="57" spans="1:9" x14ac:dyDescent="0.25">
      <c r="B57" s="309"/>
      <c r="C57" s="279"/>
      <c r="D57" s="307"/>
      <c r="E57" s="279"/>
      <c r="F57" s="279"/>
    </row>
    <row r="58" spans="1:9" x14ac:dyDescent="0.25">
      <c r="B58" s="309"/>
      <c r="C58" s="279"/>
      <c r="D58" s="307"/>
      <c r="E58" s="279"/>
      <c r="F58" s="279"/>
    </row>
    <row r="59" spans="1:9" x14ac:dyDescent="0.25">
      <c r="B59" s="309"/>
      <c r="C59" s="279"/>
      <c r="D59" s="307"/>
      <c r="E59" s="279"/>
      <c r="F59" s="279"/>
    </row>
    <row r="60" spans="1:9" x14ac:dyDescent="0.25">
      <c r="B60" s="309"/>
      <c r="C60" s="279"/>
      <c r="D60" s="307"/>
      <c r="E60" s="279"/>
      <c r="F60" s="279"/>
    </row>
    <row r="61" spans="1:9" x14ac:dyDescent="0.25">
      <c r="B61" s="309"/>
      <c r="C61" s="279"/>
      <c r="D61" s="307"/>
      <c r="E61" s="279"/>
      <c r="F61" s="279"/>
    </row>
    <row r="62" spans="1:9" x14ac:dyDescent="0.25">
      <c r="B62" s="309"/>
      <c r="C62" s="279"/>
      <c r="D62" s="307"/>
      <c r="E62" s="279"/>
      <c r="F62" s="279"/>
    </row>
    <row r="63" spans="1:9" x14ac:dyDescent="0.25">
      <c r="B63" s="309"/>
      <c r="C63" s="279"/>
      <c r="D63" s="307"/>
      <c r="E63" s="279"/>
      <c r="F63" s="279"/>
    </row>
    <row r="64" spans="1:9" x14ac:dyDescent="0.25">
      <c r="B64" s="309"/>
      <c r="C64" s="279"/>
      <c r="D64" s="307"/>
      <c r="E64" s="279"/>
      <c r="F64" s="279"/>
      <c r="I64" s="2"/>
    </row>
    <row r="65" spans="2:6" x14ac:dyDescent="0.25">
      <c r="B65" s="309"/>
      <c r="C65" s="279"/>
      <c r="D65" s="307"/>
      <c r="E65" s="279"/>
      <c r="F65" s="279"/>
    </row>
    <row r="66" spans="2:6" x14ac:dyDescent="0.25">
      <c r="B66" s="309"/>
      <c r="C66" s="279"/>
      <c r="D66" s="307"/>
      <c r="E66" s="279"/>
      <c r="F66" s="279"/>
    </row>
    <row r="67" spans="2:6" x14ac:dyDescent="0.25">
      <c r="B67" s="309"/>
      <c r="C67" s="279"/>
      <c r="D67" s="307"/>
      <c r="E67" s="279"/>
      <c r="F67" s="279"/>
    </row>
    <row r="68" spans="2:6" x14ac:dyDescent="0.25">
      <c r="B68" s="309"/>
      <c r="C68" s="279"/>
      <c r="D68" s="307"/>
      <c r="E68" s="279"/>
      <c r="F68" s="279"/>
    </row>
    <row r="69" spans="2:6" x14ac:dyDescent="0.25">
      <c r="B69" s="309"/>
      <c r="C69" s="279"/>
      <c r="D69" s="307"/>
      <c r="E69" s="279"/>
      <c r="F69" s="279"/>
    </row>
    <row r="70" spans="2:6" x14ac:dyDescent="0.25">
      <c r="B70" s="309"/>
      <c r="C70" s="279"/>
      <c r="D70" s="307"/>
      <c r="E70" s="279"/>
      <c r="F70" s="279"/>
    </row>
    <row r="71" spans="2:6" x14ac:dyDescent="0.25">
      <c r="B71" s="309"/>
      <c r="C71" s="279"/>
      <c r="D71" s="307"/>
      <c r="E71" s="279"/>
      <c r="F71" s="279"/>
    </row>
    <row r="72" spans="2:6" x14ac:dyDescent="0.25">
      <c r="B72" s="8"/>
      <c r="C72" s="8"/>
      <c r="D72" s="8"/>
      <c r="E72" s="8"/>
      <c r="F72" s="8"/>
    </row>
    <row r="73" spans="2:6" x14ac:dyDescent="0.25">
      <c r="B73" s="1"/>
    </row>
    <row r="74" spans="2:6" x14ac:dyDescent="0.25">
      <c r="B74" s="1"/>
    </row>
    <row r="75" spans="2:6" x14ac:dyDescent="0.25">
      <c r="B75" s="1"/>
    </row>
    <row r="76" spans="2:6" x14ac:dyDescent="0.25">
      <c r="B76" s="1"/>
    </row>
    <row r="77" spans="2:6" x14ac:dyDescent="0.25">
      <c r="B77" s="1"/>
    </row>
    <row r="78" spans="2:6" x14ac:dyDescent="0.25">
      <c r="B78" s="1"/>
    </row>
    <row r="79" spans="2:6" x14ac:dyDescent="0.25">
      <c r="B79" s="1"/>
    </row>
    <row r="80" spans="2:6" x14ac:dyDescent="0.25">
      <c r="B80" s="1"/>
    </row>
    <row r="81" spans="2:4" x14ac:dyDescent="0.25">
      <c r="B81" s="1"/>
    </row>
    <row r="82" spans="2:4" x14ac:dyDescent="0.25">
      <c r="B82" s="1"/>
    </row>
    <row r="83" spans="2:4" x14ac:dyDescent="0.25">
      <c r="B83" s="1"/>
    </row>
    <row r="84" spans="2:4" x14ac:dyDescent="0.25">
      <c r="B84" s="1"/>
    </row>
    <row r="85" spans="2:4" x14ac:dyDescent="0.25">
      <c r="B85" s="1"/>
    </row>
    <row r="86" spans="2:4" x14ac:dyDescent="0.25">
      <c r="B86" s="1"/>
    </row>
    <row r="90" spans="2:4" x14ac:dyDescent="0.25">
      <c r="D90" s="278"/>
    </row>
  </sheetData>
  <mergeCells count="1">
    <mergeCell ref="A50:A5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6"/>
  <sheetViews>
    <sheetView workbookViewId="0">
      <selection activeCell="B8" sqref="B8"/>
    </sheetView>
  </sheetViews>
  <sheetFormatPr defaultColWidth="9.140625" defaultRowHeight="15" x14ac:dyDescent="0.25"/>
  <cols>
    <col min="1" max="1" width="1.7109375" style="1" customWidth="1"/>
    <col min="2" max="2" width="16.7109375" style="1" bestFit="1" customWidth="1"/>
    <col min="3" max="3" width="12" style="3" customWidth="1"/>
    <col min="4" max="4" width="12.42578125" style="4" customWidth="1"/>
    <col min="5" max="6" width="22.85546875" style="5" customWidth="1"/>
    <col min="7" max="7" width="14.7109375" style="1" customWidth="1"/>
    <col min="8" max="8" width="15.42578125" style="1" bestFit="1" customWidth="1"/>
    <col min="9" max="9" width="14.140625" style="1" customWidth="1"/>
    <col min="10" max="10" width="13.85546875" style="1" bestFit="1" customWidth="1"/>
    <col min="11" max="16384" width="9.140625" style="1"/>
  </cols>
  <sheetData>
    <row r="5" spans="2:10" s="6" customFormat="1" ht="24.95" customHeight="1" x14ac:dyDescent="0.3">
      <c r="B5" s="316" t="s">
        <v>185</v>
      </c>
      <c r="C5" s="317"/>
      <c r="D5" s="318"/>
      <c r="E5" s="320"/>
      <c r="F5" s="320"/>
    </row>
    <row r="6" spans="2:10" s="6" customFormat="1" ht="24.95" customHeight="1" x14ac:dyDescent="0.3">
      <c r="B6" s="316" t="s">
        <v>176</v>
      </c>
      <c r="C6" s="319" t="s">
        <v>196</v>
      </c>
      <c r="D6" s="318"/>
      <c r="E6" s="320"/>
      <c r="F6" s="320"/>
    </row>
    <row r="8" spans="2:10" ht="30" customHeight="1" x14ac:dyDescent="0.25">
      <c r="B8" s="325" t="s">
        <v>188</v>
      </c>
      <c r="C8" s="326" t="s">
        <v>181</v>
      </c>
      <c r="D8" s="325" t="s">
        <v>173</v>
      </c>
      <c r="E8" s="327" t="s">
        <v>15</v>
      </c>
      <c r="F8" s="327" t="s">
        <v>230</v>
      </c>
      <c r="I8" s="325" t="s">
        <v>182</v>
      </c>
      <c r="J8" s="327" t="s">
        <v>183</v>
      </c>
    </row>
    <row r="9" spans="2:10" x14ac:dyDescent="0.25">
      <c r="B9" s="360" t="s">
        <v>7</v>
      </c>
      <c r="C9" s="328" t="str">
        <f>VLOOKUP($B$9,'NLDM-0003'!A8:G300,4,FALSE)</f>
        <v>S/D</v>
      </c>
      <c r="D9" s="280">
        <f>VLOOKUP($B$9,'NLDM-0003'!A8:G300,2,FALSE)</f>
        <v>43096</v>
      </c>
      <c r="E9" s="329" t="str">
        <f>VLOOKUP($B$9,'NLDM-0003'!A8:G300,7,FALSE)</f>
        <v>Tratamiento suspendido</v>
      </c>
      <c r="F9" s="329" t="s">
        <v>204</v>
      </c>
      <c r="H9" s="335" t="s">
        <v>178</v>
      </c>
      <c r="I9" s="330">
        <v>6</v>
      </c>
      <c r="J9" s="330"/>
    </row>
    <row r="10" spans="2:10" x14ac:dyDescent="0.25">
      <c r="B10" s="360" t="s">
        <v>9</v>
      </c>
      <c r="C10" s="328">
        <f>VLOOKUP($B$10,'NLDM-0023'!A8:G301,4,FALSE)</f>
        <v>3.43</v>
      </c>
      <c r="D10" s="280">
        <f>VLOOKUP($B$10,'NLDM-0023'!A8:G301,2,FALSE)</f>
        <v>43796</v>
      </c>
      <c r="E10" s="329" t="str">
        <f>VLOOKUP($B$10,'NLDM-0023'!A8:G301,7,FALSE)</f>
        <v>Tratamiento suspendido</v>
      </c>
      <c r="F10" s="329" t="s">
        <v>204</v>
      </c>
      <c r="H10" s="331" t="s">
        <v>179</v>
      </c>
      <c r="I10" s="331">
        <v>5</v>
      </c>
      <c r="J10" s="332">
        <f>I10/I9</f>
        <v>0.83333333333333337</v>
      </c>
    </row>
    <row r="11" spans="2:10" x14ac:dyDescent="0.25">
      <c r="B11" s="360" t="s">
        <v>10</v>
      </c>
      <c r="C11" s="328">
        <f>VLOOKUP($B$11,'NLDM-0039'!A8:G301,4,FALSE)</f>
        <v>0.81</v>
      </c>
      <c r="D11" s="280">
        <f>VLOOKUP($B$11,'NLDM-0039'!A8:G301,2,FALSE)</f>
        <v>43796</v>
      </c>
      <c r="E11" s="329" t="str">
        <f>VLOOKUP($B$11,'NLDM-0039'!A8:G301,7,FALSE)</f>
        <v>OK</v>
      </c>
      <c r="F11" s="329" t="s">
        <v>229</v>
      </c>
      <c r="H11" s="333" t="s">
        <v>180</v>
      </c>
      <c r="I11" s="333">
        <v>1</v>
      </c>
      <c r="J11" s="334">
        <f>I11/I9</f>
        <v>0.16666666666666666</v>
      </c>
    </row>
    <row r="12" spans="2:10" x14ac:dyDescent="0.25">
      <c r="B12" s="360" t="s">
        <v>12</v>
      </c>
      <c r="C12" s="328">
        <v>1.19</v>
      </c>
      <c r="D12" s="280">
        <f>VLOOKUP($B$12,'NLDM-0070'!A8:G301,2,FALSE)</f>
        <v>43796</v>
      </c>
      <c r="E12" s="328" t="str">
        <f>VLOOKUP($B$12,'NLDM-0070'!A8:G301,7,FALSE)</f>
        <v>OK</v>
      </c>
      <c r="F12" s="328" t="s">
        <v>229</v>
      </c>
    </row>
    <row r="13" spans="2:10" x14ac:dyDescent="0.25">
      <c r="B13" s="360" t="s">
        <v>13</v>
      </c>
      <c r="C13" s="328">
        <v>0.75</v>
      </c>
      <c r="D13" s="280">
        <f>VLOOKUP($B$13,'NLDM-0073'!A8:G301,2,FALSE)</f>
        <v>43796</v>
      </c>
      <c r="E13" s="328" t="str">
        <f>VLOOKUP($B$13,'NLDM-0073'!A36:G328,7,FALSE)</f>
        <v>OK</v>
      </c>
      <c r="F13" s="328" t="s">
        <v>229</v>
      </c>
      <c r="H13" s="336" t="s">
        <v>190</v>
      </c>
      <c r="I13" s="337">
        <v>3</v>
      </c>
      <c r="J13" s="338" t="s">
        <v>40</v>
      </c>
    </row>
    <row r="14" spans="2:10" x14ac:dyDescent="0.25">
      <c r="B14" s="360" t="s">
        <v>14</v>
      </c>
      <c r="C14" s="328">
        <f>VLOOKUP($B$14,'NDLM-0079'!A8:G301,4,FALSE)</f>
        <v>0.71</v>
      </c>
      <c r="D14" s="280">
        <f>VLOOKUP($B$14,'NDLM-0079'!A8:G301,2,FALSE)</f>
        <v>43796</v>
      </c>
      <c r="E14" s="328" t="str">
        <f>VLOOKUP($B$14,'NDLM-0079'!A8:G301,7,FALSE)</f>
        <v>OK</v>
      </c>
      <c r="F14" s="328" t="s">
        <v>229</v>
      </c>
    </row>
    <row r="15" spans="2:10" x14ac:dyDescent="0.25">
      <c r="B15" s="360" t="s">
        <v>202</v>
      </c>
      <c r="C15" s="328">
        <f>VLOOKUP($B$15,'NLL-2001'!A8:G302,4,FALSE)</f>
        <v>5.25</v>
      </c>
      <c r="D15" s="280">
        <f>VLOOKUP($B$15,'NLL-2001'!A8:G302,2,FALSE)</f>
        <v>43775</v>
      </c>
      <c r="E15" s="328" t="str">
        <f>VLOOKUP($B$15,'NLL-2001'!A8:G302,7,FALSE)</f>
        <v>Blanco inicial 18,2 mg/lts.</v>
      </c>
      <c r="F15" s="328" t="s">
        <v>229</v>
      </c>
    </row>
    <row r="16" spans="2:10" x14ac:dyDescent="0.25">
      <c r="B16" s="360" t="s">
        <v>232</v>
      </c>
      <c r="C16" s="328">
        <v>1.23</v>
      </c>
      <c r="D16" s="280">
        <v>43769</v>
      </c>
      <c r="E16" s="328" t="s">
        <v>223</v>
      </c>
      <c r="F16" s="328" t="s">
        <v>221</v>
      </c>
    </row>
  </sheetData>
  <hyperlinks>
    <hyperlink ref="B9" location="'NLDM-0003'!A1" display="NLDM-0003"/>
    <hyperlink ref="B10" location="'NLDM-0023'!A1" display="NLDM-0023"/>
    <hyperlink ref="B11" location="'NLDM-0039'!A1" display="NLDM-0039"/>
    <hyperlink ref="B12" location="'NLDM-0070'!A1" display="NLDM-0070"/>
    <hyperlink ref="B13" location="'NLDM-0073'!A1" display="NLDM-0073"/>
    <hyperlink ref="B14" location="'NDLM-0079'!A1" display="NLDM-0079"/>
    <hyperlink ref="B15" location="'NLL-2001'!A1" display="NLL-2001"/>
    <hyperlink ref="B16" location="'NLR-0007'!A1" display="NLR-0007"/>
  </hyperlink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I507"/>
  <sheetViews>
    <sheetView workbookViewId="0">
      <selection activeCell="B9" sqref="B9"/>
    </sheetView>
  </sheetViews>
  <sheetFormatPr defaultColWidth="9.140625" defaultRowHeight="15" x14ac:dyDescent="0.25"/>
  <cols>
    <col min="1" max="1" width="1.85546875" style="1" customWidth="1"/>
    <col min="2" max="2" width="12.5703125" style="1" customWidth="1"/>
    <col min="3" max="3" width="17.85546875" style="1" customWidth="1"/>
    <col min="4" max="4" width="13.85546875" style="1" customWidth="1"/>
    <col min="5" max="5" width="15.140625" style="1" customWidth="1"/>
    <col min="6" max="6" width="19.5703125" style="1" customWidth="1"/>
    <col min="7" max="7" width="12" style="1" customWidth="1"/>
    <col min="8" max="8" width="14.140625" style="1" customWidth="1"/>
    <col min="9" max="9" width="11" style="1" customWidth="1"/>
    <col min="10" max="16384" width="9.140625" style="1"/>
  </cols>
  <sheetData>
    <row r="6" spans="2:9" x14ac:dyDescent="0.25">
      <c r="B6" s="316" t="s">
        <v>208</v>
      </c>
      <c r="C6" s="317"/>
      <c r="D6" s="318"/>
    </row>
    <row r="7" spans="2:9" x14ac:dyDescent="0.25">
      <c r="B7" s="316" t="s">
        <v>209</v>
      </c>
      <c r="C7" s="319"/>
      <c r="D7" s="318"/>
    </row>
    <row r="9" spans="2:9" ht="27.75" customHeight="1" x14ac:dyDescent="0.25">
      <c r="B9" s="341" t="s">
        <v>184</v>
      </c>
      <c r="C9" s="341" t="s">
        <v>2</v>
      </c>
      <c r="D9" s="341" t="s">
        <v>200</v>
      </c>
      <c r="E9" s="341" t="s">
        <v>15</v>
      </c>
      <c r="F9" s="341" t="s">
        <v>230</v>
      </c>
    </row>
    <row r="10" spans="2:9" x14ac:dyDescent="0.25">
      <c r="B10" s="357" t="s">
        <v>9</v>
      </c>
      <c r="C10" s="342" t="s">
        <v>239</v>
      </c>
      <c r="D10" s="280">
        <v>43796</v>
      </c>
      <c r="E10" s="279" t="s">
        <v>174</v>
      </c>
      <c r="F10" s="329" t="s">
        <v>229</v>
      </c>
    </row>
    <row r="11" spans="2:9" x14ac:dyDescent="0.25">
      <c r="B11" s="340" t="s">
        <v>201</v>
      </c>
      <c r="C11" s="279" t="s">
        <v>240</v>
      </c>
      <c r="D11" s="280">
        <v>43796</v>
      </c>
      <c r="E11" s="279" t="s">
        <v>174</v>
      </c>
      <c r="F11" s="329" t="s">
        <v>229</v>
      </c>
    </row>
    <row r="12" spans="2:9" x14ac:dyDescent="0.25">
      <c r="B12" s="306"/>
      <c r="C12" s="367"/>
      <c r="D12" s="367"/>
      <c r="E12" s="367"/>
      <c r="F12" s="367"/>
      <c r="G12" s="367"/>
      <c r="H12" s="367"/>
      <c r="I12" s="367"/>
    </row>
    <row r="13" spans="2:9" x14ac:dyDescent="0.25">
      <c r="B13" s="306"/>
      <c r="C13" s="367"/>
      <c r="D13" s="367"/>
      <c r="E13" s="367"/>
      <c r="F13" s="367"/>
      <c r="G13" s="305"/>
      <c r="H13" s="305"/>
      <c r="I13" s="305"/>
    </row>
    <row r="14" spans="2:9" ht="28.5" customHeight="1" x14ac:dyDescent="0.25"/>
    <row r="504" spans="3:9" x14ac:dyDescent="0.25">
      <c r="C504" s="1">
        <f>SUM(C23:C503)</f>
        <v>0</v>
      </c>
      <c r="D504" s="1">
        <f>SUM(D23:D503)</f>
        <v>0</v>
      </c>
      <c r="E504" s="1">
        <f>SUM(E23:E503)</f>
        <v>0</v>
      </c>
    </row>
    <row r="507" spans="3:9" x14ac:dyDescent="0.25">
      <c r="F507" s="1">
        <f>SUM(F26:F506)</f>
        <v>0</v>
      </c>
      <c r="G507" s="1">
        <f>SUM(G15:G506)</f>
        <v>0</v>
      </c>
      <c r="H507" s="1">
        <f>SUM(H15:H506)</f>
        <v>0</v>
      </c>
      <c r="I507" s="1">
        <f>SUM(I15:I506)</f>
        <v>0</v>
      </c>
    </row>
  </sheetData>
  <mergeCells count="2">
    <mergeCell ref="C13:F13"/>
    <mergeCell ref="C12:I12"/>
  </mergeCells>
  <hyperlinks>
    <hyperlink ref="B10" location="'NLDM-0023'!A1" display="NLDM-0023"/>
    <hyperlink ref="B11" location="'NLDM-0059'!A1" display="NLDM-0059"/>
  </hyperlinks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508"/>
  <sheetViews>
    <sheetView workbookViewId="0">
      <selection activeCell="B10" sqref="B10"/>
    </sheetView>
  </sheetViews>
  <sheetFormatPr defaultColWidth="9.140625" defaultRowHeight="15" x14ac:dyDescent="0.25"/>
  <cols>
    <col min="1" max="1" width="1.85546875" style="1" customWidth="1"/>
    <col min="2" max="2" width="14.5703125" style="1" customWidth="1"/>
    <col min="3" max="4" width="13.85546875" style="1" customWidth="1"/>
    <col min="5" max="5" width="15.140625" style="1" customWidth="1"/>
    <col min="6" max="6" width="27.5703125" style="1" customWidth="1"/>
    <col min="7" max="7" width="12" style="1" customWidth="1"/>
    <col min="8" max="8" width="14.140625" style="1" customWidth="1"/>
    <col min="9" max="9" width="11" style="1" customWidth="1"/>
    <col min="10" max="16384" width="9.140625" style="1"/>
  </cols>
  <sheetData>
    <row r="6" spans="2:9" x14ac:dyDescent="0.25">
      <c r="B6" s="316" t="s">
        <v>210</v>
      </c>
      <c r="C6" s="317"/>
      <c r="D6" s="318"/>
    </row>
    <row r="7" spans="2:9" x14ac:dyDescent="0.25">
      <c r="B7" s="316" t="s">
        <v>211</v>
      </c>
      <c r="C7" s="319"/>
      <c r="D7" s="318"/>
    </row>
    <row r="8" spans="2:9" x14ac:dyDescent="0.25">
      <c r="B8" s="316"/>
      <c r="C8" s="319"/>
      <c r="D8" s="318"/>
    </row>
    <row r="10" spans="2:9" ht="27.75" customHeight="1" x14ac:dyDescent="0.25">
      <c r="B10" s="341" t="s">
        <v>184</v>
      </c>
      <c r="C10" s="341" t="s">
        <v>214</v>
      </c>
      <c r="D10" s="341" t="s">
        <v>200</v>
      </c>
      <c r="E10" s="341" t="s">
        <v>15</v>
      </c>
      <c r="F10" s="341" t="s">
        <v>230</v>
      </c>
    </row>
    <row r="11" spans="2:9" x14ac:dyDescent="0.25">
      <c r="B11" s="358" t="s">
        <v>212</v>
      </c>
      <c r="C11" s="342">
        <v>10</v>
      </c>
      <c r="D11" s="280">
        <v>43790</v>
      </c>
      <c r="E11" s="279" t="s">
        <v>174</v>
      </c>
      <c r="F11" s="279" t="s">
        <v>228</v>
      </c>
    </row>
    <row r="12" spans="2:9" x14ac:dyDescent="0.25">
      <c r="B12" s="358" t="s">
        <v>213</v>
      </c>
      <c r="C12" s="279">
        <v>0</v>
      </c>
      <c r="D12" s="280">
        <v>43789</v>
      </c>
      <c r="E12" s="279" t="s">
        <v>174</v>
      </c>
      <c r="F12" s="279" t="s">
        <v>228</v>
      </c>
    </row>
    <row r="13" spans="2:9" x14ac:dyDescent="0.25">
      <c r="B13" s="358" t="s">
        <v>215</v>
      </c>
      <c r="C13" s="279">
        <v>5</v>
      </c>
      <c r="D13" s="280">
        <v>43789</v>
      </c>
      <c r="E13" s="279" t="s">
        <v>174</v>
      </c>
      <c r="F13" s="279" t="s">
        <v>228</v>
      </c>
      <c r="G13" s="344"/>
      <c r="H13" s="344"/>
      <c r="I13" s="344"/>
    </row>
    <row r="14" spans="2:9" x14ac:dyDescent="0.25">
      <c r="B14" s="359"/>
      <c r="C14" s="367"/>
      <c r="D14" s="367"/>
      <c r="E14" s="367"/>
      <c r="F14" s="367"/>
      <c r="G14" s="305"/>
      <c r="H14" s="305"/>
      <c r="I14" s="305"/>
    </row>
    <row r="15" spans="2:9" ht="16.5" customHeight="1" x14ac:dyDescent="0.25"/>
    <row r="505" spans="3:9" x14ac:dyDescent="0.25">
      <c r="C505" s="1">
        <f>SUM(C24:C504)</f>
        <v>0</v>
      </c>
      <c r="D505" s="1">
        <f>SUM(D24:D504)</f>
        <v>0</v>
      </c>
      <c r="E505" s="1">
        <f>SUM(E24:E504)</f>
        <v>0</v>
      </c>
    </row>
    <row r="508" spans="3:9" x14ac:dyDescent="0.25">
      <c r="F508" s="1">
        <f>SUM(F27:F507)</f>
        <v>0</v>
      </c>
      <c r="G508" s="1">
        <f>SUM(G16:G507)</f>
        <v>0</v>
      </c>
      <c r="H508" s="1">
        <f>SUM(H16:H507)</f>
        <v>0</v>
      </c>
      <c r="I508" s="1">
        <f>SUM(I16:I507)</f>
        <v>0</v>
      </c>
    </row>
  </sheetData>
  <mergeCells count="1">
    <mergeCell ref="C14:F14"/>
  </mergeCells>
  <hyperlinks>
    <hyperlink ref="B11" location="'NLL-2018'!A1" display="NLL-2018"/>
    <hyperlink ref="B12" location="'NLL-2019'!A1" display="NLL-2019"/>
    <hyperlink ref="B13" location="'NLL-2045'!A1" display="NLL-2045"/>
  </hyperlinks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I508"/>
  <sheetViews>
    <sheetView workbookViewId="0">
      <selection activeCell="B10" sqref="B10"/>
    </sheetView>
  </sheetViews>
  <sheetFormatPr defaultColWidth="9.140625" defaultRowHeight="15" x14ac:dyDescent="0.25"/>
  <cols>
    <col min="1" max="1" width="1.85546875" style="1" customWidth="1"/>
    <col min="2" max="2" width="14.5703125" style="1" customWidth="1"/>
    <col min="3" max="3" width="12.28515625" style="1" customWidth="1"/>
    <col min="4" max="4" width="13.85546875" style="1" customWidth="1"/>
    <col min="5" max="5" width="20.7109375" style="1" customWidth="1"/>
    <col min="6" max="6" width="18.28515625" style="1" customWidth="1"/>
    <col min="7" max="7" width="12" style="1" customWidth="1"/>
    <col min="8" max="8" width="14.140625" style="1" customWidth="1"/>
    <col min="9" max="9" width="11" style="1" customWidth="1"/>
    <col min="10" max="16384" width="9.140625" style="1"/>
  </cols>
  <sheetData>
    <row r="6" spans="2:9" x14ac:dyDescent="0.25">
      <c r="B6" s="316" t="s">
        <v>218</v>
      </c>
      <c r="C6" s="317"/>
      <c r="D6" s="318"/>
    </row>
    <row r="7" spans="2:9" x14ac:dyDescent="0.25">
      <c r="B7" s="316" t="s">
        <v>219</v>
      </c>
      <c r="C7" s="319"/>
      <c r="D7" s="318"/>
    </row>
    <row r="8" spans="2:9" x14ac:dyDescent="0.25">
      <c r="B8" s="316"/>
      <c r="C8" s="319"/>
      <c r="D8" s="318"/>
    </row>
    <row r="10" spans="2:9" ht="27.75" customHeight="1" x14ac:dyDescent="0.25">
      <c r="B10" s="341" t="s">
        <v>184</v>
      </c>
      <c r="C10" s="341" t="s">
        <v>4</v>
      </c>
      <c r="D10" s="341" t="s">
        <v>200</v>
      </c>
      <c r="E10" s="341" t="s">
        <v>15</v>
      </c>
      <c r="F10" s="341" t="s">
        <v>230</v>
      </c>
    </row>
    <row r="11" spans="2:9" x14ac:dyDescent="0.25">
      <c r="B11" s="358" t="s">
        <v>14</v>
      </c>
      <c r="C11" s="342">
        <v>3</v>
      </c>
      <c r="D11" s="280">
        <v>43769</v>
      </c>
      <c r="E11" s="279" t="s">
        <v>174</v>
      </c>
      <c r="F11" s="279" t="s">
        <v>228</v>
      </c>
    </row>
    <row r="12" spans="2:9" x14ac:dyDescent="0.25">
      <c r="B12" s="358" t="s">
        <v>202</v>
      </c>
      <c r="C12" s="279">
        <v>0</v>
      </c>
      <c r="D12" s="280">
        <v>43762</v>
      </c>
      <c r="E12" s="279" t="s">
        <v>204</v>
      </c>
      <c r="F12" s="279" t="s">
        <v>229</v>
      </c>
    </row>
    <row r="13" spans="2:9" x14ac:dyDescent="0.25">
      <c r="B13" s="306"/>
      <c r="C13" s="346"/>
      <c r="D13" s="346"/>
      <c r="E13" s="346"/>
      <c r="F13" s="344"/>
      <c r="G13" s="344"/>
      <c r="H13" s="344"/>
      <c r="I13" s="344"/>
    </row>
    <row r="14" spans="2:9" x14ac:dyDescent="0.25">
      <c r="F14" s="346"/>
      <c r="G14" s="305"/>
      <c r="H14" s="305"/>
      <c r="I14" s="305"/>
    </row>
    <row r="15" spans="2:9" ht="16.5" customHeight="1" x14ac:dyDescent="0.25"/>
    <row r="504" spans="3:9" x14ac:dyDescent="0.25">
      <c r="C504" s="1">
        <f>SUM(C23:C503)</f>
        <v>0</v>
      </c>
      <c r="D504" s="1">
        <f>SUM(D23:D503)</f>
        <v>0</v>
      </c>
      <c r="E504" s="1">
        <f>SUM(E23:E503)</f>
        <v>0</v>
      </c>
    </row>
    <row r="508" spans="3:9" x14ac:dyDescent="0.25">
      <c r="F508" s="1">
        <f>SUM(F27:F507)</f>
        <v>0</v>
      </c>
      <c r="G508" s="1">
        <f>SUM(G16:G507)</f>
        <v>0</v>
      </c>
      <c r="H508" s="1">
        <f>SUM(H16:H507)</f>
        <v>0</v>
      </c>
      <c r="I508" s="1">
        <f>SUM(I16:I507)</f>
        <v>0</v>
      </c>
    </row>
  </sheetData>
  <hyperlinks>
    <hyperlink ref="B11" location="'NDLM-0079'!A1" display="NLDM-0079"/>
    <hyperlink ref="B12" location="'NLL-2001'!A1" display="NLL-2001"/>
  </hyperlinks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89"/>
  <sheetViews>
    <sheetView workbookViewId="0">
      <selection activeCell="B7" sqref="B7"/>
    </sheetView>
  </sheetViews>
  <sheetFormatPr defaultColWidth="9.140625" defaultRowHeight="15" x14ac:dyDescent="0.25"/>
  <cols>
    <col min="1" max="1" width="15.7109375" style="1" bestFit="1" customWidth="1"/>
    <col min="2" max="2" width="10.7109375" style="1" bestFit="1" customWidth="1"/>
    <col min="3" max="4" width="9.140625" style="1"/>
    <col min="5" max="5" width="16.42578125" style="1" customWidth="1"/>
    <col min="6" max="6" width="9.140625" style="1"/>
    <col min="7" max="7" width="13.42578125" style="1" customWidth="1"/>
    <col min="8" max="16384" width="9.140625" style="1"/>
  </cols>
  <sheetData>
    <row r="4" spans="1:7" x14ac:dyDescent="0.25">
      <c r="E4" s="368" t="s">
        <v>5</v>
      </c>
      <c r="F4" s="368"/>
    </row>
    <row r="7" spans="1:7" x14ac:dyDescent="0.25">
      <c r="B7" s="8" t="s">
        <v>1</v>
      </c>
      <c r="C7" s="8" t="s">
        <v>2</v>
      </c>
      <c r="D7" s="8" t="s">
        <v>3</v>
      </c>
      <c r="E7" s="8" t="s">
        <v>172</v>
      </c>
      <c r="F7" s="8" t="s">
        <v>4</v>
      </c>
      <c r="G7" s="8" t="s">
        <v>15</v>
      </c>
    </row>
    <row r="8" spans="1:7" x14ac:dyDescent="0.25">
      <c r="A8" s="321" t="s">
        <v>5</v>
      </c>
      <c r="B8" s="280">
        <v>43796</v>
      </c>
      <c r="C8" s="8"/>
      <c r="D8" s="8"/>
      <c r="E8" s="279">
        <v>2.63</v>
      </c>
      <c r="F8" s="8"/>
      <c r="G8" s="279" t="s">
        <v>174</v>
      </c>
    </row>
    <row r="9" spans="1:7" x14ac:dyDescent="0.25">
      <c r="B9" s="280">
        <v>43769</v>
      </c>
      <c r="C9" s="8"/>
      <c r="D9" s="8"/>
      <c r="E9" s="279">
        <v>1.72</v>
      </c>
      <c r="F9" s="8"/>
      <c r="G9" s="279" t="s">
        <v>174</v>
      </c>
    </row>
    <row r="10" spans="1:7" x14ac:dyDescent="0.25">
      <c r="A10" s="321"/>
      <c r="B10" s="280">
        <v>43724</v>
      </c>
      <c r="C10" s="8"/>
      <c r="D10" s="8"/>
      <c r="E10" s="279">
        <v>1.63</v>
      </c>
      <c r="F10" s="8"/>
      <c r="G10" s="279" t="s">
        <v>174</v>
      </c>
    </row>
    <row r="11" spans="1:7" x14ac:dyDescent="0.25">
      <c r="A11" s="321"/>
      <c r="B11" s="280">
        <v>43689</v>
      </c>
      <c r="C11" s="279"/>
      <c r="D11" s="279"/>
      <c r="E11" s="279" t="s">
        <v>194</v>
      </c>
      <c r="F11" s="279"/>
      <c r="G11" s="279" t="s">
        <v>235</v>
      </c>
    </row>
    <row r="12" spans="1:7" x14ac:dyDescent="0.25">
      <c r="A12" s="321"/>
      <c r="B12" s="280">
        <v>43675</v>
      </c>
      <c r="C12" s="279"/>
      <c r="D12" s="279"/>
      <c r="E12" s="279">
        <v>2.29</v>
      </c>
      <c r="F12" s="279"/>
      <c r="G12" s="279" t="s">
        <v>174</v>
      </c>
    </row>
    <row r="13" spans="1:7" x14ac:dyDescent="0.25">
      <c r="A13" s="321"/>
      <c r="B13" s="280">
        <v>43642</v>
      </c>
      <c r="C13" s="279"/>
      <c r="D13" s="279"/>
      <c r="E13" s="279">
        <v>1.83</v>
      </c>
      <c r="F13" s="279"/>
      <c r="G13" s="279" t="s">
        <v>174</v>
      </c>
    </row>
    <row r="14" spans="1:7" x14ac:dyDescent="0.25">
      <c r="B14" s="280">
        <v>43621</v>
      </c>
      <c r="C14" s="279"/>
      <c r="D14" s="279"/>
      <c r="E14" s="279">
        <v>2.1800000000000002</v>
      </c>
      <c r="F14" s="279"/>
      <c r="G14" s="279" t="s">
        <v>174</v>
      </c>
    </row>
    <row r="15" spans="1:7" x14ac:dyDescent="0.25">
      <c r="B15" s="280">
        <v>43599</v>
      </c>
      <c r="C15" s="279"/>
      <c r="D15" s="279"/>
      <c r="E15" s="279">
        <v>2.86</v>
      </c>
      <c r="F15" s="279"/>
      <c r="G15" s="279" t="s">
        <v>174</v>
      </c>
    </row>
    <row r="16" spans="1:7" x14ac:dyDescent="0.25">
      <c r="B16" s="280">
        <v>43587</v>
      </c>
      <c r="C16" s="279"/>
      <c r="D16" s="279"/>
      <c r="E16" s="279">
        <v>2.41</v>
      </c>
      <c r="F16" s="279"/>
      <c r="G16" s="279" t="s">
        <v>174</v>
      </c>
    </row>
    <row r="17" spans="2:7" x14ac:dyDescent="0.25">
      <c r="B17" s="280">
        <v>43556</v>
      </c>
      <c r="C17" s="279"/>
      <c r="D17" s="279"/>
      <c r="E17" s="279" t="s">
        <v>194</v>
      </c>
      <c r="F17" s="279"/>
      <c r="G17" s="279" t="s">
        <v>198</v>
      </c>
    </row>
    <row r="18" spans="2:7" x14ac:dyDescent="0.25">
      <c r="B18" s="280">
        <v>43535</v>
      </c>
      <c r="C18" s="279"/>
      <c r="D18" s="279"/>
      <c r="E18" s="279" t="s">
        <v>194</v>
      </c>
      <c r="F18" s="279"/>
      <c r="G18" s="279" t="s">
        <v>198</v>
      </c>
    </row>
    <row r="19" spans="2:7" x14ac:dyDescent="0.25">
      <c r="B19" s="280">
        <v>43521</v>
      </c>
      <c r="C19" s="279"/>
      <c r="D19" s="279"/>
      <c r="E19" s="279" t="s">
        <v>194</v>
      </c>
      <c r="F19" s="279"/>
      <c r="G19" s="279" t="s">
        <v>198</v>
      </c>
    </row>
    <row r="20" spans="2:7" x14ac:dyDescent="0.25">
      <c r="B20" s="280">
        <v>43474</v>
      </c>
      <c r="C20" s="279"/>
      <c r="D20" s="279"/>
      <c r="E20" s="279" t="s">
        <v>194</v>
      </c>
      <c r="F20" s="279"/>
      <c r="G20" s="279" t="s">
        <v>198</v>
      </c>
    </row>
    <row r="21" spans="2:7" x14ac:dyDescent="0.25">
      <c r="B21" s="280">
        <v>43461</v>
      </c>
      <c r="C21" s="279"/>
      <c r="D21" s="279"/>
      <c r="E21" s="279" t="s">
        <v>194</v>
      </c>
      <c r="F21" s="279"/>
      <c r="G21" s="279" t="s">
        <v>198</v>
      </c>
    </row>
    <row r="22" spans="2:7" x14ac:dyDescent="0.25">
      <c r="B22" s="280">
        <v>43434</v>
      </c>
      <c r="C22" s="279"/>
      <c r="D22" s="279"/>
      <c r="E22" s="279" t="s">
        <v>194</v>
      </c>
      <c r="F22" s="279"/>
      <c r="G22" s="279" t="s">
        <v>198</v>
      </c>
    </row>
    <row r="23" spans="2:7" x14ac:dyDescent="0.25">
      <c r="B23" s="280">
        <v>43398</v>
      </c>
      <c r="C23" s="279"/>
      <c r="D23" s="279"/>
      <c r="E23" s="279" t="s">
        <v>194</v>
      </c>
      <c r="F23" s="279"/>
      <c r="G23" s="279" t="s">
        <v>198</v>
      </c>
    </row>
    <row r="24" spans="2:7" x14ac:dyDescent="0.25">
      <c r="B24" s="280">
        <v>43369</v>
      </c>
      <c r="C24" s="279"/>
      <c r="D24" s="279"/>
      <c r="E24" s="279" t="s">
        <v>194</v>
      </c>
      <c r="F24" s="279"/>
      <c r="G24" s="279" t="s">
        <v>198</v>
      </c>
    </row>
    <row r="25" spans="2:7" x14ac:dyDescent="0.25">
      <c r="B25" s="280">
        <v>43334</v>
      </c>
      <c r="C25" s="279"/>
      <c r="D25" s="279"/>
      <c r="E25" s="279" t="s">
        <v>194</v>
      </c>
      <c r="F25" s="279"/>
      <c r="G25" s="279" t="s">
        <v>198</v>
      </c>
    </row>
    <row r="26" spans="2:7" x14ac:dyDescent="0.25">
      <c r="B26" s="280">
        <v>43285</v>
      </c>
      <c r="C26" s="279"/>
      <c r="D26" s="279"/>
      <c r="E26" s="279">
        <v>3.87</v>
      </c>
      <c r="F26" s="279"/>
      <c r="G26" s="279" t="s">
        <v>174</v>
      </c>
    </row>
    <row r="27" spans="2:7" x14ac:dyDescent="0.25">
      <c r="B27" s="280">
        <v>43231</v>
      </c>
      <c r="C27" s="279"/>
      <c r="D27" s="279"/>
      <c r="E27" s="279">
        <v>3.12</v>
      </c>
      <c r="F27" s="279"/>
      <c r="G27" s="279" t="s">
        <v>174</v>
      </c>
    </row>
    <row r="28" spans="2:7" x14ac:dyDescent="0.25">
      <c r="B28" s="280">
        <v>43196</v>
      </c>
      <c r="C28" s="279"/>
      <c r="D28" s="279"/>
      <c r="E28" s="279">
        <v>6.21</v>
      </c>
      <c r="F28" s="279"/>
      <c r="G28" s="279" t="s">
        <v>174</v>
      </c>
    </row>
    <row r="29" spans="2:7" x14ac:dyDescent="0.25">
      <c r="B29" s="280">
        <v>43159</v>
      </c>
      <c r="C29" s="279"/>
      <c r="D29" s="279"/>
      <c r="E29" s="279">
        <v>5.75</v>
      </c>
      <c r="F29" s="279"/>
      <c r="G29" s="279" t="s">
        <v>174</v>
      </c>
    </row>
    <row r="30" spans="2:7" x14ac:dyDescent="0.25">
      <c r="B30" s="280">
        <v>43125</v>
      </c>
      <c r="C30" s="279"/>
      <c r="D30" s="279"/>
      <c r="E30" s="279">
        <v>3.65</v>
      </c>
      <c r="F30" s="279"/>
      <c r="G30" s="279" t="s">
        <v>174</v>
      </c>
    </row>
    <row r="31" spans="2:7" x14ac:dyDescent="0.25">
      <c r="B31" s="280">
        <v>43070</v>
      </c>
      <c r="C31" s="279"/>
      <c r="D31" s="279"/>
      <c r="E31" s="279">
        <v>3.24</v>
      </c>
      <c r="F31" s="279"/>
      <c r="G31" s="279" t="s">
        <v>174</v>
      </c>
    </row>
    <row r="32" spans="2:7" x14ac:dyDescent="0.25">
      <c r="B32" s="280">
        <v>43052</v>
      </c>
      <c r="C32" s="279"/>
      <c r="D32" s="279"/>
      <c r="E32" s="279">
        <v>3.12</v>
      </c>
      <c r="F32" s="279"/>
      <c r="G32" s="279" t="s">
        <v>174</v>
      </c>
    </row>
    <row r="33" spans="2:7" x14ac:dyDescent="0.25">
      <c r="B33" s="280">
        <v>43018</v>
      </c>
      <c r="C33" s="279"/>
      <c r="D33" s="279"/>
      <c r="E33" s="279">
        <v>3.46</v>
      </c>
      <c r="F33" s="279"/>
      <c r="G33" s="279" t="s">
        <v>174</v>
      </c>
    </row>
    <row r="34" spans="2:7" x14ac:dyDescent="0.25">
      <c r="B34" s="280">
        <v>43006</v>
      </c>
      <c r="C34" s="279"/>
      <c r="D34" s="279"/>
      <c r="E34" s="279">
        <v>3.22</v>
      </c>
      <c r="F34" s="279"/>
      <c r="G34" s="279" t="s">
        <v>174</v>
      </c>
    </row>
    <row r="35" spans="2:7" x14ac:dyDescent="0.25">
      <c r="B35" s="280">
        <v>42947</v>
      </c>
      <c r="C35" s="279"/>
      <c r="D35" s="279"/>
      <c r="E35" s="279">
        <v>3.67</v>
      </c>
      <c r="F35" s="279"/>
      <c r="G35" s="279" t="s">
        <v>174</v>
      </c>
    </row>
    <row r="36" spans="2:7" x14ac:dyDescent="0.25">
      <c r="B36" s="280">
        <v>42943</v>
      </c>
      <c r="C36" s="279"/>
      <c r="D36" s="279"/>
      <c r="E36" s="279">
        <v>4.28</v>
      </c>
      <c r="F36" s="279"/>
      <c r="G36" s="279" t="s">
        <v>174</v>
      </c>
    </row>
    <row r="37" spans="2:7" x14ac:dyDescent="0.25">
      <c r="B37" s="280">
        <v>42933</v>
      </c>
      <c r="C37" s="279"/>
      <c r="D37" s="279"/>
      <c r="E37" s="279">
        <v>2.77</v>
      </c>
      <c r="F37" s="279"/>
      <c r="G37" s="279" t="s">
        <v>174</v>
      </c>
    </row>
    <row r="38" spans="2:7" x14ac:dyDescent="0.25">
      <c r="B38" s="280">
        <v>42926</v>
      </c>
      <c r="C38" s="279"/>
      <c r="D38" s="279"/>
      <c r="E38" s="279">
        <v>2.54</v>
      </c>
      <c r="F38" s="279"/>
      <c r="G38" s="279" t="s">
        <v>174</v>
      </c>
    </row>
    <row r="39" spans="2:7" x14ac:dyDescent="0.25">
      <c r="B39" s="280">
        <v>42919</v>
      </c>
      <c r="C39" s="279"/>
      <c r="D39" s="279"/>
      <c r="E39" s="279">
        <v>1.98</v>
      </c>
      <c r="F39" s="279"/>
      <c r="G39" s="279" t="s">
        <v>174</v>
      </c>
    </row>
    <row r="40" spans="2:7" x14ac:dyDescent="0.25">
      <c r="B40" s="285">
        <v>42912</v>
      </c>
      <c r="C40" s="279"/>
      <c r="D40" s="279"/>
      <c r="E40" s="281">
        <v>1.31</v>
      </c>
      <c r="F40" s="279"/>
      <c r="G40" s="279" t="s">
        <v>174</v>
      </c>
    </row>
    <row r="41" spans="2:7" x14ac:dyDescent="0.25">
      <c r="B41" s="285">
        <v>42905</v>
      </c>
      <c r="C41" s="279"/>
      <c r="D41" s="279"/>
      <c r="E41" s="281">
        <v>1.54</v>
      </c>
      <c r="F41" s="279"/>
      <c r="G41" s="279" t="s">
        <v>174</v>
      </c>
    </row>
    <row r="42" spans="2:7" x14ac:dyDescent="0.25">
      <c r="B42" s="285">
        <v>42891</v>
      </c>
      <c r="C42" s="279"/>
      <c r="D42" s="279"/>
      <c r="E42" s="281">
        <v>2.81</v>
      </c>
      <c r="F42" s="279"/>
      <c r="G42" s="279" t="s">
        <v>174</v>
      </c>
    </row>
    <row r="43" spans="2:7" x14ac:dyDescent="0.25">
      <c r="B43" s="285">
        <v>42884</v>
      </c>
      <c r="C43" s="279"/>
      <c r="D43" s="279"/>
      <c r="E43" s="281">
        <v>1.64</v>
      </c>
      <c r="F43" s="279"/>
      <c r="G43" s="279" t="s">
        <v>174</v>
      </c>
    </row>
    <row r="44" spans="2:7" x14ac:dyDescent="0.25">
      <c r="B44" s="285">
        <v>42880</v>
      </c>
      <c r="C44" s="279"/>
      <c r="D44" s="279"/>
      <c r="E44" s="281">
        <v>1.42</v>
      </c>
      <c r="F44" s="279"/>
      <c r="G44" s="279" t="s">
        <v>174</v>
      </c>
    </row>
    <row r="45" spans="2:7" x14ac:dyDescent="0.25">
      <c r="B45" s="285">
        <v>42874</v>
      </c>
      <c r="C45" s="279"/>
      <c r="D45" s="279"/>
      <c r="E45" s="281">
        <v>1.81</v>
      </c>
      <c r="F45" s="279"/>
      <c r="G45" s="279" t="s">
        <v>174</v>
      </c>
    </row>
    <row r="46" spans="2:7" x14ac:dyDescent="0.25">
      <c r="B46" s="285">
        <v>42866</v>
      </c>
      <c r="C46" s="279"/>
      <c r="D46" s="279"/>
      <c r="E46" s="281">
        <v>1.42</v>
      </c>
      <c r="F46" s="279"/>
      <c r="G46" s="279" t="s">
        <v>174</v>
      </c>
    </row>
    <row r="47" spans="2:7" x14ac:dyDescent="0.25">
      <c r="B47" s="285">
        <v>42857</v>
      </c>
      <c r="C47" s="279"/>
      <c r="D47" s="279"/>
      <c r="E47" s="281">
        <v>1.35</v>
      </c>
      <c r="F47" s="279"/>
      <c r="G47" s="279" t="s">
        <v>174</v>
      </c>
    </row>
    <row r="48" spans="2:7" x14ac:dyDescent="0.25">
      <c r="B48" s="285">
        <v>42851</v>
      </c>
      <c r="C48" s="279"/>
      <c r="D48" s="279"/>
      <c r="E48" s="281">
        <v>1.23</v>
      </c>
      <c r="F48" s="279"/>
      <c r="G48" s="279" t="s">
        <v>174</v>
      </c>
    </row>
    <row r="49" spans="2:7" x14ac:dyDescent="0.25">
      <c r="B49" s="285">
        <v>42843</v>
      </c>
      <c r="C49" s="279"/>
      <c r="D49" s="279"/>
      <c r="E49" s="281">
        <v>0.66</v>
      </c>
      <c r="F49" s="279"/>
      <c r="G49" s="279" t="s">
        <v>174</v>
      </c>
    </row>
    <row r="50" spans="2:7" x14ac:dyDescent="0.25">
      <c r="B50" s="285">
        <v>42837</v>
      </c>
      <c r="C50" s="279"/>
      <c r="D50" s="279"/>
      <c r="E50" s="281">
        <v>0.95</v>
      </c>
      <c r="F50" s="279"/>
      <c r="G50" s="279" t="s">
        <v>174</v>
      </c>
    </row>
    <row r="51" spans="2:7" x14ac:dyDescent="0.25">
      <c r="B51" s="285">
        <v>42832</v>
      </c>
      <c r="C51" s="279"/>
      <c r="D51" s="279"/>
      <c r="E51" s="282">
        <v>0.7</v>
      </c>
      <c r="F51" s="279"/>
      <c r="G51" s="279" t="s">
        <v>174</v>
      </c>
    </row>
    <row r="52" spans="2:7" x14ac:dyDescent="0.25">
      <c r="B52" s="285">
        <v>42825</v>
      </c>
      <c r="C52" s="279"/>
      <c r="D52" s="279"/>
      <c r="E52" s="281">
        <v>0.87</v>
      </c>
      <c r="F52" s="279"/>
      <c r="G52" s="279" t="s">
        <v>174</v>
      </c>
    </row>
    <row r="53" spans="2:7" x14ac:dyDescent="0.25">
      <c r="B53" s="285">
        <v>42817</v>
      </c>
      <c r="C53" s="279"/>
      <c r="D53" s="279"/>
      <c r="E53" s="281">
        <v>1.1100000000000001</v>
      </c>
      <c r="F53" s="279"/>
      <c r="G53" s="279" t="s">
        <v>174</v>
      </c>
    </row>
    <row r="54" spans="2:7" x14ac:dyDescent="0.25">
      <c r="B54" s="285">
        <v>42811</v>
      </c>
      <c r="C54" s="279"/>
      <c r="D54" s="279"/>
      <c r="E54" s="281">
        <v>0.92</v>
      </c>
      <c r="F54" s="279"/>
      <c r="G54" s="279" t="s">
        <v>174</v>
      </c>
    </row>
    <row r="55" spans="2:7" x14ac:dyDescent="0.25">
      <c r="B55" s="285">
        <v>42803</v>
      </c>
      <c r="C55" s="279"/>
      <c r="D55" s="279"/>
      <c r="E55" s="281">
        <v>0.98</v>
      </c>
      <c r="F55" s="279"/>
      <c r="G55" s="279" t="s">
        <v>174</v>
      </c>
    </row>
    <row r="56" spans="2:7" x14ac:dyDescent="0.25">
      <c r="B56" s="285">
        <v>42796</v>
      </c>
      <c r="C56" s="279"/>
      <c r="D56" s="279"/>
      <c r="E56" s="281">
        <v>1.1200000000000001</v>
      </c>
      <c r="F56" s="279"/>
      <c r="G56" s="279" t="s">
        <v>174</v>
      </c>
    </row>
    <row r="57" spans="2:7" x14ac:dyDescent="0.25">
      <c r="B57" s="285">
        <v>42787</v>
      </c>
      <c r="C57" s="279"/>
      <c r="D57" s="279"/>
      <c r="E57" s="283">
        <v>0.88</v>
      </c>
      <c r="F57" s="279"/>
      <c r="G57" s="279" t="s">
        <v>174</v>
      </c>
    </row>
    <row r="58" spans="2:7" x14ac:dyDescent="0.25">
      <c r="B58" s="285">
        <v>42783</v>
      </c>
      <c r="C58" s="279"/>
      <c r="D58" s="279"/>
      <c r="E58" s="283">
        <v>0.71</v>
      </c>
      <c r="F58" s="279"/>
      <c r="G58" s="279" t="s">
        <v>174</v>
      </c>
    </row>
    <row r="59" spans="2:7" x14ac:dyDescent="0.25">
      <c r="B59" s="285">
        <v>42776</v>
      </c>
      <c r="C59" s="279"/>
      <c r="D59" s="279"/>
      <c r="E59" s="283">
        <v>0.65</v>
      </c>
      <c r="F59" s="279"/>
      <c r="G59" s="279" t="s">
        <v>174</v>
      </c>
    </row>
    <row r="60" spans="2:7" x14ac:dyDescent="0.25">
      <c r="B60" s="285">
        <v>42769</v>
      </c>
      <c r="C60" s="279"/>
      <c r="D60" s="279"/>
      <c r="E60" s="283">
        <v>0.55000000000000004</v>
      </c>
      <c r="F60" s="279"/>
      <c r="G60" s="279" t="s">
        <v>174</v>
      </c>
    </row>
    <row r="61" spans="2:7" x14ac:dyDescent="0.25">
      <c r="B61" s="285">
        <v>42762</v>
      </c>
      <c r="C61" s="279"/>
      <c r="D61" s="279"/>
      <c r="E61" s="283">
        <v>0.64</v>
      </c>
      <c r="F61" s="279"/>
      <c r="G61" s="279" t="s">
        <v>174</v>
      </c>
    </row>
    <row r="62" spans="2:7" x14ac:dyDescent="0.25">
      <c r="B62" s="285">
        <v>42755</v>
      </c>
      <c r="C62" s="279"/>
      <c r="D62" s="279"/>
      <c r="E62" s="283">
        <v>0.55000000000000004</v>
      </c>
      <c r="F62" s="279"/>
      <c r="G62" s="279" t="s">
        <v>174</v>
      </c>
    </row>
    <row r="63" spans="2:7" x14ac:dyDescent="0.25">
      <c r="B63" s="285">
        <v>42748</v>
      </c>
      <c r="C63" s="279"/>
      <c r="D63" s="279"/>
      <c r="E63" s="283">
        <v>0.68</v>
      </c>
      <c r="F63" s="279"/>
      <c r="G63" s="279" t="s">
        <v>174</v>
      </c>
    </row>
    <row r="64" spans="2:7" x14ac:dyDescent="0.25">
      <c r="B64" s="285">
        <v>42741</v>
      </c>
      <c r="C64" s="279"/>
      <c r="D64" s="279"/>
      <c r="E64" s="283">
        <v>0.85</v>
      </c>
      <c r="F64" s="279"/>
      <c r="G64" s="279" t="s">
        <v>174</v>
      </c>
    </row>
    <row r="65" spans="2:7" x14ac:dyDescent="0.25">
      <c r="B65" s="285">
        <v>42732</v>
      </c>
      <c r="C65" s="279"/>
      <c r="D65" s="279"/>
      <c r="E65" s="283">
        <v>0.66</v>
      </c>
      <c r="F65" s="279"/>
      <c r="G65" s="279" t="s">
        <v>174</v>
      </c>
    </row>
    <row r="66" spans="2:7" x14ac:dyDescent="0.25">
      <c r="B66" s="285">
        <v>42727</v>
      </c>
      <c r="C66" s="279"/>
      <c r="D66" s="279"/>
      <c r="E66" s="283">
        <v>0.96</v>
      </c>
      <c r="F66" s="279"/>
      <c r="G66" s="279" t="s">
        <v>174</v>
      </c>
    </row>
    <row r="67" spans="2:7" x14ac:dyDescent="0.25">
      <c r="B67" s="285">
        <v>42719</v>
      </c>
      <c r="C67" s="279"/>
      <c r="D67" s="279"/>
      <c r="E67" s="283">
        <v>0.42</v>
      </c>
      <c r="F67" s="279"/>
      <c r="G67" s="279" t="s">
        <v>174</v>
      </c>
    </row>
    <row r="68" spans="2:7" x14ac:dyDescent="0.25">
      <c r="B68" s="285">
        <v>42712</v>
      </c>
      <c r="C68" s="279"/>
      <c r="D68" s="279"/>
      <c r="E68" s="283">
        <v>0.55000000000000004</v>
      </c>
      <c r="F68" s="279"/>
      <c r="G68" s="279" t="s">
        <v>174</v>
      </c>
    </row>
    <row r="69" spans="2:7" x14ac:dyDescent="0.25">
      <c r="B69" s="285">
        <v>42703</v>
      </c>
      <c r="C69" s="279"/>
      <c r="D69" s="279"/>
      <c r="E69" s="283">
        <v>0.47</v>
      </c>
      <c r="F69" s="279"/>
      <c r="G69" s="279" t="s">
        <v>174</v>
      </c>
    </row>
    <row r="70" spans="2:7" x14ac:dyDescent="0.25">
      <c r="B70" s="285">
        <v>42696</v>
      </c>
      <c r="C70" s="279"/>
      <c r="D70" s="279"/>
      <c r="E70" s="283">
        <v>0.88</v>
      </c>
      <c r="F70" s="279"/>
      <c r="G70" s="279" t="s">
        <v>174</v>
      </c>
    </row>
    <row r="71" spans="2:7" x14ac:dyDescent="0.25">
      <c r="B71" s="285">
        <v>42692</v>
      </c>
      <c r="C71" s="279"/>
      <c r="D71" s="279"/>
      <c r="E71" s="283">
        <v>0.88</v>
      </c>
      <c r="F71" s="279"/>
      <c r="G71" s="279" t="s">
        <v>174</v>
      </c>
    </row>
    <row r="72" spans="2:7" x14ac:dyDescent="0.25">
      <c r="B72" s="285">
        <v>42682</v>
      </c>
      <c r="C72" s="279"/>
      <c r="D72" s="279"/>
      <c r="E72" s="283">
        <v>0.76</v>
      </c>
      <c r="F72" s="279"/>
      <c r="G72" s="279" t="s">
        <v>174</v>
      </c>
    </row>
    <row r="73" spans="2:7" x14ac:dyDescent="0.25">
      <c r="B73" s="285">
        <v>42675</v>
      </c>
      <c r="C73" s="279"/>
      <c r="D73" s="279"/>
      <c r="E73" s="283">
        <v>0.98</v>
      </c>
      <c r="F73" s="279"/>
      <c r="G73" s="279" t="s">
        <v>174</v>
      </c>
    </row>
    <row r="74" spans="2:7" x14ac:dyDescent="0.25">
      <c r="B74" s="286">
        <v>42668</v>
      </c>
      <c r="C74" s="279"/>
      <c r="D74" s="279"/>
      <c r="E74" s="283">
        <v>0.98</v>
      </c>
      <c r="F74" s="279"/>
      <c r="G74" s="279" t="s">
        <v>174</v>
      </c>
    </row>
    <row r="75" spans="2:7" x14ac:dyDescent="0.25">
      <c r="B75" s="286">
        <v>42661</v>
      </c>
      <c r="C75" s="279"/>
      <c r="D75" s="279"/>
      <c r="E75" s="283">
        <v>0.89</v>
      </c>
      <c r="F75" s="279"/>
      <c r="G75" s="279" t="s">
        <v>174</v>
      </c>
    </row>
    <row r="76" spans="2:7" x14ac:dyDescent="0.25">
      <c r="B76" s="286">
        <v>42647</v>
      </c>
      <c r="C76" s="279"/>
      <c r="D76" s="279"/>
      <c r="E76" s="283">
        <v>0.72</v>
      </c>
      <c r="F76" s="279"/>
      <c r="G76" s="279" t="s">
        <v>174</v>
      </c>
    </row>
    <row r="77" spans="2:7" x14ac:dyDescent="0.25">
      <c r="B77" s="286">
        <v>42635</v>
      </c>
      <c r="C77" s="279"/>
      <c r="D77" s="279"/>
      <c r="E77" s="283">
        <v>0.87</v>
      </c>
      <c r="F77" s="279"/>
      <c r="G77" s="279" t="s">
        <v>174</v>
      </c>
    </row>
    <row r="78" spans="2:7" x14ac:dyDescent="0.25">
      <c r="B78" s="286">
        <v>42627</v>
      </c>
      <c r="C78" s="279"/>
      <c r="D78" s="279"/>
      <c r="E78" s="283">
        <v>1.82</v>
      </c>
      <c r="F78" s="279"/>
      <c r="G78" s="279" t="s">
        <v>174</v>
      </c>
    </row>
    <row r="79" spans="2:7" x14ac:dyDescent="0.25">
      <c r="B79" s="285">
        <v>42592</v>
      </c>
      <c r="C79" s="279"/>
      <c r="D79" s="279"/>
      <c r="E79" s="283">
        <v>1.46</v>
      </c>
      <c r="F79" s="279"/>
      <c r="G79" s="279" t="s">
        <v>174</v>
      </c>
    </row>
    <row r="80" spans="2:7" x14ac:dyDescent="0.25">
      <c r="B80" s="285">
        <v>42580</v>
      </c>
      <c r="C80" s="279"/>
      <c r="D80" s="279"/>
      <c r="E80" s="283">
        <v>1.01</v>
      </c>
      <c r="F80" s="279"/>
      <c r="G80" s="279" t="s">
        <v>174</v>
      </c>
    </row>
    <row r="81" spans="2:7" x14ac:dyDescent="0.25">
      <c r="B81" s="285">
        <v>42555</v>
      </c>
      <c r="C81" s="279"/>
      <c r="D81" s="279"/>
      <c r="E81" s="283">
        <v>0.99</v>
      </c>
      <c r="F81" s="279"/>
      <c r="G81" s="279" t="s">
        <v>174</v>
      </c>
    </row>
    <row r="82" spans="2:7" x14ac:dyDescent="0.25">
      <c r="B82" s="286">
        <v>42545</v>
      </c>
      <c r="C82" s="279"/>
      <c r="D82" s="279"/>
      <c r="E82" s="283">
        <v>1.1299999999999999</v>
      </c>
      <c r="F82" s="279"/>
      <c r="G82" s="279" t="s">
        <v>174</v>
      </c>
    </row>
    <row r="83" spans="2:7" x14ac:dyDescent="0.25">
      <c r="B83" s="286">
        <v>42534</v>
      </c>
      <c r="C83" s="279"/>
      <c r="D83" s="279"/>
      <c r="E83" s="283">
        <v>1.36</v>
      </c>
      <c r="F83" s="279"/>
      <c r="G83" s="279" t="s">
        <v>174</v>
      </c>
    </row>
    <row r="84" spans="2:7" x14ac:dyDescent="0.25">
      <c r="B84" s="286">
        <v>42524</v>
      </c>
      <c r="C84" s="279"/>
      <c r="D84" s="279"/>
      <c r="E84" s="283">
        <v>1.77</v>
      </c>
      <c r="F84" s="279"/>
      <c r="G84" s="279" t="s">
        <v>174</v>
      </c>
    </row>
    <row r="85" spans="2:7" x14ac:dyDescent="0.25">
      <c r="B85" s="286">
        <v>42504</v>
      </c>
      <c r="C85" s="279"/>
      <c r="D85" s="279"/>
      <c r="E85" s="283">
        <v>1.58</v>
      </c>
      <c r="F85" s="279"/>
      <c r="G85" s="279" t="s">
        <v>174</v>
      </c>
    </row>
    <row r="86" spans="2:7" x14ac:dyDescent="0.25">
      <c r="B86" s="286">
        <v>42492</v>
      </c>
      <c r="C86" s="279"/>
      <c r="D86" s="279"/>
      <c r="E86" s="283">
        <v>1.94</v>
      </c>
      <c r="F86" s="279"/>
      <c r="G86" s="279" t="s">
        <v>174</v>
      </c>
    </row>
    <row r="87" spans="2:7" x14ac:dyDescent="0.25">
      <c r="B87" s="286">
        <v>42485</v>
      </c>
      <c r="C87" s="279"/>
      <c r="D87" s="279"/>
      <c r="E87" s="283">
        <v>1.38</v>
      </c>
      <c r="F87" s="279"/>
      <c r="G87" s="279" t="s">
        <v>174</v>
      </c>
    </row>
    <row r="88" spans="2:7" x14ac:dyDescent="0.25">
      <c r="B88" s="286">
        <v>42474</v>
      </c>
      <c r="C88" s="279"/>
      <c r="D88" s="279"/>
      <c r="E88" s="284">
        <v>1.46</v>
      </c>
      <c r="F88" s="279"/>
      <c r="G88" s="279" t="s">
        <v>174</v>
      </c>
    </row>
    <row r="89" spans="2:7" x14ac:dyDescent="0.25">
      <c r="B89" s="287">
        <v>42450</v>
      </c>
      <c r="C89" s="279"/>
      <c r="D89" s="279"/>
      <c r="E89" s="284">
        <v>1.44</v>
      </c>
      <c r="F89" s="279"/>
      <c r="G89" s="279" t="s">
        <v>174</v>
      </c>
    </row>
  </sheetData>
  <sortState ref="B17:G67">
    <sortCondition descending="1" ref="B17"/>
  </sortState>
  <mergeCells count="1">
    <mergeCell ref="E4:F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7"/>
  <sheetViews>
    <sheetView workbookViewId="0">
      <selection activeCell="B7" sqref="B7"/>
    </sheetView>
  </sheetViews>
  <sheetFormatPr defaultColWidth="9.140625" defaultRowHeight="15" x14ac:dyDescent="0.25"/>
  <cols>
    <col min="1" max="1" width="16.7109375" style="1" bestFit="1" customWidth="1"/>
    <col min="2" max="2" width="10.7109375" style="4" bestFit="1" customWidth="1"/>
    <col min="3" max="3" width="9.140625" style="1"/>
    <col min="4" max="4" width="8" style="1" customWidth="1"/>
    <col min="5" max="5" width="18.7109375" style="1" customWidth="1"/>
    <col min="6" max="6" width="10.7109375" style="1" customWidth="1"/>
    <col min="7" max="7" width="13.28515625" style="1" customWidth="1"/>
    <col min="8" max="16384" width="9.140625" style="1"/>
  </cols>
  <sheetData>
    <row r="4" spans="1:7" x14ac:dyDescent="0.25">
      <c r="E4" s="368" t="s">
        <v>6</v>
      </c>
      <c r="F4" s="368"/>
    </row>
    <row r="7" spans="1:7" x14ac:dyDescent="0.25">
      <c r="B7" s="288" t="s">
        <v>1</v>
      </c>
      <c r="C7" s="288" t="s">
        <v>2</v>
      </c>
      <c r="D7" s="288" t="s">
        <v>3</v>
      </c>
      <c r="E7" s="288" t="s">
        <v>236</v>
      </c>
      <c r="F7" s="288" t="s">
        <v>4</v>
      </c>
      <c r="G7" s="288" t="s">
        <v>15</v>
      </c>
    </row>
    <row r="8" spans="1:7" x14ac:dyDescent="0.25">
      <c r="A8" s="322" t="s">
        <v>6</v>
      </c>
      <c r="B8" s="280">
        <v>43621</v>
      </c>
      <c r="C8" s="288"/>
      <c r="D8" s="288"/>
      <c r="E8" s="279" t="s">
        <v>194</v>
      </c>
      <c r="F8" s="288"/>
      <c r="G8" s="279" t="s">
        <v>207</v>
      </c>
    </row>
    <row r="9" spans="1:7" x14ac:dyDescent="0.25">
      <c r="B9" s="280">
        <v>43599</v>
      </c>
      <c r="C9" s="288"/>
      <c r="D9" s="288"/>
      <c r="E9" s="279" t="s">
        <v>194</v>
      </c>
      <c r="F9" s="288"/>
      <c r="G9" s="279" t="s">
        <v>207</v>
      </c>
    </row>
    <row r="10" spans="1:7" x14ac:dyDescent="0.25">
      <c r="A10" s="322"/>
      <c r="B10" s="280">
        <v>43587</v>
      </c>
      <c r="C10" s="288"/>
      <c r="D10" s="288"/>
      <c r="E10" s="279" t="s">
        <v>194</v>
      </c>
      <c r="F10" s="288"/>
      <c r="G10" s="279" t="s">
        <v>207</v>
      </c>
    </row>
    <row r="11" spans="1:7" x14ac:dyDescent="0.25">
      <c r="A11" s="322"/>
      <c r="B11" s="280">
        <v>43556</v>
      </c>
      <c r="C11" s="288"/>
      <c r="D11" s="288"/>
      <c r="E11" s="279" t="s">
        <v>194</v>
      </c>
      <c r="F11" s="288"/>
      <c r="G11" s="279" t="s">
        <v>207</v>
      </c>
    </row>
    <row r="12" spans="1:7" x14ac:dyDescent="0.25">
      <c r="A12" s="322"/>
      <c r="B12" s="280">
        <v>43535</v>
      </c>
      <c r="C12" s="288"/>
      <c r="D12" s="288"/>
      <c r="E12" s="279" t="s">
        <v>194</v>
      </c>
      <c r="F12" s="288"/>
      <c r="G12" s="279" t="s">
        <v>207</v>
      </c>
    </row>
    <row r="13" spans="1:7" x14ac:dyDescent="0.25">
      <c r="A13" s="322"/>
      <c r="B13" s="280">
        <v>43521</v>
      </c>
      <c r="C13" s="288"/>
      <c r="D13" s="288"/>
      <c r="E13" s="279" t="s">
        <v>194</v>
      </c>
      <c r="F13" s="288"/>
      <c r="G13" s="279" t="s">
        <v>207</v>
      </c>
    </row>
    <row r="14" spans="1:7" x14ac:dyDescent="0.25">
      <c r="B14" s="280">
        <v>43474</v>
      </c>
      <c r="C14" s="279"/>
      <c r="D14" s="279"/>
      <c r="E14" s="279" t="s">
        <v>194</v>
      </c>
      <c r="F14" s="279"/>
      <c r="G14" s="279" t="s">
        <v>207</v>
      </c>
    </row>
    <row r="15" spans="1:7" x14ac:dyDescent="0.25">
      <c r="B15" s="280">
        <v>43461</v>
      </c>
      <c r="C15" s="279"/>
      <c r="D15" s="279"/>
      <c r="E15" s="279" t="s">
        <v>194</v>
      </c>
      <c r="F15" s="279"/>
      <c r="G15" s="279" t="s">
        <v>207</v>
      </c>
    </row>
    <row r="16" spans="1:7" x14ac:dyDescent="0.25">
      <c r="B16" s="280">
        <v>43434</v>
      </c>
      <c r="C16" s="279"/>
      <c r="D16" s="279"/>
      <c r="E16" s="279" t="s">
        <v>194</v>
      </c>
      <c r="F16" s="279"/>
      <c r="G16" s="279" t="s">
        <v>207</v>
      </c>
    </row>
    <row r="17" spans="2:7" x14ac:dyDescent="0.25">
      <c r="B17" s="280">
        <v>43398</v>
      </c>
      <c r="C17" s="279"/>
      <c r="D17" s="279"/>
      <c r="E17" s="279" t="s">
        <v>194</v>
      </c>
      <c r="F17" s="279"/>
      <c r="G17" s="279" t="s">
        <v>207</v>
      </c>
    </row>
    <row r="18" spans="2:7" x14ac:dyDescent="0.25">
      <c r="B18" s="280">
        <v>43369</v>
      </c>
      <c r="C18" s="279"/>
      <c r="D18" s="279"/>
      <c r="E18" s="279">
        <v>3.85</v>
      </c>
      <c r="F18" s="279"/>
      <c r="G18" s="279" t="s">
        <v>174</v>
      </c>
    </row>
    <row r="19" spans="2:7" x14ac:dyDescent="0.25">
      <c r="B19" s="280">
        <v>43334</v>
      </c>
      <c r="C19" s="279"/>
      <c r="D19" s="279"/>
      <c r="E19" s="279">
        <v>1.0900000000000001</v>
      </c>
      <c r="F19" s="279"/>
      <c r="G19" s="279" t="s">
        <v>174</v>
      </c>
    </row>
    <row r="20" spans="2:7" x14ac:dyDescent="0.25">
      <c r="B20" s="280">
        <v>43285</v>
      </c>
      <c r="C20" s="279"/>
      <c r="D20" s="279"/>
      <c r="E20" s="279">
        <v>2.95</v>
      </c>
      <c r="F20" s="279"/>
      <c r="G20" s="279" t="s">
        <v>174</v>
      </c>
    </row>
    <row r="21" spans="2:7" x14ac:dyDescent="0.25">
      <c r="B21" s="280">
        <v>43231</v>
      </c>
      <c r="C21" s="279"/>
      <c r="D21" s="279"/>
      <c r="E21" s="279">
        <v>4.28</v>
      </c>
      <c r="F21" s="279"/>
      <c r="G21" s="279" t="s">
        <v>174</v>
      </c>
    </row>
    <row r="22" spans="2:7" x14ac:dyDescent="0.25">
      <c r="B22" s="280">
        <v>43196</v>
      </c>
      <c r="C22" s="279"/>
      <c r="D22" s="279"/>
      <c r="E22" s="279">
        <v>4.1100000000000003</v>
      </c>
      <c r="F22" s="279"/>
      <c r="G22" s="279" t="s">
        <v>174</v>
      </c>
    </row>
    <row r="23" spans="2:7" x14ac:dyDescent="0.25">
      <c r="B23" s="280">
        <v>43159</v>
      </c>
      <c r="C23" s="279"/>
      <c r="D23" s="279"/>
      <c r="E23" s="279">
        <v>3.16</v>
      </c>
      <c r="F23" s="279"/>
      <c r="G23" s="279" t="s">
        <v>174</v>
      </c>
    </row>
    <row r="24" spans="2:7" x14ac:dyDescent="0.25">
      <c r="B24" s="280">
        <v>43125</v>
      </c>
      <c r="C24" s="279"/>
      <c r="D24" s="279"/>
      <c r="E24" s="279">
        <v>2.96</v>
      </c>
      <c r="F24" s="279"/>
      <c r="G24" s="279" t="s">
        <v>174</v>
      </c>
    </row>
    <row r="25" spans="2:7" x14ac:dyDescent="0.25">
      <c r="B25" s="280">
        <v>43070</v>
      </c>
      <c r="C25" s="279"/>
      <c r="D25" s="279"/>
      <c r="E25" s="279">
        <v>3.32</v>
      </c>
      <c r="F25" s="279"/>
      <c r="G25" s="279" t="s">
        <v>174</v>
      </c>
    </row>
    <row r="26" spans="2:7" x14ac:dyDescent="0.25">
      <c r="B26" s="280">
        <v>43052</v>
      </c>
      <c r="C26" s="279"/>
      <c r="D26" s="279"/>
      <c r="E26" s="279">
        <v>2.97</v>
      </c>
      <c r="F26" s="279"/>
      <c r="G26" s="279" t="s">
        <v>174</v>
      </c>
    </row>
    <row r="27" spans="2:7" x14ac:dyDescent="0.25">
      <c r="B27" s="280">
        <v>43018</v>
      </c>
      <c r="C27" s="279"/>
      <c r="D27" s="279"/>
      <c r="E27" s="279">
        <v>3.06</v>
      </c>
      <c r="F27" s="279"/>
      <c r="G27" s="279" t="s">
        <v>174</v>
      </c>
    </row>
    <row r="28" spans="2:7" x14ac:dyDescent="0.25">
      <c r="B28" s="280">
        <v>43006</v>
      </c>
      <c r="C28" s="279"/>
      <c r="D28" s="279"/>
      <c r="E28" s="279">
        <v>3.16</v>
      </c>
      <c r="F28" s="279"/>
      <c r="G28" s="279" t="s">
        <v>174</v>
      </c>
    </row>
    <row r="29" spans="2:7" x14ac:dyDescent="0.25">
      <c r="B29" s="280">
        <v>42947</v>
      </c>
      <c r="C29" s="279"/>
      <c r="D29" s="279"/>
      <c r="E29" s="279">
        <v>4.1100000000000003</v>
      </c>
      <c r="F29" s="279"/>
      <c r="G29" s="279" t="s">
        <v>174</v>
      </c>
    </row>
    <row r="30" spans="2:7" x14ac:dyDescent="0.25">
      <c r="B30" s="280">
        <v>42943</v>
      </c>
      <c r="C30" s="279"/>
      <c r="D30" s="279"/>
      <c r="E30" s="279">
        <v>3.22</v>
      </c>
      <c r="F30" s="279"/>
      <c r="G30" s="279" t="s">
        <v>174</v>
      </c>
    </row>
    <row r="31" spans="2:7" x14ac:dyDescent="0.25">
      <c r="B31" s="280">
        <v>42933</v>
      </c>
      <c r="C31" s="279"/>
      <c r="D31" s="279"/>
      <c r="E31" s="279">
        <v>3.71</v>
      </c>
      <c r="F31" s="279"/>
      <c r="G31" s="279" t="s">
        <v>174</v>
      </c>
    </row>
    <row r="32" spans="2:7" x14ac:dyDescent="0.25">
      <c r="B32" s="280">
        <v>42926</v>
      </c>
      <c r="C32" s="279"/>
      <c r="D32" s="279"/>
      <c r="E32" s="279">
        <v>3.46</v>
      </c>
      <c r="F32" s="279"/>
      <c r="G32" s="279" t="s">
        <v>174</v>
      </c>
    </row>
    <row r="33" spans="1:7" x14ac:dyDescent="0.25">
      <c r="A33" s="369"/>
      <c r="B33" s="280">
        <v>42919</v>
      </c>
      <c r="C33" s="279"/>
      <c r="D33" s="279"/>
      <c r="E33" s="279">
        <v>2.91</v>
      </c>
      <c r="F33" s="279"/>
      <c r="G33" s="279" t="s">
        <v>174</v>
      </c>
    </row>
    <row r="34" spans="1:7" x14ac:dyDescent="0.25">
      <c r="A34" s="369"/>
      <c r="B34" s="304">
        <v>42912</v>
      </c>
      <c r="C34" s="279"/>
      <c r="D34" s="279"/>
      <c r="E34" s="307">
        <v>3.03</v>
      </c>
      <c r="F34" s="279"/>
      <c r="G34" s="279" t="s">
        <v>174</v>
      </c>
    </row>
    <row r="35" spans="1:7" x14ac:dyDescent="0.25">
      <c r="A35" s="369"/>
      <c r="B35" s="304">
        <v>42908</v>
      </c>
      <c r="C35" s="279"/>
      <c r="D35" s="279"/>
      <c r="E35" s="307">
        <v>3.66</v>
      </c>
      <c r="F35" s="279"/>
      <c r="G35" s="279" t="s">
        <v>174</v>
      </c>
    </row>
    <row r="36" spans="1:7" x14ac:dyDescent="0.25">
      <c r="A36" s="369"/>
      <c r="B36" s="304">
        <v>42891</v>
      </c>
      <c r="C36" s="279"/>
      <c r="D36" s="279"/>
      <c r="E36" s="307">
        <v>3.51</v>
      </c>
      <c r="F36" s="279"/>
      <c r="G36" s="279" t="s">
        <v>174</v>
      </c>
    </row>
    <row r="37" spans="1:7" x14ac:dyDescent="0.25">
      <c r="A37" s="369"/>
      <c r="B37" s="304">
        <v>42884</v>
      </c>
      <c r="C37" s="279"/>
      <c r="D37" s="279"/>
      <c r="E37" s="307" t="s">
        <v>187</v>
      </c>
      <c r="F37" s="279"/>
      <c r="G37" s="291" t="s">
        <v>187</v>
      </c>
    </row>
    <row r="38" spans="1:7" x14ac:dyDescent="0.25">
      <c r="B38" s="304">
        <v>42880</v>
      </c>
      <c r="C38" s="279"/>
      <c r="D38" s="279"/>
      <c r="E38" s="307" t="s">
        <v>187</v>
      </c>
      <c r="F38" s="279"/>
      <c r="G38" s="291" t="s">
        <v>187</v>
      </c>
    </row>
    <row r="39" spans="1:7" x14ac:dyDescent="0.25">
      <c r="B39" s="304">
        <v>42874</v>
      </c>
      <c r="C39" s="279"/>
      <c r="D39" s="279"/>
      <c r="E39" s="307" t="s">
        <v>187</v>
      </c>
      <c r="F39" s="279"/>
      <c r="G39" s="291" t="s">
        <v>187</v>
      </c>
    </row>
    <row r="40" spans="1:7" x14ac:dyDescent="0.25">
      <c r="B40" s="304">
        <v>42866</v>
      </c>
      <c r="C40" s="279"/>
      <c r="D40" s="279"/>
      <c r="E40" s="307" t="s">
        <v>187</v>
      </c>
      <c r="F40" s="279"/>
      <c r="G40" s="291" t="s">
        <v>187</v>
      </c>
    </row>
    <row r="41" spans="1:7" x14ac:dyDescent="0.25">
      <c r="B41" s="304">
        <v>42857</v>
      </c>
      <c r="C41" s="279"/>
      <c r="D41" s="279"/>
      <c r="E41" s="307" t="s">
        <v>187</v>
      </c>
      <c r="F41" s="279"/>
      <c r="G41" s="291" t="s">
        <v>187</v>
      </c>
    </row>
    <row r="42" spans="1:7" x14ac:dyDescent="0.25">
      <c r="B42" s="304">
        <v>42851</v>
      </c>
      <c r="C42" s="279"/>
      <c r="D42" s="279"/>
      <c r="E42" s="307" t="s">
        <v>187</v>
      </c>
      <c r="F42" s="279"/>
      <c r="G42" s="291" t="s">
        <v>187</v>
      </c>
    </row>
    <row r="43" spans="1:7" x14ac:dyDescent="0.25">
      <c r="B43" s="304">
        <v>42843</v>
      </c>
      <c r="C43" s="279"/>
      <c r="D43" s="279"/>
      <c r="E43" s="307" t="s">
        <v>187</v>
      </c>
      <c r="F43" s="279"/>
      <c r="G43" s="291" t="s">
        <v>187</v>
      </c>
    </row>
    <row r="44" spans="1:7" x14ac:dyDescent="0.25">
      <c r="B44" s="304">
        <v>42837</v>
      </c>
      <c r="C44" s="279"/>
      <c r="D44" s="279"/>
      <c r="E44" s="307" t="s">
        <v>187</v>
      </c>
      <c r="F44" s="279"/>
      <c r="G44" s="291" t="s">
        <v>187</v>
      </c>
    </row>
    <row r="45" spans="1:7" x14ac:dyDescent="0.25">
      <c r="B45" s="304">
        <v>42832</v>
      </c>
      <c r="C45" s="279"/>
      <c r="D45" s="279"/>
      <c r="E45" s="307" t="s">
        <v>187</v>
      </c>
      <c r="F45" s="279"/>
      <c r="G45" s="291" t="s">
        <v>187</v>
      </c>
    </row>
    <row r="46" spans="1:7" x14ac:dyDescent="0.25">
      <c r="B46" s="304">
        <v>42825</v>
      </c>
      <c r="C46" s="279"/>
      <c r="D46" s="279"/>
      <c r="E46" s="308" t="s">
        <v>187</v>
      </c>
      <c r="F46" s="279"/>
      <c r="G46" s="291" t="s">
        <v>187</v>
      </c>
    </row>
    <row r="47" spans="1:7" x14ac:dyDescent="0.25">
      <c r="B47" s="304">
        <v>42817</v>
      </c>
      <c r="C47" s="279"/>
      <c r="D47" s="279"/>
      <c r="E47" s="308" t="s">
        <v>187</v>
      </c>
      <c r="F47" s="279"/>
      <c r="G47" s="291" t="s">
        <v>187</v>
      </c>
    </row>
    <row r="48" spans="1:7" x14ac:dyDescent="0.25">
      <c r="B48" s="304">
        <v>42811</v>
      </c>
      <c r="C48" s="279"/>
      <c r="D48" s="279"/>
      <c r="E48" s="308" t="s">
        <v>187</v>
      </c>
      <c r="F48" s="279"/>
      <c r="G48" s="291" t="s">
        <v>187</v>
      </c>
    </row>
    <row r="49" spans="2:7" x14ac:dyDescent="0.25">
      <c r="B49" s="304">
        <v>42803</v>
      </c>
      <c r="C49" s="279"/>
      <c r="D49" s="279"/>
      <c r="E49" s="313" t="s">
        <v>187</v>
      </c>
      <c r="F49" s="279"/>
      <c r="G49" s="291" t="s">
        <v>187</v>
      </c>
    </row>
    <row r="50" spans="2:7" x14ac:dyDescent="0.25">
      <c r="B50" s="304">
        <v>42796</v>
      </c>
      <c r="C50" s="279"/>
      <c r="D50" s="279"/>
      <c r="E50" s="313" t="s">
        <v>187</v>
      </c>
      <c r="F50" s="279"/>
      <c r="G50" s="291" t="s">
        <v>187</v>
      </c>
    </row>
    <row r="51" spans="2:7" x14ac:dyDescent="0.25">
      <c r="B51" s="304">
        <v>42787</v>
      </c>
      <c r="C51" s="279"/>
      <c r="D51" s="279"/>
      <c r="E51" s="313" t="s">
        <v>187</v>
      </c>
      <c r="F51" s="279"/>
      <c r="G51" s="291" t="s">
        <v>187</v>
      </c>
    </row>
    <row r="52" spans="2:7" x14ac:dyDescent="0.25">
      <c r="B52" s="304">
        <v>42783</v>
      </c>
      <c r="C52" s="279"/>
      <c r="D52" s="279"/>
      <c r="E52" s="313" t="s">
        <v>187</v>
      </c>
      <c r="F52" s="279"/>
      <c r="G52" s="291" t="s">
        <v>187</v>
      </c>
    </row>
    <row r="53" spans="2:7" x14ac:dyDescent="0.25">
      <c r="B53" s="304">
        <v>42776</v>
      </c>
      <c r="C53" s="279"/>
      <c r="D53" s="279"/>
      <c r="E53" s="308" t="s">
        <v>187</v>
      </c>
      <c r="F53" s="279"/>
      <c r="G53" s="291" t="s">
        <v>187</v>
      </c>
    </row>
    <row r="54" spans="2:7" x14ac:dyDescent="0.25">
      <c r="B54" s="304">
        <v>42769</v>
      </c>
      <c r="C54" s="279"/>
      <c r="D54" s="279"/>
      <c r="E54" s="313" t="s">
        <v>187</v>
      </c>
      <c r="F54" s="279"/>
      <c r="G54" s="291" t="s">
        <v>187</v>
      </c>
    </row>
    <row r="55" spans="2:7" x14ac:dyDescent="0.25">
      <c r="B55" s="304">
        <v>42762</v>
      </c>
      <c r="C55" s="279"/>
      <c r="D55" s="279"/>
      <c r="E55" s="313">
        <v>1.08</v>
      </c>
      <c r="F55" s="279"/>
      <c r="G55" s="279" t="s">
        <v>174</v>
      </c>
    </row>
    <row r="56" spans="2:7" x14ac:dyDescent="0.25">
      <c r="B56" s="304">
        <v>42755</v>
      </c>
      <c r="C56" s="279"/>
      <c r="D56" s="279"/>
      <c r="E56" s="313">
        <v>0.88</v>
      </c>
      <c r="F56" s="279"/>
      <c r="G56" s="279" t="s">
        <v>174</v>
      </c>
    </row>
    <row r="57" spans="2:7" x14ac:dyDescent="0.25">
      <c r="B57" s="304">
        <v>42748</v>
      </c>
      <c r="C57" s="279"/>
      <c r="D57" s="279"/>
      <c r="E57" s="313">
        <v>0.85</v>
      </c>
      <c r="F57" s="279"/>
      <c r="G57" s="279" t="s">
        <v>174</v>
      </c>
    </row>
    <row r="58" spans="2:7" x14ac:dyDescent="0.25">
      <c r="B58" s="304">
        <v>42741</v>
      </c>
      <c r="C58" s="279"/>
      <c r="D58" s="279"/>
      <c r="E58" s="313">
        <v>1.01</v>
      </c>
      <c r="F58" s="279"/>
      <c r="G58" s="279" t="s">
        <v>174</v>
      </c>
    </row>
    <row r="59" spans="2:7" x14ac:dyDescent="0.25">
      <c r="B59" s="280"/>
      <c r="C59" s="279"/>
      <c r="D59" s="279"/>
      <c r="E59" s="279"/>
      <c r="F59" s="279"/>
      <c r="G59" s="279"/>
    </row>
    <row r="60" spans="2:7" x14ac:dyDescent="0.25">
      <c r="B60" s="280"/>
      <c r="C60" s="279"/>
      <c r="D60" s="279"/>
      <c r="E60" s="279"/>
      <c r="F60" s="279"/>
      <c r="G60" s="279"/>
    </row>
    <row r="61" spans="2:7" x14ac:dyDescent="0.25">
      <c r="B61" s="280"/>
      <c r="C61" s="279"/>
      <c r="D61" s="279"/>
      <c r="E61" s="279"/>
      <c r="F61" s="279"/>
      <c r="G61" s="279"/>
    </row>
    <row r="62" spans="2:7" x14ac:dyDescent="0.25">
      <c r="B62" s="280"/>
      <c r="C62" s="279"/>
      <c r="D62" s="279"/>
      <c r="E62" s="279"/>
      <c r="F62" s="279"/>
      <c r="G62" s="279"/>
    </row>
    <row r="63" spans="2:7" x14ac:dyDescent="0.25">
      <c r="B63" s="280"/>
      <c r="C63" s="279"/>
      <c r="D63" s="279"/>
      <c r="E63" s="279"/>
      <c r="F63" s="279"/>
      <c r="G63" s="279"/>
    </row>
    <row r="64" spans="2:7" x14ac:dyDescent="0.25">
      <c r="B64" s="280"/>
      <c r="C64" s="279"/>
      <c r="D64" s="279"/>
      <c r="E64" s="279"/>
      <c r="F64" s="279"/>
      <c r="G64" s="279"/>
    </row>
    <row r="65" spans="2:7" x14ac:dyDescent="0.25">
      <c r="B65" s="280"/>
      <c r="C65" s="279"/>
      <c r="D65" s="279"/>
      <c r="E65" s="279"/>
      <c r="F65" s="279"/>
      <c r="G65" s="279"/>
    </row>
    <row r="66" spans="2:7" x14ac:dyDescent="0.25">
      <c r="B66" s="280"/>
      <c r="C66" s="279"/>
      <c r="D66" s="279"/>
      <c r="E66" s="279"/>
      <c r="F66" s="279"/>
      <c r="G66" s="279"/>
    </row>
    <row r="67" spans="2:7" x14ac:dyDescent="0.25">
      <c r="B67" s="280"/>
      <c r="C67" s="279"/>
      <c r="D67" s="279"/>
      <c r="E67" s="279"/>
      <c r="F67" s="279"/>
      <c r="G67" s="279"/>
    </row>
  </sheetData>
  <sortState ref="B11:G15">
    <sortCondition descending="1" ref="B11"/>
  </sortState>
  <mergeCells count="2">
    <mergeCell ref="E4:F4"/>
    <mergeCell ref="A33:A3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60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3" width="9.140625" style="1"/>
    <col min="4" max="4" width="11.85546875" style="1" bestFit="1" customWidth="1"/>
    <col min="5" max="5" width="16.28515625" style="1" customWidth="1"/>
    <col min="6" max="6" width="9.140625" style="1"/>
    <col min="7" max="7" width="18.42578125" style="1" customWidth="1"/>
    <col min="8" max="8" width="4.28515625" style="1" customWidth="1"/>
    <col min="9" max="9" width="11" style="1" bestFit="1" customWidth="1"/>
    <col min="10" max="10" width="10.7109375" style="1" bestFit="1" customWidth="1"/>
    <col min="11" max="11" width="15.85546875" style="1" bestFit="1" customWidth="1"/>
    <col min="12" max="15" width="9.140625" style="1"/>
    <col min="16" max="16" width="11.7109375" style="1" bestFit="1" customWidth="1"/>
    <col min="17" max="17" width="19.42578125" style="1" bestFit="1" customWidth="1"/>
    <col min="18" max="18" width="10.85546875" style="1" bestFit="1" customWidth="1"/>
    <col min="19" max="21" width="9.140625" style="1"/>
    <col min="22" max="22" width="10" style="1" bestFit="1" customWidth="1"/>
    <col min="23" max="23" width="10.42578125" style="1" customWidth="1"/>
    <col min="24" max="24" width="10.5703125" style="1" customWidth="1"/>
    <col min="25" max="16384" width="9.140625" style="1"/>
  </cols>
  <sheetData>
    <row r="4" spans="1:7" x14ac:dyDescent="0.25">
      <c r="E4" s="368" t="s">
        <v>7</v>
      </c>
      <c r="F4" s="368"/>
    </row>
    <row r="7" spans="1:7" x14ac:dyDescent="0.25">
      <c r="B7" s="8" t="s">
        <v>1</v>
      </c>
      <c r="C7" s="8" t="s">
        <v>2</v>
      </c>
      <c r="D7" s="8" t="s">
        <v>3</v>
      </c>
      <c r="E7" s="8" t="s">
        <v>237</v>
      </c>
      <c r="F7" s="8" t="s">
        <v>4</v>
      </c>
      <c r="G7" s="8" t="s">
        <v>15</v>
      </c>
    </row>
    <row r="8" spans="1:7" x14ac:dyDescent="0.25">
      <c r="A8" s="323" t="s">
        <v>7</v>
      </c>
      <c r="B8" s="290">
        <v>43096</v>
      </c>
      <c r="C8" s="291"/>
      <c r="D8" s="291" t="s">
        <v>194</v>
      </c>
      <c r="E8" s="291" t="s">
        <v>194</v>
      </c>
      <c r="F8" s="291"/>
      <c r="G8" s="291" t="s">
        <v>204</v>
      </c>
    </row>
    <row r="9" spans="1:7" x14ac:dyDescent="0.25">
      <c r="A9" s="322"/>
      <c r="B9" s="290">
        <v>43069</v>
      </c>
      <c r="C9" s="291"/>
      <c r="D9" s="291" t="s">
        <v>194</v>
      </c>
      <c r="E9" s="291" t="s">
        <v>194</v>
      </c>
      <c r="F9" s="291"/>
      <c r="G9" s="291" t="s">
        <v>204</v>
      </c>
    </row>
    <row r="10" spans="1:7" x14ac:dyDescent="0.25">
      <c r="A10" s="322"/>
      <c r="B10" s="290">
        <v>43033</v>
      </c>
      <c r="C10" s="291"/>
      <c r="D10" s="291" t="s">
        <v>194</v>
      </c>
      <c r="E10" s="291" t="s">
        <v>194</v>
      </c>
      <c r="F10" s="291"/>
      <c r="G10" s="291" t="s">
        <v>204</v>
      </c>
    </row>
    <row r="11" spans="1:7" x14ac:dyDescent="0.25">
      <c r="A11" s="322"/>
      <c r="B11" s="290">
        <v>43012</v>
      </c>
      <c r="C11" s="291"/>
      <c r="D11" s="291" t="s">
        <v>194</v>
      </c>
      <c r="E11" s="291" t="s">
        <v>194</v>
      </c>
      <c r="F11" s="291"/>
      <c r="G11" s="291" t="s">
        <v>204</v>
      </c>
    </row>
    <row r="12" spans="1:7" x14ac:dyDescent="0.25">
      <c r="A12" s="322"/>
      <c r="B12" s="290">
        <v>43018</v>
      </c>
      <c r="C12" s="291"/>
      <c r="D12" s="291" t="s">
        <v>175</v>
      </c>
      <c r="E12" s="291" t="s">
        <v>175</v>
      </c>
      <c r="F12" s="291"/>
      <c r="G12" s="291" t="s">
        <v>175</v>
      </c>
    </row>
    <row r="13" spans="1:7" x14ac:dyDescent="0.25">
      <c r="A13" s="322"/>
      <c r="B13" s="290">
        <v>43006</v>
      </c>
      <c r="C13" s="291"/>
      <c r="D13" s="291">
        <v>3.76</v>
      </c>
      <c r="E13" s="291">
        <v>1.77</v>
      </c>
      <c r="F13" s="291"/>
      <c r="G13" s="291" t="s">
        <v>174</v>
      </c>
    </row>
    <row r="14" spans="1:7" x14ac:dyDescent="0.25">
      <c r="A14" s="322"/>
      <c r="B14" s="280">
        <v>42977</v>
      </c>
      <c r="C14" s="279"/>
      <c r="D14" s="279">
        <v>4.1100000000000003</v>
      </c>
      <c r="E14" s="279">
        <v>2.14</v>
      </c>
      <c r="F14" s="279"/>
      <c r="G14" s="279" t="s">
        <v>174</v>
      </c>
    </row>
    <row r="15" spans="1:7" x14ac:dyDescent="0.25">
      <c r="B15" s="280">
        <v>42962</v>
      </c>
      <c r="C15" s="279"/>
      <c r="D15" s="279" t="s">
        <v>175</v>
      </c>
      <c r="E15" s="279" t="s">
        <v>175</v>
      </c>
      <c r="F15" s="279"/>
      <c r="G15" s="279" t="s">
        <v>175</v>
      </c>
    </row>
    <row r="16" spans="1:7" x14ac:dyDescent="0.25">
      <c r="B16" s="280">
        <v>42947</v>
      </c>
      <c r="C16" s="279"/>
      <c r="D16" s="279" t="s">
        <v>175</v>
      </c>
      <c r="E16" s="279" t="s">
        <v>175</v>
      </c>
      <c r="F16" s="279"/>
      <c r="G16" s="279" t="s">
        <v>175</v>
      </c>
    </row>
    <row r="17" spans="2:7" x14ac:dyDescent="0.25">
      <c r="B17" s="280">
        <v>42943</v>
      </c>
      <c r="C17" s="279"/>
      <c r="D17" s="279" t="s">
        <v>175</v>
      </c>
      <c r="E17" s="279" t="s">
        <v>175</v>
      </c>
      <c r="F17" s="279"/>
      <c r="G17" s="279" t="s">
        <v>175</v>
      </c>
    </row>
    <row r="18" spans="2:7" x14ac:dyDescent="0.25">
      <c r="B18" s="280">
        <v>42933</v>
      </c>
      <c r="C18" s="279"/>
      <c r="D18" s="279">
        <v>4.1100000000000003</v>
      </c>
      <c r="E18" s="279">
        <v>2.14</v>
      </c>
      <c r="F18" s="279"/>
      <c r="G18" s="279" t="s">
        <v>174</v>
      </c>
    </row>
    <row r="19" spans="2:7" x14ac:dyDescent="0.25">
      <c r="B19" s="280">
        <v>42926</v>
      </c>
      <c r="C19" s="279"/>
      <c r="D19" s="279">
        <v>3.98</v>
      </c>
      <c r="E19" s="279">
        <v>1.77</v>
      </c>
      <c r="F19" s="279"/>
      <c r="G19" s="279" t="s">
        <v>174</v>
      </c>
    </row>
    <row r="20" spans="2:7" x14ac:dyDescent="0.25">
      <c r="B20" s="280">
        <v>42919</v>
      </c>
      <c r="C20" s="279"/>
      <c r="D20" s="279">
        <v>2.81</v>
      </c>
      <c r="E20" s="279">
        <v>1.32</v>
      </c>
      <c r="F20" s="279"/>
      <c r="G20" s="279" t="s">
        <v>174</v>
      </c>
    </row>
    <row r="21" spans="2:7" x14ac:dyDescent="0.25">
      <c r="B21" s="302">
        <v>42912</v>
      </c>
      <c r="C21" s="279"/>
      <c r="D21" s="300">
        <v>2.44</v>
      </c>
      <c r="E21" s="301">
        <v>1.76</v>
      </c>
      <c r="F21" s="279"/>
      <c r="G21" s="279" t="s">
        <v>174</v>
      </c>
    </row>
    <row r="22" spans="2:7" x14ac:dyDescent="0.25">
      <c r="B22" s="302">
        <v>42905</v>
      </c>
      <c r="C22" s="279"/>
      <c r="D22" s="300">
        <v>2.13</v>
      </c>
      <c r="E22" s="301">
        <v>1.22</v>
      </c>
      <c r="F22" s="279"/>
      <c r="G22" s="279" t="s">
        <v>174</v>
      </c>
    </row>
    <row r="23" spans="2:7" x14ac:dyDescent="0.25">
      <c r="B23" s="302">
        <v>42891</v>
      </c>
      <c r="C23" s="279"/>
      <c r="D23" s="300">
        <v>1.91</v>
      </c>
      <c r="E23" s="301">
        <v>1.54</v>
      </c>
      <c r="F23" s="279"/>
      <c r="G23" s="279" t="s">
        <v>174</v>
      </c>
    </row>
    <row r="24" spans="2:7" x14ac:dyDescent="0.25">
      <c r="B24" s="302">
        <v>42884</v>
      </c>
      <c r="C24" s="279"/>
      <c r="D24" s="300">
        <v>1.33</v>
      </c>
      <c r="E24" s="301">
        <v>2.08</v>
      </c>
      <c r="F24" s="279"/>
      <c r="G24" s="279" t="s">
        <v>174</v>
      </c>
    </row>
    <row r="25" spans="2:7" x14ac:dyDescent="0.25">
      <c r="B25" s="302">
        <v>42880</v>
      </c>
      <c r="C25" s="279"/>
      <c r="D25" s="300">
        <v>1.21</v>
      </c>
      <c r="E25" s="301">
        <v>1.75</v>
      </c>
      <c r="F25" s="279"/>
      <c r="G25" s="279" t="s">
        <v>174</v>
      </c>
    </row>
    <row r="26" spans="2:7" x14ac:dyDescent="0.25">
      <c r="B26" s="302">
        <v>42874</v>
      </c>
      <c r="C26" s="279"/>
      <c r="D26" s="300">
        <v>1.45</v>
      </c>
      <c r="E26" s="301">
        <v>1.46</v>
      </c>
      <c r="F26" s="279"/>
      <c r="G26" s="279" t="s">
        <v>174</v>
      </c>
    </row>
    <row r="27" spans="2:7" x14ac:dyDescent="0.25">
      <c r="B27" s="302">
        <v>42866</v>
      </c>
      <c r="C27" s="279"/>
      <c r="D27" s="300">
        <v>1.33</v>
      </c>
      <c r="E27" s="301">
        <v>1.52</v>
      </c>
      <c r="F27" s="279"/>
      <c r="G27" s="279" t="s">
        <v>174</v>
      </c>
    </row>
    <row r="28" spans="2:7" x14ac:dyDescent="0.25">
      <c r="B28" s="302">
        <v>42857</v>
      </c>
      <c r="C28" s="279"/>
      <c r="D28" s="300">
        <v>1.24</v>
      </c>
      <c r="E28" s="301">
        <v>1.28</v>
      </c>
      <c r="F28" s="279"/>
      <c r="G28" s="279" t="s">
        <v>174</v>
      </c>
    </row>
    <row r="29" spans="2:7" x14ac:dyDescent="0.25">
      <c r="B29" s="302">
        <v>42851</v>
      </c>
      <c r="C29" s="279"/>
      <c r="D29" s="300">
        <v>0.78</v>
      </c>
      <c r="E29" s="301">
        <v>1.32</v>
      </c>
      <c r="F29" s="279"/>
      <c r="G29" s="279" t="s">
        <v>174</v>
      </c>
    </row>
    <row r="30" spans="2:7" x14ac:dyDescent="0.25">
      <c r="B30" s="302">
        <v>42843</v>
      </c>
      <c r="C30" s="279"/>
      <c r="D30" s="300">
        <v>0.92</v>
      </c>
      <c r="E30" s="301">
        <v>0.77</v>
      </c>
      <c r="F30" s="279"/>
      <c r="G30" s="279" t="s">
        <v>174</v>
      </c>
    </row>
    <row r="31" spans="2:7" x14ac:dyDescent="0.25">
      <c r="B31" s="302">
        <v>42837</v>
      </c>
      <c r="C31" s="279"/>
      <c r="D31" s="300">
        <v>1.03</v>
      </c>
      <c r="E31" s="301">
        <v>0.85</v>
      </c>
      <c r="F31" s="279"/>
      <c r="G31" s="279" t="s">
        <v>174</v>
      </c>
    </row>
    <row r="32" spans="2:7" x14ac:dyDescent="0.25">
      <c r="B32" s="302">
        <v>42832</v>
      </c>
      <c r="C32" s="279"/>
      <c r="D32" s="300">
        <v>1.35</v>
      </c>
      <c r="E32" s="301">
        <v>0.7</v>
      </c>
      <c r="F32" s="279"/>
      <c r="G32" s="279" t="s">
        <v>174</v>
      </c>
    </row>
    <row r="33" spans="2:7" x14ac:dyDescent="0.25">
      <c r="B33" s="302">
        <v>42825</v>
      </c>
      <c r="C33" s="279"/>
      <c r="D33" s="300">
        <v>1.56</v>
      </c>
      <c r="E33" s="301">
        <v>1.32</v>
      </c>
      <c r="F33" s="279"/>
      <c r="G33" s="279" t="s">
        <v>174</v>
      </c>
    </row>
    <row r="34" spans="2:7" x14ac:dyDescent="0.25">
      <c r="B34" s="302">
        <v>42817</v>
      </c>
      <c r="C34" s="279"/>
      <c r="D34" s="300">
        <v>1.23</v>
      </c>
      <c r="E34" s="301">
        <v>1.17</v>
      </c>
      <c r="F34" s="279"/>
      <c r="G34" s="279" t="s">
        <v>174</v>
      </c>
    </row>
    <row r="35" spans="2:7" x14ac:dyDescent="0.25">
      <c r="B35" s="302">
        <v>42811</v>
      </c>
      <c r="C35" s="279"/>
      <c r="D35" s="300">
        <v>1.45</v>
      </c>
      <c r="E35" s="301">
        <v>0.76</v>
      </c>
      <c r="F35" s="279"/>
      <c r="G35" s="279" t="s">
        <v>174</v>
      </c>
    </row>
    <row r="36" spans="2:7" x14ac:dyDescent="0.25">
      <c r="B36" s="302">
        <v>42803</v>
      </c>
      <c r="C36" s="279"/>
      <c r="D36" s="300">
        <v>1.01</v>
      </c>
      <c r="E36" s="301">
        <v>1.1000000000000001</v>
      </c>
      <c r="F36" s="279"/>
      <c r="G36" s="279" t="s">
        <v>174</v>
      </c>
    </row>
    <row r="37" spans="2:7" x14ac:dyDescent="0.25">
      <c r="B37" s="302">
        <v>42796</v>
      </c>
      <c r="C37" s="279"/>
      <c r="D37" s="300">
        <v>1.22</v>
      </c>
      <c r="E37" s="301">
        <v>0.82</v>
      </c>
      <c r="F37" s="279"/>
      <c r="G37" s="279" t="s">
        <v>174</v>
      </c>
    </row>
    <row r="38" spans="2:7" x14ac:dyDescent="0.25">
      <c r="B38" s="302">
        <v>42787</v>
      </c>
      <c r="C38" s="279"/>
      <c r="D38" s="300">
        <v>1.06</v>
      </c>
      <c r="E38" s="301">
        <v>0.77</v>
      </c>
      <c r="F38" s="279"/>
      <c r="G38" s="279" t="s">
        <v>174</v>
      </c>
    </row>
    <row r="39" spans="2:7" x14ac:dyDescent="0.25">
      <c r="B39" s="302">
        <v>42783</v>
      </c>
      <c r="C39" s="279"/>
      <c r="D39" s="300">
        <v>1.02</v>
      </c>
      <c r="E39" s="301">
        <v>0.8</v>
      </c>
      <c r="F39" s="279"/>
      <c r="G39" s="279" t="s">
        <v>174</v>
      </c>
    </row>
    <row r="40" spans="2:7" x14ac:dyDescent="0.25">
      <c r="B40" s="302">
        <v>42776</v>
      </c>
      <c r="C40" s="279"/>
      <c r="D40" s="300">
        <v>0.91</v>
      </c>
      <c r="E40" s="301">
        <v>1.01</v>
      </c>
      <c r="F40" s="279"/>
      <c r="G40" s="279" t="s">
        <v>174</v>
      </c>
    </row>
    <row r="41" spans="2:7" x14ac:dyDescent="0.25">
      <c r="B41" s="302">
        <v>42769</v>
      </c>
      <c r="C41" s="279"/>
      <c r="D41" s="300">
        <v>0.88</v>
      </c>
      <c r="E41" s="301">
        <v>0.99</v>
      </c>
      <c r="F41" s="279"/>
      <c r="G41" s="279" t="s">
        <v>174</v>
      </c>
    </row>
    <row r="42" spans="2:7" x14ac:dyDescent="0.25">
      <c r="B42" s="302">
        <v>42762</v>
      </c>
      <c r="C42" s="279"/>
      <c r="D42" s="300">
        <v>1.02</v>
      </c>
      <c r="E42" s="301">
        <v>0.84</v>
      </c>
      <c r="F42" s="279"/>
      <c r="G42" s="279" t="s">
        <v>174</v>
      </c>
    </row>
    <row r="43" spans="2:7" x14ac:dyDescent="0.25">
      <c r="B43" s="302">
        <v>42755</v>
      </c>
      <c r="C43" s="279"/>
      <c r="D43" s="300">
        <v>1.33</v>
      </c>
      <c r="E43" s="301">
        <v>0.97</v>
      </c>
      <c r="F43" s="279"/>
      <c r="G43" s="279" t="s">
        <v>174</v>
      </c>
    </row>
    <row r="44" spans="2:7" x14ac:dyDescent="0.25">
      <c r="B44" s="302">
        <v>42748</v>
      </c>
      <c r="C44" s="279"/>
      <c r="D44" s="300">
        <v>0.99</v>
      </c>
      <c r="E44" s="301">
        <v>0.85</v>
      </c>
      <c r="F44" s="279"/>
      <c r="G44" s="279" t="s">
        <v>174</v>
      </c>
    </row>
    <row r="45" spans="2:7" x14ac:dyDescent="0.25">
      <c r="B45" s="302">
        <v>42741</v>
      </c>
      <c r="C45" s="279"/>
      <c r="D45" s="300">
        <v>1.1000000000000001</v>
      </c>
      <c r="E45" s="301">
        <v>1</v>
      </c>
      <c r="F45" s="279"/>
      <c r="G45" s="279" t="s">
        <v>174</v>
      </c>
    </row>
    <row r="46" spans="2:7" x14ac:dyDescent="0.25">
      <c r="B46" s="298"/>
      <c r="C46" s="299"/>
      <c r="D46" s="299"/>
      <c r="E46" s="299"/>
      <c r="F46" s="299"/>
      <c r="G46" s="299"/>
    </row>
    <row r="47" spans="2:7" x14ac:dyDescent="0.25">
      <c r="B47" s="1"/>
    </row>
    <row r="48" spans="2: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</sheetData>
  <mergeCells count="1">
    <mergeCell ref="E4:F4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1283F5-9D28-4118-8020-7E8E56E822A5}"/>
</file>

<file path=customXml/itemProps2.xml><?xml version="1.0" encoding="utf-8"?>
<ds:datastoreItem xmlns:ds="http://schemas.openxmlformats.org/officeDocument/2006/customXml" ds:itemID="{A00A023B-8B6D-4585-8DFD-BC0890B341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Indice</vt:lpstr>
      <vt:lpstr>Inhibidor de Incrustaciones</vt:lpstr>
      <vt:lpstr>Inhibidor de Corrosión</vt:lpstr>
      <vt:lpstr>Presiones</vt:lpstr>
      <vt:lpstr>Medición de H2S</vt:lpstr>
      <vt:lpstr>Bacterias</vt:lpstr>
      <vt:lpstr>Calderin 3 NLDM</vt:lpstr>
      <vt:lpstr>Calderin 45 NLDM</vt:lpstr>
      <vt:lpstr>NLDM-0003</vt:lpstr>
      <vt:lpstr>NLDM-0020</vt:lpstr>
      <vt:lpstr>NLDM-0023</vt:lpstr>
      <vt:lpstr>NLDM-0029</vt:lpstr>
      <vt:lpstr>NLDM-0037</vt:lpstr>
      <vt:lpstr>NLDM-0039</vt:lpstr>
      <vt:lpstr>NLDM-0043</vt:lpstr>
      <vt:lpstr>NLDM-0059</vt:lpstr>
      <vt:lpstr>NLDM-0070</vt:lpstr>
      <vt:lpstr>NLDM-0073</vt:lpstr>
      <vt:lpstr>NDLM-0079</vt:lpstr>
      <vt:lpstr>NLR.a-0002</vt:lpstr>
      <vt:lpstr>NLR-0004</vt:lpstr>
      <vt:lpstr>NLR-0007</vt:lpstr>
      <vt:lpstr>NLL-2001</vt:lpstr>
      <vt:lpstr>NLL-2018</vt:lpstr>
      <vt:lpstr>NLL-2019</vt:lpstr>
      <vt:lpstr>NLL-2045</vt:lpstr>
    </vt:vector>
  </TitlesOfParts>
  <Company>Ecolab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Somonte, Sebastian</dc:creator>
  <cp:lastModifiedBy>help</cp:lastModifiedBy>
  <dcterms:created xsi:type="dcterms:W3CDTF">2017-09-05T17:43:15Z</dcterms:created>
  <dcterms:modified xsi:type="dcterms:W3CDTF">2019-12-07T14:12:08Z</dcterms:modified>
</cp:coreProperties>
</file>