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186" documentId="13_ncr:1_{C2C1303A-97BE-494C-BF0F-D2EB38D13296}" xr6:coauthVersionLast="47" xr6:coauthVersionMax="47" xr10:uidLastSave="{40C1BE5B-1060-4D67-BB83-7DEB1050B218}"/>
  <bookViews>
    <workbookView xWindow="-120" yWindow="-120" windowWidth="24240" windowHeight="13140" activeTab="1" xr2:uid="{00000000-000D-0000-FFFF-FFFF00000000}"/>
  </bookViews>
  <sheets>
    <sheet name="Tarifas" sheetId="12" r:id="rId1"/>
    <sheet name="Formulas de Ajuste" sheetId="3" r:id="rId2"/>
    <sheet name="GO" sheetId="5" r:id="rId3"/>
    <sheet name="MO 644-12 23-24" sheetId="11" r:id="rId4"/>
    <sheet name="IPIM" sheetId="6" r:id="rId5"/>
    <sheet name="USD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</externalReferences>
  <definedNames>
    <definedName name="\0" localSheetId="3">#REF!</definedName>
    <definedName name="\0" localSheetId="0">#REF!</definedName>
    <definedName name="\0">#REF!</definedName>
    <definedName name="\00" localSheetId="3">#REF!</definedName>
    <definedName name="\00">#REF!</definedName>
    <definedName name="\1" localSheetId="3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 localSheetId="3">#REF!</definedName>
    <definedName name="_____________F" localSheetId="0">#REF!</definedName>
    <definedName name="_____________F">#REF!</definedName>
    <definedName name="_____________PAG1" localSheetId="3">#REF!</definedName>
    <definedName name="_____________PAG1" localSheetId="0">#REF!</definedName>
    <definedName name="_____________PAG1">#REF!</definedName>
    <definedName name="_____________PAG2" localSheetId="3">#REF!</definedName>
    <definedName name="_____________PAG2" localSheetId="0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localSheetId="3" hidden="1">[3]INFREP!$A$1:$A$1</definedName>
    <definedName name="__123Graph_D" hidden="1">[4]INFREP!$A$1:$A$1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 localSheetId="3">#REF!</definedName>
    <definedName name="__F" localSheetId="0">#REF!</definedName>
    <definedName name="__F">#REF!</definedName>
    <definedName name="__PAG1" localSheetId="3">#REF!</definedName>
    <definedName name="__PAG1" localSheetId="0">#REF!</definedName>
    <definedName name="__PAG1">#REF!</definedName>
    <definedName name="__PAG2" localSheetId="3">#REF!</definedName>
    <definedName name="__PAG2" localSheetId="0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>[5]MiniDB!$D$69</definedName>
    <definedName name="_Lab2">[5]MiniDB!$D$70</definedName>
    <definedName name="_Lab3">[5]MiniDB!$D$71</definedName>
    <definedName name="_Lab4">[5]MiniDB!$D$72</definedName>
    <definedName name="_Lab5">[5]MiniDB!$D$73</definedName>
    <definedName name="_MACRO">#N/A</definedName>
    <definedName name="_MSG2" localSheetId="3">#REF!</definedName>
    <definedName name="_MSG2" localSheetId="0">#REF!</definedName>
    <definedName name="_MSG2">#REF!</definedName>
    <definedName name="_MTR1" localSheetId="3">#REF!</definedName>
    <definedName name="_MTR1" localSheetId="0">#REF!</definedName>
    <definedName name="_MTR1">#REF!</definedName>
    <definedName name="_Oil1">[5]MiniDB!$D$22</definedName>
    <definedName name="_Oil2">[5]MiniDB!$D$23</definedName>
    <definedName name="_Oil3">[5]MiniDB!$D$24</definedName>
    <definedName name="_Order1" hidden="1">255</definedName>
    <definedName name="_Order2" hidden="1">255</definedName>
    <definedName name="_P" localSheetId="3">#REF!</definedName>
    <definedName name="_P" localSheetId="0">#REF!</definedName>
    <definedName name="_P">#REF!</definedName>
    <definedName name="_PAG1" localSheetId="3">#REF!</definedName>
    <definedName name="_PAG1" localSheetId="0">#REF!</definedName>
    <definedName name="_PAG1">#REF!</definedName>
    <definedName name="_PAG2" localSheetId="0">#REF!</definedName>
    <definedName name="_PAG2">#REF!</definedName>
    <definedName name="_PAG3">#REF!</definedName>
    <definedName name="_pc97">'[6]PC97 98'!$A$7</definedName>
    <definedName name="_PCO1" localSheetId="3">#REF!</definedName>
    <definedName name="_PCO1" localSheetId="0">#REF!</definedName>
    <definedName name="_PCO1">#REF!</definedName>
    <definedName name="_PCO2" localSheetId="3">#REF!</definedName>
    <definedName name="_PCO2" localSheetId="0">#REF!</definedName>
    <definedName name="_PCO2">#REF!</definedName>
    <definedName name="_PCO3" localSheetId="3">#REF!</definedName>
    <definedName name="_PCO3" localSheetId="0">#REF!</definedName>
    <definedName name="_PCO3">#REF!</definedName>
    <definedName name="_PCO4">#REF!</definedName>
    <definedName name="_Pdb1">[5]MiniDB!$D$11</definedName>
    <definedName name="_Pdb2">[5]MiniDB!$D$8</definedName>
    <definedName name="_Pdb3">[5]MiniDB!$D$3</definedName>
    <definedName name="_PDG1" localSheetId="3">#REF!</definedName>
    <definedName name="_PDG1" localSheetId="0">#REF!</definedName>
    <definedName name="_PDG1">#REF!</definedName>
    <definedName name="_PDG2" localSheetId="3">#REF!</definedName>
    <definedName name="_PDG2">#REF!</definedName>
    <definedName name="_PDG3" localSheetId="3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[5]MiniDB!$D$52</definedName>
    <definedName name="_Rgo2">[5]MiniDB!$D$53</definedName>
    <definedName name="_Rgo3">[5]MiniDB!$D$54</definedName>
    <definedName name="_Rgo4">[5]MiniDB!$D$55</definedName>
    <definedName name="_Sort" localSheetId="3" hidden="1">#REF!</definedName>
    <definedName name="_Sort" localSheetId="0" hidden="1">#REF!</definedName>
    <definedName name="_Sort" hidden="1">#REF!</definedName>
    <definedName name="_Tdb1">[5]MiniDB!$D$28</definedName>
    <definedName name="_Tdb2">[5]MiniDB!$D$29</definedName>
    <definedName name="_Tdb3">[5]MiniDB!$D$30</definedName>
    <definedName name="_TP" localSheetId="3">#REF!</definedName>
    <definedName name="_TP" localSheetId="0">#REF!</definedName>
    <definedName name="_TP">#REF!</definedName>
    <definedName name="_TPF" localSheetId="3">#REF!</definedName>
    <definedName name="_TPF">#REF!</definedName>
    <definedName name="_WO2006" localSheetId="3">[7]InfRep.11_2003!#REF!</definedName>
    <definedName name="_WO2006">[7]InfRep.11_2003!#REF!</definedName>
    <definedName name="_WTI1" localSheetId="3">#REF!</definedName>
    <definedName name="_WTI1" localSheetId="0">#REF!</definedName>
    <definedName name="_WTI1">#REF!</definedName>
    <definedName name="_WTI2" localSheetId="3">#REF!</definedName>
    <definedName name="_WTI2" localSheetId="0">#REF!</definedName>
    <definedName name="_WTI2">#REF!</definedName>
    <definedName name="_WTI3" localSheetId="3">#REF!</definedName>
    <definedName name="_WTI3" localSheetId="0">#REF!</definedName>
    <definedName name="_WTI3">#REF!</definedName>
    <definedName name="_WTI4">#REF!</definedName>
    <definedName name="_x002">'[8]500'!$A$1:$N$60</definedName>
    <definedName name="_X01">'[8]500'!$A$1:$N$60</definedName>
    <definedName name="A" localSheetId="3">#REF!</definedName>
    <definedName name="A" localSheetId="0">#REF!</definedName>
    <definedName name="A">#REF!</definedName>
    <definedName name="A_IMPRESION_IM" localSheetId="3">#REF!</definedName>
    <definedName name="A_IMPRESION_IM" localSheetId="0">#REF!</definedName>
    <definedName name="A_IMPRESION_IM">#REF!</definedName>
    <definedName name="A_impresión_IM" localSheetId="3">#REF!</definedName>
    <definedName name="A_impresión_IM" localSheetId="0">#REF!</definedName>
    <definedName name="A_impresión_IM">#REF!</definedName>
    <definedName name="A_IMPRESIÚN_IM">#REF!</definedName>
    <definedName name="A_pozo">[5]MiniDB!$D$39</definedName>
    <definedName name="aa" hidden="1">#REF!</definedName>
    <definedName name="aaaa" hidden="1">#REF!</definedName>
    <definedName name="AbrirImprimir">[9]!AbrirImprimir</definedName>
    <definedName name="ACT" localSheetId="3">#REF!</definedName>
    <definedName name="ACT" localSheetId="0">#REF!</definedName>
    <definedName name="ACT">#REF!</definedName>
    <definedName name="Actual" localSheetId="3">#REF!</definedName>
    <definedName name="Actual" localSheetId="0">#REF!</definedName>
    <definedName name="Actual">#REF!</definedName>
    <definedName name="Adic" localSheetId="1">[10]CS!$A$31:$A$38</definedName>
    <definedName name="Adic" localSheetId="3">[11]CS!$A$31:$A$38</definedName>
    <definedName name="Adic">[12]CS!$A$31:$A$38</definedName>
    <definedName name="ADIC_CCT" localSheetId="1">[13]BD_ADICIONALES!$A$8:$A$14</definedName>
    <definedName name="ADIC_CCT" localSheetId="3">[14]BD_ADICIONALES.PETROLERO!$A$8:$A$14</definedName>
    <definedName name="ADIC_CCT">[15]BD_ADICIONALES.PETROLERO!$A$8:$A$14</definedName>
    <definedName name="ADIC_IMPORTE" localSheetId="1">[13]BD_ADICIONALES!$B$8:$ER$14</definedName>
    <definedName name="ADIC_IMPORTE" localSheetId="3">[14]BD_ADICIONALES.PETROLERO!$BE$8:$FL$14</definedName>
    <definedName name="ADIC_IMPORTE">[15]BD_ADICIONALES.PETROLERO!$B$8:$ABA$14</definedName>
    <definedName name="Adic_Intern">#REF!</definedName>
    <definedName name="ADIC_ITEM" localSheetId="1">[13]BD_ADICIONALES!$B$6:$ET$6</definedName>
    <definedName name="ADIC_ITEM" localSheetId="3">[14]BD_ADICIONALES.PETROLERO!$BE$6:$FL$6</definedName>
    <definedName name="ADIC_ITEM">[15]BD_ADICIONALES.PETROLERO!$B$6:$ABA$6</definedName>
    <definedName name="ADIC_MES" localSheetId="1">[13]BD_ADICIONALES!$B$7:$FQ$7</definedName>
    <definedName name="ADIC_MES" localSheetId="3">[14]BD_ADICIONALES.PETROLERO!$BE$7:$FL$7</definedName>
    <definedName name="ADIC_MES">[15]BD_ADICIONALES.PETROLERO!$B$7:$ABA$7</definedName>
    <definedName name="ADIC_PROVINCIA" localSheetId="1">[16]BD_ADICIONALES!$B$8:$B$16</definedName>
    <definedName name="ADIC_PROVINCIA" localSheetId="3">[17]BD_ADICIONALES!$B$8:$B$16</definedName>
    <definedName name="ADIC_PROVINCIA">[17]BD_ADICIONALES!$B$8:$B$16</definedName>
    <definedName name="Administración">#REF!</definedName>
    <definedName name="Afe_Buscado" localSheetId="3">[18]Cotizaciones!#REF!</definedName>
    <definedName name="Afe_Buscado" localSheetId="0">[18]Cotizaciones!#REF!</definedName>
    <definedName name="Afe_Buscado">[18]Cotizaciones!#REF!</definedName>
    <definedName name="Agua" localSheetId="3">#REF!</definedName>
    <definedName name="Agua" localSheetId="0">#REF!</definedName>
    <definedName name="Agua">#REF!</definedName>
    <definedName name="AGUA.INY" localSheetId="3">#REF!</definedName>
    <definedName name="AGUA.INY" localSheetId="0">#REF!</definedName>
    <definedName name="AGUA.INY">#REF!</definedName>
    <definedName name="AGUA_ACTUAL_YAC11" localSheetId="3">'[19]producción por yac-bloques'!#REF!</definedName>
    <definedName name="AGUA_ACTUAL_YAC11" localSheetId="0">'[19]producción por yac-bloques'!#REF!</definedName>
    <definedName name="AGUA_ACTUAL_YAC11">'[19]producción por yac-bloques'!#REF!</definedName>
    <definedName name="aisla150" localSheetId="3">#REF!</definedName>
    <definedName name="aisla150" localSheetId="0">#REF!</definedName>
    <definedName name="aisla150">#REF!</definedName>
    <definedName name="aisla600" localSheetId="3">#REF!</definedName>
    <definedName name="aisla600" localSheetId="0">#REF!</definedName>
    <definedName name="aisla600">#REF!</definedName>
    <definedName name="amamam">#N/A</definedName>
    <definedName name="amamama">#N/A</definedName>
    <definedName name="AMORT">#N/A</definedName>
    <definedName name="Amperaje" localSheetId="3">#REF!</definedName>
    <definedName name="Amperaje" localSheetId="0">#REF!</definedName>
    <definedName name="Amperaje">#REF!</definedName>
    <definedName name="Analisis" localSheetId="0">#REF!</definedName>
    <definedName name="Analisis">#REF!</definedName>
    <definedName name="Analisis_Final" localSheetId="0">#REF!</definedName>
    <definedName name="Analisis_Final">#REF!</definedName>
    <definedName name="anioIni">[20]TABLERO!$C$6</definedName>
    <definedName name="anlisis" localSheetId="3">#REF!</definedName>
    <definedName name="anlisis" localSheetId="0">#REF!</definedName>
    <definedName name="anlisis">#REF!</definedName>
    <definedName name="ANSW" localSheetId="3">#REF!</definedName>
    <definedName name="ANSW">#REF!</definedName>
    <definedName name="AOF">[5]MiniDB!$D$43</definedName>
    <definedName name="API" localSheetId="3">#REF!</definedName>
    <definedName name="API" localSheetId="0">#REF!</definedName>
    <definedName name="API">#REF!</definedName>
    <definedName name="APIDB">[21]API!$A$2:$M$102</definedName>
    <definedName name="aqerqwer" hidden="1">#REF!</definedName>
    <definedName name="areaniv" localSheetId="3">#REF!</definedName>
    <definedName name="areaniv" localSheetId="0">#REF!</definedName>
    <definedName name="areaniv">#REF!</definedName>
    <definedName name="ary" localSheetId="3">#REF!</definedName>
    <definedName name="ary" localSheetId="0">#REF!</definedName>
    <definedName name="ary">#REF!</definedName>
    <definedName name="asd" localSheetId="3">#REF!</definedName>
    <definedName name="asd" localSheetId="0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3">#REF!</definedName>
    <definedName name="Atención" localSheetId="0">#REF!</definedName>
    <definedName name="Atención">#REF!</definedName>
    <definedName name="B" localSheetId="3">#REF!</definedName>
    <definedName name="B">#REF!</definedName>
    <definedName name="B_pozo">[5]MiniDB!$D$40</definedName>
    <definedName name="B4450.">#REF!</definedName>
    <definedName name="Bacterias" localSheetId="3">'[22]Ultima Medicion'!$V$1:$W$5</definedName>
    <definedName name="Bacterias">'[23]Ultima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[24]Dic2001!$A$12:$I$112</definedName>
    <definedName name="Base6">#REF!</definedName>
    <definedName name="Base7">#REF!</definedName>
    <definedName name="BaseDatos" localSheetId="3">#REF!</definedName>
    <definedName name="BaseDatos" localSheetId="0">#REF!</definedName>
    <definedName name="BaseDatos">#REF!</definedName>
    <definedName name="_xlnm.Database" localSheetId="1">#REF!</definedName>
    <definedName name="_xlnm.Database" localSheetId="3">#REF!</definedName>
    <definedName name="_xlnm.Database" localSheetId="0">#REF!</definedName>
    <definedName name="_xlnm.Database">#REF!</definedName>
    <definedName name="BaseGastos">#REF!</definedName>
    <definedName name="bb">#REF!</definedName>
    <definedName name="bbaINY" localSheetId="3">'[22]Impulsion Bomba Inyectora'!$A$4:$U$231</definedName>
    <definedName name="bbaINY">'[23]Impulsion Bomba Inyectora'!$A$4:$U$231</definedName>
    <definedName name="Bbl">[25]Tablas!$I$4</definedName>
    <definedName name="BHP" localSheetId="0">#REF!</definedName>
    <definedName name="BHP">#REF!</definedName>
    <definedName name="BHT" localSheetId="0">#REF!</definedName>
    <definedName name="BHT">#REF!</definedName>
    <definedName name="bipp">[26]SPLITS!#REF!</definedName>
    <definedName name="BOLIVARES">#REF!</definedName>
    <definedName name="Bolívares">#REF!</definedName>
    <definedName name="Bolívares_MRIL">#REF!</definedName>
    <definedName name="BOMBAS">#N/A</definedName>
    <definedName name="Bono">[24]Dic2001!$F$12:$F$112</definedName>
    <definedName name="BorrarHoja">[9]!BorrarHoja</definedName>
    <definedName name="BorrarProducc">[27]Production!$C$6:$L$306</definedName>
    <definedName name="brantes">[28]Sheet1!#REF!</definedName>
    <definedName name="brdesp">[28]Sheet1!#REF!</definedName>
    <definedName name="BRUTA" localSheetId="3">#REF!</definedName>
    <definedName name="BRUTA" localSheetId="0">#REF!</definedName>
    <definedName name="BRUTA">#REF!</definedName>
    <definedName name="Bruta_Antes" localSheetId="3">#REF!</definedName>
    <definedName name="Bruta_Antes" localSheetId="0">#REF!</definedName>
    <definedName name="Bruta_Antes">#REF!</definedName>
    <definedName name="Bruta_despues" localSheetId="3">#REF!</definedName>
    <definedName name="Bruta_despues" localSheetId="0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 localSheetId="3">[5]MiniDB!$D$41</definedName>
    <definedName name="c_Pozo" localSheetId="0">#REF!</definedName>
    <definedName name="c_Pozo">#REF!</definedName>
    <definedName name="CA" localSheetId="3">#REF!</definedName>
    <definedName name="CA" localSheetId="0">#REF!</definedName>
    <definedName name="CA">#REF!</definedName>
    <definedName name="cables" localSheetId="3">#REF!</definedName>
    <definedName name="cables">#REF!</definedName>
    <definedName name="CALCULOS" localSheetId="3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'[29]Coef.'!$J$112:$J$115</definedName>
    <definedName name="CANO" localSheetId="3">#REF!</definedName>
    <definedName name="CANO" localSheetId="0">#REF!</definedName>
    <definedName name="CANO">#REF!</definedName>
    <definedName name="Cant_CV">#REF!</definedName>
    <definedName name="Cant_turnos">#REF!</definedName>
    <definedName name="CANTESP" localSheetId="3">#REF!</definedName>
    <definedName name="CANTESP" localSheetId="0">#REF!</definedName>
    <definedName name="CANTESP">#REF!</definedName>
    <definedName name="CARGAR" localSheetId="3">#REF!</definedName>
    <definedName name="CARGAR" localSheetId="0">#REF!</definedName>
    <definedName name="CARGAR">#REF!</definedName>
    <definedName name="Cargo">#REF!</definedName>
    <definedName name="Carrera">#REF!</definedName>
    <definedName name="cash">#REF!</definedName>
    <definedName name="Categoria" localSheetId="3">[30]Hoja3!$A$2:$A$9</definedName>
    <definedName name="Categoria">[31]Hoja3!$A$2:$A$9</definedName>
    <definedName name="Catepp" localSheetId="1">[10]GdP!$F$5:$K$5</definedName>
    <definedName name="Catepp" localSheetId="3">[11]GdP!$F$5:$K$5</definedName>
    <definedName name="Catepp">[12]GdP!$F$5:$K$5</definedName>
    <definedName name="Catot" localSheetId="1">[10]GdP!$F$61:$K$61</definedName>
    <definedName name="Catot" localSheetId="3">[11]GdP!$F$61:$K$61</definedName>
    <definedName name="Catot">[12]GdP!$F$61:$K$61</definedName>
    <definedName name="CBIOBOMBAS">'[32]CAMBIO DE BOMBA'!$A$1:$J$59</definedName>
    <definedName name="CBIOBOMBASPERDIDA">'[32]CAMBIO DE BOMBA'!$A$136:$J$199</definedName>
    <definedName name="CBIOBOMBASTOTAL">'[32]CAMBIO DE BOMBA'!$A$66:$J$129</definedName>
    <definedName name="cc">#REF!</definedName>
    <definedName name="ccc" localSheetId="3">#REF!</definedName>
    <definedName name="ccc" localSheetId="0">#REF!</definedName>
    <definedName name="ccc">#REF!</definedName>
    <definedName name="CCT_1" localSheetId="3">#REF!</definedName>
    <definedName name="CCT_1" localSheetId="0">#REF!</definedName>
    <definedName name="CCT_1">#REF!</definedName>
    <definedName name="CCT_2" localSheetId="3">#REF!</definedName>
    <definedName name="CCT_2" localSheetId="0">#REF!</definedName>
    <definedName name="CCT_2">#REF!</definedName>
    <definedName name="Ce">#REF!</definedName>
    <definedName name="Ce35A">[33]Pulling!$C$24</definedName>
    <definedName name="CeCos">[34]CeCos!$D$2:$D$1842</definedName>
    <definedName name="Celdasaborrar">[35]Planilla!$B$9:$C$33,[35]Planilla!$BG$8:$BM$33</definedName>
    <definedName name="CENTENARIO" localSheetId="3">#REF!</definedName>
    <definedName name="CENTENARIO" localSheetId="0">#REF!</definedName>
    <definedName name="CENTENARIO">#REF!</definedName>
    <definedName name="CF" localSheetId="3">#REF!</definedName>
    <definedName name="CF" localSheetId="0">#REF!</definedName>
    <definedName name="CF">#REF!</definedName>
    <definedName name="cftr">'[36]500'!$A$1:$N$61</definedName>
    <definedName name="CH_DATE" localSheetId="3">#REF!</definedName>
    <definedName name="CH_DATE" localSheetId="0">#REF!</definedName>
    <definedName name="CH_DATE">#REF!</definedName>
    <definedName name="CH_PAGE" localSheetId="3">#REF!</definedName>
    <definedName name="CH_PAGE" localSheetId="0">#REF!</definedName>
    <definedName name="CH_PAGE">#REF!</definedName>
    <definedName name="chapa" localSheetId="3">#REF!</definedName>
    <definedName name="chapa" localSheetId="0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[5]MiniDB!$D$21</definedName>
    <definedName name="Clor2">[5]MiniDB!$D$20</definedName>
    <definedName name="Clor3">[5]MiniDB!$D$19</definedName>
    <definedName name="cmax" localSheetId="3">#REF!</definedName>
    <definedName name="cmax" localSheetId="0">#REF!</definedName>
    <definedName name="cmax">#REF!</definedName>
    <definedName name="cmin" localSheetId="3">#REF!</definedName>
    <definedName name="cmin" localSheetId="0">#REF!</definedName>
    <definedName name="cmin">#REF!</definedName>
    <definedName name="CNT" localSheetId="3">#REF!</definedName>
    <definedName name="CNT" localSheetId="0">#REF!</definedName>
    <definedName name="CNT">#REF!</definedName>
    <definedName name="CNTR">#REF!</definedName>
    <definedName name="Co">#REF!</definedName>
    <definedName name="cober1">[37]Hoja1!$F$3:$F$6</definedName>
    <definedName name="Cobertura">[38]Cobertura!$K$12:$K$13</definedName>
    <definedName name="code">[21]Data!$I$13</definedName>
    <definedName name="coef">'[39]COEF. C'!$A$5:$B$104</definedName>
    <definedName name="Cola_camisa">'[29]Coef.'!$J$117:$J$122</definedName>
    <definedName name="COLOR" localSheetId="3">#REF!</definedName>
    <definedName name="COLOR" localSheetId="0">#REF!</definedName>
    <definedName name="COLOR">#REF!</definedName>
    <definedName name="columna1" localSheetId="3">#REF!</definedName>
    <definedName name="columna1" localSheetId="0">#REF!</definedName>
    <definedName name="columna1">#REF!</definedName>
    <definedName name="columna10" localSheetId="3">#REF!</definedName>
    <definedName name="columna10" localSheetId="0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[27]Production!$P$4</definedName>
    <definedName name="cond">[21]Data!$J$13</definedName>
    <definedName name="CONT\Y">[1]Sheet6!#REF!</definedName>
    <definedName name="Contacto">#REF!</definedName>
    <definedName name="CONTADOR" localSheetId="3">[1]Sheet6!#REF!</definedName>
    <definedName name="CONTADOR" localSheetId="0">[1]Sheet6!#REF!</definedName>
    <definedName name="CONTADOR">[1]Sheet6!#REF!</definedName>
    <definedName name="continua" localSheetId="1">'Formulas de Ajuste'!continua</definedName>
    <definedName name="continua" localSheetId="3">'MO 644-12 23-24'!continua</definedName>
    <definedName name="continua" localSheetId="0">Tarifas!continua</definedName>
    <definedName name="continua">[0]!continua</definedName>
    <definedName name="controasist">[40]Hoja1!$H$1:$H$4</definedName>
    <definedName name="Control" localSheetId="3">#REF!</definedName>
    <definedName name="Control" localSheetId="0">#REF!</definedName>
    <definedName name="Control">#REF!</definedName>
    <definedName name="CONTROLADOR" localSheetId="3">[1]Sheet6!#REF!</definedName>
    <definedName name="CONTROLADOR" localSheetId="0">[1]Sheet6!#REF!</definedName>
    <definedName name="CONTROLADOR">[1]Sheet6!#REF!</definedName>
    <definedName name="conv1">[21]Data!$AF$3</definedName>
    <definedName name="conv2">[21]Data!$AF$4</definedName>
    <definedName name="conv3">[21]Data!$AF$5</definedName>
    <definedName name="Conyuge">#REF!</definedName>
    <definedName name="Conyuge1">#REF!</definedName>
    <definedName name="CORROSION">#N/A</definedName>
    <definedName name="costos_diectos">'[41]Cuadro de Resultados'!#REF!</definedName>
    <definedName name="COTA" localSheetId="3">#REF!</definedName>
    <definedName name="COTA" localSheetId="0">#REF!</definedName>
    <definedName name="COTA">#REF!</definedName>
    <definedName name="Coti" localSheetId="3">#REF!</definedName>
    <definedName name="Coti" localSheetId="0">#REF!</definedName>
    <definedName name="Coti">#REF!</definedName>
    <definedName name="Coti_01">[42]Tablas!$D$4</definedName>
    <definedName name="Coti_02">[42]Tablas!$D$5</definedName>
    <definedName name="Coti_03">[42]Tablas!$D$6</definedName>
    <definedName name="Coti_04">[42]Tablas!$D$7</definedName>
    <definedName name="Coti_05">[42]Tablas!$D$8</definedName>
    <definedName name="Coti_06">[42]Tablas!$D$9</definedName>
    <definedName name="Coti_07">[42]Tablas!$D$10</definedName>
    <definedName name="Coti_08">[42]Tablas!$D$11</definedName>
    <definedName name="Coti_09">[42]Tablas!$D$12</definedName>
    <definedName name="Coti_10">[42]Tablas!$D$13</definedName>
    <definedName name="Coti_11">[42]Tablas!$D$14</definedName>
    <definedName name="Coti_12">[42]Tablas!$D$15</definedName>
    <definedName name="cotiz">'[35]WO 1'!$Q$53</definedName>
    <definedName name="CP" localSheetId="3">#REF!</definedName>
    <definedName name="CP" localSheetId="0">#REF!</definedName>
    <definedName name="CP">#REF!</definedName>
    <definedName name="CPG" localSheetId="3">#REF!</definedName>
    <definedName name="CPG" localSheetId="0">#REF!</definedName>
    <definedName name="CPG">#REF!</definedName>
    <definedName name="CPL" localSheetId="3">#REF!</definedName>
    <definedName name="CPL" localSheetId="0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[5]MiniDB!$D$46</definedName>
    <definedName name="Cuartil2">[5]MiniDB!$D$47</definedName>
    <definedName name="Cuartil3">[5]MiniDB!$D$48</definedName>
    <definedName name="Cuenta">#REF!</definedName>
    <definedName name="Curvaprog" localSheetId="3">#REF!</definedName>
    <definedName name="Curvaprog" localSheetId="0">#REF!</definedName>
    <definedName name="Curvaprog">#REF!</definedName>
    <definedName name="CUST" localSheetId="3">#REF!</definedName>
    <definedName name="CUST" localSheetId="0">#REF!</definedName>
    <definedName name="CUST">#REF!</definedName>
    <definedName name="D" localSheetId="3">#REF!</definedName>
    <definedName name="D" localSheetId="0">#REF!</definedName>
    <definedName name="D">#REF!</definedName>
    <definedName name="D_pozo">[5]MiniDB!$D$42</definedName>
    <definedName name="DATA_PRES.DIN" localSheetId="3">#REF!</definedName>
    <definedName name="DATA_PRES.DIN" localSheetId="0">#REF!</definedName>
    <definedName name="DATA_PRES.DIN">#REF!</definedName>
    <definedName name="DATA_PRES_DIN" localSheetId="3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 localSheetId="1">[43]DATOS!$A$1:$B$29</definedName>
    <definedName name="datos" localSheetId="3">[44]RUBROS!$A$2:$B$562</definedName>
    <definedName name="DATOS">[45]DATOS!$A$1:$B$29</definedName>
    <definedName name="Datosaingresar" localSheetId="3">#REF!</definedName>
    <definedName name="Datosaingresar" localSheetId="0">#REF!</definedName>
    <definedName name="Datosaingresar">#REF!</definedName>
    <definedName name="datosimp" localSheetId="3">#REF!</definedName>
    <definedName name="datosimp" localSheetId="0">#REF!</definedName>
    <definedName name="datosimp">#REF!</definedName>
    <definedName name="datosparo" localSheetId="3">#REF!</definedName>
    <definedName name="datosparo" localSheetId="0">#REF!</definedName>
    <definedName name="datosparo">#REF!</definedName>
    <definedName name="dd" localSheetId="1" hidden="1">{#N/A,#N/A,FALSE,"SERIE_150";#N/A,#N/A,FALSE,"SERIE_600 "}</definedName>
    <definedName name="dd" localSheetId="3" hidden="1">{#N/A,#N/A,FALSE,"SERIE_150";#N/A,#N/A,FALSE,"SERIE_600 "}</definedName>
    <definedName name="dd" localSheetId="0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 localSheetId="3">#REF!</definedName>
    <definedName name="Desarrollo" localSheetId="0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'[32]PESCA DE V-B'!$A$69:$J$133</definedName>
    <definedName name="det">#REF!</definedName>
    <definedName name="dete">#REF!</definedName>
    <definedName name="dhsl" localSheetId="3">#REF!</definedName>
    <definedName name="dhsl" localSheetId="0">#REF!</definedName>
    <definedName name="dhsl">#REF!</definedName>
    <definedName name="diagrama" localSheetId="3">#REF!</definedName>
    <definedName name="diagrama" localSheetId="0">#REF!</definedName>
    <definedName name="diagrama">#REF!</definedName>
    <definedName name="diam">[21]Data!$E$7</definedName>
    <definedName name="Días_a_cubrir">#REF!</definedName>
    <definedName name="Días_descanso_titular">#REF!</definedName>
    <definedName name="Días_trabajdos_titular">#REF!</definedName>
    <definedName name="DIC">'[46]Informe global'!$A$6:$AA$107</definedName>
    <definedName name="DIFF" localSheetId="3">#REF!</definedName>
    <definedName name="DIFF" localSheetId="0">#REF!</definedName>
    <definedName name="DIFF">#REF!</definedName>
    <definedName name="Dirección">#REF!</definedName>
    <definedName name="dlev">[21]Data!$D$11</definedName>
    <definedName name="Do">#REF!</definedName>
    <definedName name="Dolar" localSheetId="3">#REF!</definedName>
    <definedName name="Dolar" localSheetId="0">#REF!</definedName>
    <definedName name="Dolar">#REF!</definedName>
    <definedName name="Dólar" localSheetId="3">#REF!</definedName>
    <definedName name="Dólar" localSheetId="0">#REF!</definedName>
    <definedName name="Dólar">#REF!</definedName>
    <definedName name="DOLARES">#REF!</definedName>
    <definedName name="Dólares">#REF!</definedName>
    <definedName name="Dólares_MRIL">#REF!</definedName>
    <definedName name="dp">[21]Data!$H$7</definedName>
    <definedName name="DR_" localSheetId="3">#REF!</definedName>
    <definedName name="DR_" localSheetId="0">#REF!</definedName>
    <definedName name="DR_">#REF!</definedName>
    <definedName name="DR_1" localSheetId="3">#REF!</definedName>
    <definedName name="DR_1" localSheetId="0">#REF!</definedName>
    <definedName name="DR_1">#REF!</definedName>
    <definedName name="drf" localSheetId="3">#REF!</definedName>
    <definedName name="drf" localSheetId="0">#REF!</definedName>
    <definedName name="drf">#REF!</definedName>
    <definedName name="dro">[21]Data!$D$17</definedName>
    <definedName name="drw">[21]Data!$D$19</definedName>
    <definedName name="DTOMAT8">#N/A</definedName>
    <definedName name="DTORMAT">#N/A</definedName>
    <definedName name="DTORSER">#N/A</definedName>
    <definedName name="DTOSER8">#N/A</definedName>
    <definedName name="dyyi" localSheetId="3">#REF!</definedName>
    <definedName name="dyyi" localSheetId="0">#REF!</definedName>
    <definedName name="dyyi">#REF!</definedName>
    <definedName name="E" localSheetId="3">#REF!</definedName>
    <definedName name="E" localSheetId="0">#REF!</definedName>
    <definedName name="E">#REF!</definedName>
    <definedName name="EC_ANtes" localSheetId="3">#REF!</definedName>
    <definedName name="EC_ANtes" localSheetId="0">#REF!</definedName>
    <definedName name="EC_ANtes">#REF!</definedName>
    <definedName name="ec_despues">#REF!</definedName>
    <definedName name="ecant">[28]Sheet1!#REF!</definedName>
    <definedName name="ecdesp">[28]Sheet1!#REF!</definedName>
    <definedName name="EDIT2" localSheetId="3">#REF!</definedName>
    <definedName name="EDIT2" localSheetId="0">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3">#REF!</definedName>
    <definedName name="ejecucion" localSheetId="0">#REF!</definedName>
    <definedName name="ejecucion">#REF!</definedName>
    <definedName name="EL__PORVENIR" localSheetId="3">#REF!</definedName>
    <definedName name="EL__PORVENIR" localSheetId="0">#REF!</definedName>
    <definedName name="EL__PORVENIR">#REF!</definedName>
    <definedName name="ELAPS" localSheetId="3">#REF!</definedName>
    <definedName name="ELAPS">#REF!</definedName>
    <definedName name="Empresa" localSheetId="1">[47]Hoja1!$B$55:$B$56</definedName>
    <definedName name="Empresa" localSheetId="3">[48]Hoja1!$B$55:$B$56</definedName>
    <definedName name="Empresa">[48]Hoja1!$B$55:$B$56</definedName>
    <definedName name="EMPRESA_DEL_GRUPO">#REF!</definedName>
    <definedName name="END" localSheetId="1">'Formulas de Ajuste'!END</definedName>
    <definedName name="END" localSheetId="3">'MO 644-12 23-24'!END</definedName>
    <definedName name="END" localSheetId="0">Tarifas!END</definedName>
    <definedName name="END">[0]!END</definedName>
    <definedName name="entAPI" localSheetId="3">#REF!</definedName>
    <definedName name="entAPI" localSheetId="0">#REF!</definedName>
    <definedName name="entAPI">#REF!</definedName>
    <definedName name="entBAF" localSheetId="3">'[22]Entrada Tk Bafle'!$A$7:$P$81</definedName>
    <definedName name="entBAF">'[23]Entrada Tk Bafle'!$A$7:$P$81</definedName>
    <definedName name="enter150" localSheetId="3">#REF!</definedName>
    <definedName name="enter150" localSheetId="0">#REF!</definedName>
    <definedName name="enter150">#REF!</definedName>
    <definedName name="enter600" localSheetId="3">#REF!</definedName>
    <definedName name="enter600" localSheetId="0">#REF!</definedName>
    <definedName name="enter600">#REF!</definedName>
    <definedName name="entidad" localSheetId="3">#REF!</definedName>
    <definedName name="entidad" localSheetId="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 localSheetId="1">[10]GE!$I$5:$I$36</definedName>
    <definedName name="Est" localSheetId="3">[11]GE!$I$5:$I$36</definedName>
    <definedName name="Est">[12]GE!$I$5:$I$36</definedName>
    <definedName name="et" localSheetId="3">#REF!</definedName>
    <definedName name="et" localSheetId="0">#REF!</definedName>
    <definedName name="et">#REF!</definedName>
    <definedName name="ETAPA" localSheetId="1">[49]MODELO!$D$7</definedName>
    <definedName name="ETAPA" localSheetId="3">[49]MODELO!$D$7</definedName>
    <definedName name="ETAPA">[50]MODELO!$D$7</definedName>
    <definedName name="EVI">#REF!</definedName>
    <definedName name="ex_despues" localSheetId="3">#REF!</definedName>
    <definedName name="ex_despues" localSheetId="0">#REF!</definedName>
    <definedName name="ex_despues">#REF!</definedName>
    <definedName name="exdesp" localSheetId="3">[28]Sheet1!#REF!</definedName>
    <definedName name="exdesp" localSheetId="0">[28]Sheet1!#REF!</definedName>
    <definedName name="exdesp">[28]Sheet1!#REF!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 localSheetId="3">#REF!</definedName>
    <definedName name="FB" localSheetId="0">#REF!</definedName>
    <definedName name="FB">#REF!</definedName>
    <definedName name="FC.DURACION" localSheetId="3">'[14]FUERA DE CONVENIO'!#REF!</definedName>
    <definedName name="FC.DURACION" localSheetId="0">'[51]FUERA DE CONVENIO'!#REF!</definedName>
    <definedName name="FC.DURACION">'[51]FUERA DE CONVENIO'!#REF!</definedName>
    <definedName name="FC.MES" localSheetId="1">'[51]FUERA DE CONVENIO'!$D$8</definedName>
    <definedName name="FC.MES" localSheetId="3">'[14]FUERA DE CONVENIO'!$D$8</definedName>
    <definedName name="FC.MES">'[52]FUERA DE CONVENIO'!$D$8</definedName>
    <definedName name="Fd">[53]ESPESOR!$C$15</definedName>
    <definedName name="Fecha" localSheetId="3">#REF!</definedName>
    <definedName name="Fecha" localSheetId="0">#REF!</definedName>
    <definedName name="Fecha">#REF!</definedName>
    <definedName name="Fecha_Antes" localSheetId="3">#REF!</definedName>
    <definedName name="Fecha_Antes" localSheetId="0">#REF!</definedName>
    <definedName name="Fecha_Antes">#REF!</definedName>
    <definedName name="Fecha_Cierre">'[18]Datos Generales'!$C$3</definedName>
    <definedName name="Fecha_despues" localSheetId="3">#REF!</definedName>
    <definedName name="Fecha_despues" localSheetId="0">#REF!</definedName>
    <definedName name="Fecha_despues">#REF!</definedName>
    <definedName name="Fecha1">[5]MiniDB!$D$10</definedName>
    <definedName name="Fecha2">[5]MiniDB!$D$7</definedName>
    <definedName name="Fecha3">[5]MiniDB!$D$2</definedName>
    <definedName name="FECHAFINAL" localSheetId="3">[1]Sheet5!#REF!</definedName>
    <definedName name="FECHAFINAL" localSheetId="0">[1]Sheet5!#REF!</definedName>
    <definedName name="FECHAFINAL">[1]Sheet5!#REF!</definedName>
    <definedName name="FECHAFINAL1" localSheetId="3">[1]Sheet5!#REF!</definedName>
    <definedName name="FECHAFINAL1" localSheetId="0">[1]Sheet5!#REF!</definedName>
    <definedName name="FECHAFINAL1">[1]Sheet5!#REF!</definedName>
    <definedName name="FECHAINICIAL" localSheetId="3">[1]Sheet5!#REF!</definedName>
    <definedName name="FECHAINICIAL">[1]Sheet5!#REF!</definedName>
    <definedName name="FECHAINICIAL1" localSheetId="3">[1]Sheet5!#REF!</definedName>
    <definedName name="FECHAINICIAL1">[1]Sheet5!#REF!</definedName>
    <definedName name="fechant">[28]Sheet1!#REF!</definedName>
    <definedName name="fechdesp">[28]Sheet1!#REF!</definedName>
    <definedName name="ff">#REF!</definedName>
    <definedName name="FG" localSheetId="3">#REF!</definedName>
    <definedName name="FG" localSheetId="0">#REF!</definedName>
    <definedName name="FG">#REF!</definedName>
    <definedName name="FIEL" localSheetId="3">#REF!</definedName>
    <definedName name="FIEL" localSheetId="0">#REF!</definedName>
    <definedName name="FIEL">#REF!</definedName>
    <definedName name="FIL" localSheetId="3">#REF!</definedName>
    <definedName name="FIL" localSheetId="0">#REF!</definedName>
    <definedName name="FIL">#REF!</definedName>
    <definedName name="FixedC">#REF!</definedName>
    <definedName name="FL_ID">[5]MiniDB!$D$36</definedName>
    <definedName name="FL_length">[5]MiniDB!$D$35</definedName>
    <definedName name="Fluido" localSheetId="3">#REF!</definedName>
    <definedName name="Fluido" localSheetId="0">#REF!</definedName>
    <definedName name="Fluido">#REF!</definedName>
    <definedName name="Fono">#REF!</definedName>
    <definedName name="Ford4000" localSheetId="3">#REF!</definedName>
    <definedName name="Ford4000">#REF!</definedName>
    <definedName name="FORM">#REF!</definedName>
    <definedName name="FORMAC">#REF!</definedName>
    <definedName name="Format">'[54]Base General'!#REF!</definedName>
    <definedName name="FPDe">[21]Data!$D$13</definedName>
    <definedName name="FPV" localSheetId="3">#REF!</definedName>
    <definedName name="FPV" localSheetId="0">#REF!</definedName>
    <definedName name="FPV">#REF!</definedName>
    <definedName name="Frec_1">[5]MiniDB!$D$57</definedName>
    <definedName name="Frec_2">[5]MiniDB!$D$58</definedName>
    <definedName name="Frec_3">[5]MiniDB!$D$59</definedName>
    <definedName name="Frec_4">[5]MiniDB!$D$60</definedName>
    <definedName name="Frec_5">[5]MiniDB!$D$61</definedName>
    <definedName name="Frec_6">[5]MiniDB!$D$62</definedName>
    <definedName name="FS" localSheetId="3">#REF!</definedName>
    <definedName name="FS" localSheetId="0">#REF!</definedName>
    <definedName name="FS">#REF!</definedName>
    <definedName name="FSDFSD">#N/A</definedName>
    <definedName name="Ft">[53]ESPESOR!$C$16</definedName>
    <definedName name="FTF" localSheetId="3">#REF!</definedName>
    <definedName name="FTF" localSheetId="0">#REF!</definedName>
    <definedName name="FTF">#REF!</definedName>
    <definedName name="FU" localSheetId="3">#REF!</definedName>
    <definedName name="FU" localSheetId="0">#REF!</definedName>
    <definedName name="FU">#REF!</definedName>
    <definedName name="fv">#REF!</definedName>
    <definedName name="fyioo" localSheetId="3">#REF!</definedName>
    <definedName name="fyioo" localSheetId="0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[28]Sheet1!#REF!</definedName>
    <definedName name="gasdesp">[28]Sheet1!#REF!</definedName>
    <definedName name="GassepModelo">[55]DataCombos2!$B$6:$B$88</definedName>
    <definedName name="GAST" localSheetId="3">#REF!</definedName>
    <definedName name="GAST" localSheetId="0">#REF!</definedName>
    <definedName name="GAST">#REF!</definedName>
    <definedName name="GC3500_PRICES">'[56]MASTER TABLE'!$I$547:$I$564</definedName>
    <definedName name="GDEP" localSheetId="3">#REF!</definedName>
    <definedName name="GDEP" localSheetId="0">#REF!</definedName>
    <definedName name="GDEP">#REF!</definedName>
    <definedName name="GENERAL">#N/A</definedName>
    <definedName name="GETDAT" localSheetId="3">#REF!</definedName>
    <definedName name="GETDAT" localSheetId="0">#REF!</definedName>
    <definedName name="GETDAT">#REF!</definedName>
    <definedName name="gf">#REF!</definedName>
    <definedName name="GG" localSheetId="3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[28]Sheet1!#REF!</definedName>
    <definedName name="GPM" localSheetId="3">#REF!</definedName>
    <definedName name="GPM" localSheetId="0">#REF!</definedName>
    <definedName name="GPM">#REF!</definedName>
    <definedName name="_xlnm.Recorder">#REF!</definedName>
    <definedName name="GRABAR" localSheetId="3">#REF!</definedName>
    <definedName name="GRABAR" localSheetId="0">#REF!</definedName>
    <definedName name="GRABAR">#REF!</definedName>
    <definedName name="GrabarCambios">[9]!GrabarCambios</definedName>
    <definedName name="GRABARDIAS">[1]Sheet6!#REF!</definedName>
    <definedName name="grade">[21]Data!$K$13</definedName>
    <definedName name="Guardias_por_turno">#REF!</definedName>
    <definedName name="h">#REF!</definedName>
    <definedName name="H2O" localSheetId="3">#REF!</definedName>
    <definedName name="H2O" localSheetId="0">#REF!</definedName>
    <definedName name="H2O">#REF!</definedName>
    <definedName name="hdp" localSheetId="3">[57]WTPO0197!#REF!</definedName>
    <definedName name="hdp" localSheetId="0">[57]WTPO0197!#REF!</definedName>
    <definedName name="hdp">[57]WTPO0197!#REF!</definedName>
    <definedName name="HeatValue" localSheetId="3">#REF!</definedName>
    <definedName name="HeatValue" localSheetId="0">#REF!</definedName>
    <definedName name="HeatValue">#REF!</definedName>
    <definedName name="HERRA" localSheetId="3">#REF!</definedName>
    <definedName name="HERRA" localSheetId="0">#REF!</definedName>
    <definedName name="HERRA">#REF!</definedName>
    <definedName name="herramientas">[58]Equipos!#REF!</definedName>
    <definedName name="hh">#REF!</definedName>
    <definedName name="hi" localSheetId="3">#REF!</definedName>
    <definedName name="hi" localSheetId="0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 localSheetId="3">'[22]Salida Tk Bafle'!$A$7:$P$500</definedName>
    <definedName name="hoja5">'[23]Salida Tk Bafle'!$A$7:$P$500</definedName>
    <definedName name="hoja6" localSheetId="3">'[22]Impulsion Bomba Inyectora'!$A$4:$U$502</definedName>
    <definedName name="hoja6">'[23]Impulsion Bomba Inyectora'!$A$4:$U$502</definedName>
    <definedName name="Horas_por_turno">#REF!</definedName>
    <definedName name="horasp" localSheetId="3">#REF!</definedName>
    <definedName name="horasp" localSheetId="0">#REF!</definedName>
    <definedName name="horasp">#REF!</definedName>
    <definedName name="HP" localSheetId="3">#REF!</definedName>
    <definedName name="HP" localSheetId="0">#REF!</definedName>
    <definedName name="HP">#REF!</definedName>
    <definedName name="hsd" localSheetId="3">#REF!</definedName>
    <definedName name="hsd" localSheetId="0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 localSheetId="3">#REF!</definedName>
    <definedName name="Impuestos">#REF!</definedName>
    <definedName name="imputa">'[59]Canon Taller '!$I$15:$J$19</definedName>
    <definedName name="Income" localSheetId="3">#REF!</definedName>
    <definedName name="Income" localSheetId="0">#REF!</definedName>
    <definedName name="Income">#REF!</definedName>
    <definedName name="Indices" localSheetId="1">[60]Validaciones!$B$79:$B$83</definedName>
    <definedName name="Indices" localSheetId="3">[61]Validaciones!$B$79:$B$83</definedName>
    <definedName name="Indices">[61]Validaciones!$B$79:$B$83</definedName>
    <definedName name="InfoGlob">'[62]Informe global'!$A$6:$AA$90</definedName>
    <definedName name="INI" localSheetId="3">#REF!</definedName>
    <definedName name="INI" localSheetId="0">#REF!</definedName>
    <definedName name="INI">#REF!</definedName>
    <definedName name="INICIAL" localSheetId="3">[1]Sheet5!#REF!</definedName>
    <definedName name="INICIAL" localSheetId="0">[1]Sheet5!#REF!</definedName>
    <definedName name="INICIAL">[1]Sheet5!#REF!</definedName>
    <definedName name="inicio" localSheetId="3">#REF!</definedName>
    <definedName name="inicio" localSheetId="0">#REF!</definedName>
    <definedName name="inicio">#REF!</definedName>
    <definedName name="InjectionVC">[27]Datos!$F$66</definedName>
    <definedName name="Insumos_Directo_Indirecto" localSheetId="1">[63]Validaciones!$B$61:$B$63</definedName>
    <definedName name="Insumos_Directo_Indirecto" localSheetId="3">[64]Validaciones!$B$61:$B$63</definedName>
    <definedName name="Insumos_Directo_Indirecto">[64]Validaciones!$B$61:$B$63</definedName>
    <definedName name="INT" localSheetId="3">#REF!</definedName>
    <definedName name="INT" localSheetId="0">#REF!</definedName>
    <definedName name="INT">#REF!</definedName>
    <definedName name="INV" localSheetId="1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localSheetId="0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 localSheetId="1">[65]IVA!$C$6:$G$6</definedName>
    <definedName name="IVA_AÑO" localSheetId="3">[66]IVA!$C$6:$G$6</definedName>
    <definedName name="IVA_AÑO">[66]IVA!$C$6:$G$6</definedName>
    <definedName name="IVA_IMPORTE" localSheetId="1">[65]IVA!$C$7:$G$90</definedName>
    <definedName name="IVA_IMPORTE" localSheetId="3">[66]IVA!$C$7:$G$90</definedName>
    <definedName name="IVA_IMPORTE">[66]IVA!$C$7:$G$90</definedName>
    <definedName name="IVA_JURISDICCION" localSheetId="1">[65]IVA!$B$7:$B$90</definedName>
    <definedName name="IVA_JURISDICCION" localSheetId="3">[66]IVA!$B$7:$B$90</definedName>
    <definedName name="IVA_JURISDICCION">[66]IVA!$B$7:$B$90</definedName>
    <definedName name="j" localSheetId="3">#REF!</definedName>
    <definedName name="j" localSheetId="0">#REF!</definedName>
    <definedName name="j">#REF!</definedName>
    <definedName name="jj">#REF!</definedName>
    <definedName name="JJJF">'[8]PROD DIA Y MES'!$A$1:$P$55</definedName>
    <definedName name="k">#REF!</definedName>
    <definedName name="KFAC" localSheetId="3">#REF!</definedName>
    <definedName name="KFAC" localSheetId="0">#REF!</definedName>
    <definedName name="KFAC">#REF!</definedName>
    <definedName name="kk">#REF!</definedName>
    <definedName name="L._DEL__MOJON_____JARILLOSA_____PTO._SILVA" localSheetId="3">#REF!</definedName>
    <definedName name="L._DEL__MOJON_____JARILLOSA_____PTO._SILVA" localSheetId="0">#REF!</definedName>
    <definedName name="L._DEL__MOJON_____JARILLOSA_____PTO._SILVA">#REF!</definedName>
    <definedName name="LABEL" localSheetId="3">#REF!</definedName>
    <definedName name="LABEL" localSheetId="0">#REF!</definedName>
    <definedName name="LABEL">#REF!</definedName>
    <definedName name="lapso">#REF!</definedName>
    <definedName name="Lavadero">#REF!</definedName>
    <definedName name="Lim_inf">[5]MiniDB!$D$51</definedName>
    <definedName name="Lim_sup">[5]MiniDB!$D$56</definedName>
    <definedName name="LIN" localSheetId="3">#REF!</definedName>
    <definedName name="LIN" localSheetId="0">#REF!</definedName>
    <definedName name="LIN">#REF!</definedName>
    <definedName name="ListaActividades">[67]Datos!$G$6:$G$29</definedName>
    <definedName name="ListaCombustibles" localSheetId="3">#REF!</definedName>
    <definedName name="ListaCombustibles" localSheetId="0">#REF!</definedName>
    <definedName name="ListaCombustibles">#REF!</definedName>
    <definedName name="ListaModelos">'[68]Controles procesos'!$B$29:$B$37</definedName>
    <definedName name="ListaNeumaticos" localSheetId="3">#REF!</definedName>
    <definedName name="ListaNeumaticos" localSheetId="0">#REF!</definedName>
    <definedName name="ListaNeumaticos">#REF!</definedName>
    <definedName name="ListaSueldos" localSheetId="3">#REF!</definedName>
    <definedName name="ListaSueldos" localSheetId="0">#REF!</definedName>
    <definedName name="ListaSueldos">#REF!</definedName>
    <definedName name="ListaTiemposUnidades">[67]Datos!$K$6:$K$10</definedName>
    <definedName name="ll">#REF!</definedName>
    <definedName name="LOC">#REF!</definedName>
    <definedName name="loistadf" localSheetId="1" hidden="1">{#N/A,#N/A,FALSE,"GENERAL";#N/A,#N/A,FALSE,"USP 1";#N/A,#N/A,FALSE,"USP 2";#N/A,#N/A,FALSE,"UTE"}</definedName>
    <definedName name="loistadf" localSheetId="0" hidden="1">{#N/A,#N/A,FALSE,"GENERAL";#N/A,#N/A,FALSE,"USP 1";#N/A,#N/A,FALSE,"USP 2";#N/A,#N/A,FALSE,"UTE"}</definedName>
    <definedName name="loistadf" hidden="1">{#N/A,#N/A,FALSE,"GENERAL";#N/A,#N/A,FALSE,"USP 1";#N/A,#N/A,FALSE,"USP 2";#N/A,#N/A,FALSE,"UTE"}</definedName>
    <definedName name="LubeF4000" localSheetId="3">#REF!</definedName>
    <definedName name="LubeF4000" localSheetId="0">#REF!</definedName>
    <definedName name="LubeF4000">#REF!</definedName>
    <definedName name="LubePerf" localSheetId="3">#REF!</definedName>
    <definedName name="LubePerf" localSheetId="0">#REF!</definedName>
    <definedName name="LubePerf">#REF!</definedName>
    <definedName name="LubeRanger" localSheetId="3">#REF!</definedName>
    <definedName name="LubeRanger" localSheetId="0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1">'Formulas de Ajuste'!Macro1</definedName>
    <definedName name="Macro1" localSheetId="3">'MO 644-12 23-24'!Macro1</definedName>
    <definedName name="Macro1" localSheetId="0">Tarifas!Macro1</definedName>
    <definedName name="Macro1">[0]!Macro1</definedName>
    <definedName name="Macro10" localSheetId="1">'Formulas de Ajuste'!Macro10</definedName>
    <definedName name="Macro10" localSheetId="3">'MO 644-12 23-24'!Macro10</definedName>
    <definedName name="Macro10" localSheetId="0">Tarifas!Macro10</definedName>
    <definedName name="Macro10">[0]!Macro10</definedName>
    <definedName name="Macro2" localSheetId="1">'Formulas de Ajuste'!Macro2</definedName>
    <definedName name="Macro2" localSheetId="3">'MO 644-12 23-24'!Macro2</definedName>
    <definedName name="Macro2" localSheetId="0">Tarifas!Macro2</definedName>
    <definedName name="Macro2">[0]!Macro2</definedName>
    <definedName name="Macro20" localSheetId="1">'Formulas de Ajuste'!Macro20</definedName>
    <definedName name="Macro20" localSheetId="3">'MO 644-12 23-24'!Macro20</definedName>
    <definedName name="Macro20" localSheetId="0">Tarifas!Macro20</definedName>
    <definedName name="Macro20">[0]!Macro20</definedName>
    <definedName name="Macro4">[9]!Macro4</definedName>
    <definedName name="Macro6" localSheetId="1">'Formulas de Ajuste'!Macro6</definedName>
    <definedName name="Macro6" localSheetId="3">'MO 644-12 23-24'!Macro6</definedName>
    <definedName name="Macro6" localSheetId="0">Tarifas!Macro6</definedName>
    <definedName name="Macro6">[0]!Macro6</definedName>
    <definedName name="Macro60" localSheetId="1">'Formulas de Ajuste'!Macro60</definedName>
    <definedName name="Macro60" localSheetId="3">'MO 644-12 23-24'!Macro60</definedName>
    <definedName name="Macro60" localSheetId="0">Tarifas!Macro60</definedName>
    <definedName name="Macro60">[0]!Macro60</definedName>
    <definedName name="Macro7" localSheetId="1">'Formulas de Ajuste'!Macro7</definedName>
    <definedName name="Macro7" localSheetId="3">'MO 644-12 23-24'!Macro7</definedName>
    <definedName name="Macro7" localSheetId="0">Tarifas!Macro7</definedName>
    <definedName name="Macro7">[0]!Macro7</definedName>
    <definedName name="Macro70" localSheetId="1">'Formulas de Ajuste'!Macro70</definedName>
    <definedName name="Macro70" localSheetId="3">'MO 644-12 23-24'!Macro70</definedName>
    <definedName name="Macro70" localSheetId="0">Tarifas!Macro70</definedName>
    <definedName name="Macro70">[0]!Macro70</definedName>
    <definedName name="ManejoDefensivo" localSheetId="3">#REF!</definedName>
    <definedName name="ManejoDefensivo" localSheetId="0">#REF!</definedName>
    <definedName name="ManejoDefensivo">#REF!</definedName>
    <definedName name="maquina1">[40]Hoja1!$E$1:$E$14</definedName>
    <definedName name="Máquinas" localSheetId="1">[10]Maq!$A$6:$A$33</definedName>
    <definedName name="Máquinas" localSheetId="3">[11]Maq!$A$6:$A$33</definedName>
    <definedName name="Máquinas">[12]Maq!$A$6:$A$33</definedName>
    <definedName name="mas">#REF!</definedName>
    <definedName name="MATE">'[69]1240-18-P-RI-002'!#REF!</definedName>
    <definedName name="Materiales" localSheetId="1">[10]Mat!$A$4:$A$305</definedName>
    <definedName name="Materiales" localSheetId="3">[11]Mat!$A$4:$A$305</definedName>
    <definedName name="Materiales">[12]Mat!$A$4:$A$305</definedName>
    <definedName name="Maxima">[5]MiniDB!$D$49</definedName>
    <definedName name="MedicinaLaboral" localSheetId="3">#REF!</definedName>
    <definedName name="MedicinaLaboral" localSheetId="0">#REF!</definedName>
    <definedName name="MedicinaLaboral">#REF!</definedName>
    <definedName name="Menor">'[59]Sop Dif '!#REF!</definedName>
    <definedName name="menos">#REF!</definedName>
    <definedName name="MENSAJE_DIAS" localSheetId="3">[1]Sheet6!#REF!</definedName>
    <definedName name="MENSAJE_DIAS" localSheetId="0">[1]Sheet6!#REF!</definedName>
    <definedName name="MENSAJE_DIAS">[1]Sheet6!#REF!</definedName>
    <definedName name="MENU" localSheetId="3">#REF!</definedName>
    <definedName name="MENU" localSheetId="0">#REF!</definedName>
    <definedName name="MENU">#REF!</definedName>
    <definedName name="MENUS" localSheetId="3">#REF!</definedName>
    <definedName name="MENUS" localSheetId="0">#REF!</definedName>
    <definedName name="MENUS">#REF!</definedName>
    <definedName name="mermas" localSheetId="0">#REF!</definedName>
    <definedName name="mermas">#REF!</definedName>
    <definedName name="MES">#REF!</definedName>
    <definedName name="min">#REF!</definedName>
    <definedName name="Minima">[5]MiniDB!$D$45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[40]Hoja1!$F$1:$F$5</definedName>
    <definedName name="Módulo3.Sector2">[9]!Módulo3.Sector2</definedName>
    <definedName name="Módulo4.Sector3">[9]!Módulo4.Sector3</definedName>
    <definedName name="Módulo5.Sector4">[9]!Módulo5.Sector4</definedName>
    <definedName name="Módulo6.Sector5">[9]!Módulo6.Sector5</definedName>
    <definedName name="MOI">#REF!</definedName>
    <definedName name="Moneda">[18]Resumen!$X$2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 localSheetId="3">#REF!</definedName>
    <definedName name="movimiento" localSheetId="0">#REF!</definedName>
    <definedName name="movimiento">#REF!</definedName>
    <definedName name="MOVPARAFINA">'[32]PERDIDA DE TBG.'!$A$71:$J$132</definedName>
    <definedName name="MOVTBGACIDO">'[32]PERDIDA DE TBG.'!$A$207:$J$268</definedName>
    <definedName name="MOVTBGARENACARB">'[32]PERDIDA DE TBG.'!$A$139:$J$200</definedName>
    <definedName name="MSG" localSheetId="3">#REF!</definedName>
    <definedName name="MSG" localSheetId="0">#REF!</definedName>
    <definedName name="MSG">#REF!</definedName>
    <definedName name="MSG0" localSheetId="3">#REF!</definedName>
    <definedName name="MSG0" localSheetId="0">#REF!</definedName>
    <definedName name="MSG0">#REF!</definedName>
    <definedName name="MtoF4000" localSheetId="3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 localSheetId="1">'[16]MO - Petrolero Privado'!$E$10</definedName>
    <definedName name="N°CCT" localSheetId="3">'[17]MO - Petrolero Privado'!$E$10</definedName>
    <definedName name="N°CCT">'[17]MO - Petrolero Privado'!$E$10</definedName>
    <definedName name="nbreTotal1" localSheetId="3">#REF!</definedName>
    <definedName name="nbreTotal1" localSheetId="0">#REF!</definedName>
    <definedName name="nbreTotal1">#REF!</definedName>
    <definedName name="nbreTotal10" localSheetId="3">#REF!</definedName>
    <definedName name="nbreTotal10" localSheetId="0">#REF!</definedName>
    <definedName name="nbreTotal10">#REF!</definedName>
    <definedName name="nbreTotal2" localSheetId="3">#REF!</definedName>
    <definedName name="nbreTotal2" localSheetId="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[28]Sheet1!#REF!</definedName>
    <definedName name="netdesp">[28]Sheet1!#REF!</definedName>
    <definedName name="Neto_Arg">#REF!</definedName>
    <definedName name="Neto_Arg_T">#REF!</definedName>
    <definedName name="Netos_país">'[46]Netos  país'!$A$6:$I$107</definedName>
    <definedName name="NeumaticosF4000" localSheetId="3">#REF!</definedName>
    <definedName name="NeumaticosF4000" localSheetId="0">#REF!</definedName>
    <definedName name="NeumaticosF4000">#REF!</definedName>
    <definedName name="NeumaticosPerf" localSheetId="3">#REF!</definedName>
    <definedName name="NeumaticosPerf" localSheetId="0">#REF!</definedName>
    <definedName name="NeumaticosPerf">#REF!</definedName>
    <definedName name="NeumaticosRanger" localSheetId="3">#REF!</definedName>
    <definedName name="NeumaticosRanger" localSheetId="0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[70]Bases!$H$7:$O$60</definedName>
    <definedName name="NOMBRE">#REF!</definedName>
    <definedName name="Normal">[5]MiniDB!$D$44</definedName>
    <definedName name="nro" localSheetId="3">#REF!</definedName>
    <definedName name="nro" localSheetId="0">#REF!</definedName>
    <definedName name="nro">#REF!</definedName>
    <definedName name="NROW" localSheetId="3">#REF!</definedName>
    <definedName name="NROW">#REF!</definedName>
    <definedName name="NROWF" localSheetId="3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 localSheetId="3">#REF!</definedName>
    <definedName name="NUEVA" localSheetId="0">#REF!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[28]Sheet1!#REF!</definedName>
    <definedName name="obsdesp">[28]Sheet1!#REF!</definedName>
    <definedName name="Observation">[5]MiniDB!$D$34</definedName>
    <definedName name="OGRA" localSheetId="3">#REF!</definedName>
    <definedName name="OGRA" localSheetId="0">#REF!</definedName>
    <definedName name="OGRA">#REF!</definedName>
    <definedName name="OGRA_C" localSheetId="3">#REF!</definedName>
    <definedName name="OGRA_C" localSheetId="0">#REF!</definedName>
    <definedName name="OGRA_C">#REF!</definedName>
    <definedName name="OILMTR" localSheetId="3">#REF!</definedName>
    <definedName name="OILMTR" localSheetId="0">#REF!</definedName>
    <definedName name="OILMTR">#REF!</definedName>
    <definedName name="OilReserves">[27]Datos!$F$13</definedName>
    <definedName name="OILT" localSheetId="3">#REF!</definedName>
    <definedName name="OILT" localSheetId="0">#REF!</definedName>
    <definedName name="OILT">#REF!</definedName>
    <definedName name="OiltransC" localSheetId="3">#REF!</definedName>
    <definedName name="OiltransC" localSheetId="0">#REF!</definedName>
    <definedName name="OiltransC">#REF!</definedName>
    <definedName name="ola" localSheetId="0">#REF!</definedName>
    <definedName name="ola">#REF!</definedName>
    <definedName name="OPC_ELEG" localSheetId="3">[1]Sheet5!#REF!</definedName>
    <definedName name="OPC_ELEG" localSheetId="0">[1]Sheet5!#REF!</definedName>
    <definedName name="OPC_ELEG">[1]Sheet5!#REF!</definedName>
    <definedName name="operador" localSheetId="3">#REF!</definedName>
    <definedName name="operador" localSheetId="0">#REF!</definedName>
    <definedName name="operador">#REF!</definedName>
    <definedName name="Operadores" localSheetId="3">#REF!</definedName>
    <definedName name="Operadores" localSheetId="0">#REF!</definedName>
    <definedName name="Operadores">#REF!</definedName>
    <definedName name="ORDEN">#REF!</definedName>
    <definedName name="ORID" localSheetId="3">#REF!</definedName>
    <definedName name="ORID" localSheetId="0">#REF!</definedName>
    <definedName name="ORID">#REF!</definedName>
    <definedName name="Orif3">[5]MiniDB!$D$5</definedName>
    <definedName name="orifa" localSheetId="3">[28]Sheet1!#REF!</definedName>
    <definedName name="orifa" localSheetId="0">[28]Sheet1!#REF!</definedName>
    <definedName name="orifa">[28]Sheet1!#REF!</definedName>
    <definedName name="orifd" localSheetId="3">[28]Sheet1!#REF!</definedName>
    <definedName name="orifd" localSheetId="0">[28]Sheet1!#REF!</definedName>
    <definedName name="orifd">[28]Sheet1!#REF!</definedName>
    <definedName name="Orificio" localSheetId="3">#REF!</definedName>
    <definedName name="Orificio" localSheetId="0">#REF!</definedName>
    <definedName name="Orificio">#REF!</definedName>
    <definedName name="orificio_Antes" localSheetId="3">#REF!</definedName>
    <definedName name="orificio_Antes" localSheetId="0">#REF!</definedName>
    <definedName name="orificio_Antes">#REF!</definedName>
    <definedName name="orificio_despues" localSheetId="3">#REF!</definedName>
    <definedName name="orificio_despues" localSheetId="0">#REF!</definedName>
    <definedName name="orificio_despues">#REF!</definedName>
    <definedName name="ot">#REF!</definedName>
    <definedName name="OtherVC">#REF!</definedName>
    <definedName name="Otros" localSheetId="1">[10]Otros!$A$4:$A$303</definedName>
    <definedName name="Otros" localSheetId="3">[11]Otros!$A$4:$A$303</definedName>
    <definedName name="Otros">[12]Otros!$A$4:$A$303</definedName>
    <definedName name="Overhead" localSheetId="3">#REF!</definedName>
    <definedName name="Overhead" localSheetId="0">#REF!</definedName>
    <definedName name="Overhead">#REF!</definedName>
    <definedName name="p">#REF!</definedName>
    <definedName name="P.1" localSheetId="3">#REF!</definedName>
    <definedName name="P.1" localSheetId="0">#REF!</definedName>
    <definedName name="P.1">#REF!</definedName>
    <definedName name="P.2" localSheetId="3">#REF!</definedName>
    <definedName name="P.2" localSheetId="0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 localSheetId="3">#REF!</definedName>
    <definedName name="pa" localSheetId="0">#REF!</definedName>
    <definedName name="pa">#REF!</definedName>
    <definedName name="pat">#REF!</definedName>
    <definedName name="PatenteRanger" localSheetId="3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[5]MiniDB!$D$38</definedName>
    <definedName name="pdepth">[21]Data!$D$9</definedName>
    <definedName name="PE_Obs">[5]MiniDB!$D$37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3">#REF!</definedName>
    <definedName name="PERF" localSheetId="0">#REF!</definedName>
    <definedName name="PERF">#REF!</definedName>
    <definedName name="Perforador" localSheetId="3">#REF!</definedName>
    <definedName name="Perforador" localSheetId="0">#REF!</definedName>
    <definedName name="Perforador">#REF!</definedName>
    <definedName name="PERICAM">[71]PARAM!$A$3</definedName>
    <definedName name="Personal" localSheetId="1">[10]MO!$A$3:$A$128</definedName>
    <definedName name="Personal" localSheetId="3">[11]MO!$A$3:$A$128</definedName>
    <definedName name="Personal">[12]MO!$A$3:$A$128</definedName>
    <definedName name="PESOS150" localSheetId="3">#REF!</definedName>
    <definedName name="PESOS150" localSheetId="0">#REF!</definedName>
    <definedName name="PESOS150">#REF!</definedName>
    <definedName name="pesos600" localSheetId="3">#REF!</definedName>
    <definedName name="pesos600" localSheetId="0">#REF!</definedName>
    <definedName name="pesos600">#REF!</definedName>
    <definedName name="PESOS83">'[72]#¡REF'!$K$28</definedName>
    <definedName name="PESOS85">'[72]RESUMEN GRAL'!#REF!</definedName>
    <definedName name="Petróleo_y_Gas_Occidente">#REF!</definedName>
    <definedName name="Pf" localSheetId="3">#REF!</definedName>
    <definedName name="Pf" localSheetId="0">#REF!</definedName>
    <definedName name="Pf">#REF!</definedName>
    <definedName name="PGAS1" localSheetId="3">#REF!</definedName>
    <definedName name="PGAS1" localSheetId="0">#REF!</definedName>
    <definedName name="PGAS1">#REF!</definedName>
    <definedName name="PGAS2" localSheetId="3">#REF!</definedName>
    <definedName name="PGAS2" localSheetId="0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 localSheetId="3">'[22]Pileta Revestida'!$A$7:$P$54</definedName>
    <definedName name="pilREV">'[23]Pileta Revestida'!$A$7:$P$54</definedName>
    <definedName name="PINCUPLA">'[32]PESCA DE V-B'!$A$135:$J$195</definedName>
    <definedName name="Pinyeccion" localSheetId="3">#REF!</definedName>
    <definedName name="Pinyeccion" localSheetId="0">#REF!</definedName>
    <definedName name="Pinyeccion">#REF!</definedName>
    <definedName name="PKR" localSheetId="3">#REF!</definedName>
    <definedName name="PKR" localSheetId="0">#REF!</definedName>
    <definedName name="PKR">#REF!</definedName>
    <definedName name="PLA" localSheetId="3">#REF!</definedName>
    <definedName name="PLA" localSheetId="0">#REF!</definedName>
    <definedName name="PLA">#REF!</definedName>
    <definedName name="PLANILLAS">#REF!</definedName>
    <definedName name="PLANTA__DE__GAS__CENTENARIO">#REF!</definedName>
    <definedName name="Plin1">[5]MiniDB!$D$15</definedName>
    <definedName name="Plin2">[5]MiniDB!$D$14</definedName>
    <definedName name="Plin3">[5]MiniDB!$D$13</definedName>
    <definedName name="Plinea" localSheetId="3">#REF!</definedName>
    <definedName name="Plinea" localSheetId="0">#REF!</definedName>
    <definedName name="Plinea">#REF!</definedName>
    <definedName name="PLPG1" localSheetId="3">#REF!</definedName>
    <definedName name="PLPG1">#REF!</definedName>
    <definedName name="PLPG2" localSheetId="3">#REF!</definedName>
    <definedName name="PLPG2">#REF!</definedName>
    <definedName name="PLPG3">#REF!</definedName>
    <definedName name="PLPG4">#REF!</definedName>
    <definedName name="plunger">[21]Data!$D$7</definedName>
    <definedName name="PM" localSheetId="3">#REF!</definedName>
    <definedName name="PM" localSheetId="0">#REF!</definedName>
    <definedName name="PM">#REF!</definedName>
    <definedName name="PMED1" localSheetId="3">#REF!</definedName>
    <definedName name="PMED1" localSheetId="0">#REF!</definedName>
    <definedName name="PMED1">#REF!</definedName>
    <definedName name="PMED2" localSheetId="3">#REF!</definedName>
    <definedName name="PMED2" localSheetId="0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[5]MiniDB!$D$63</definedName>
    <definedName name="Porc_T1">[5]MiniDB!$D$64</definedName>
    <definedName name="Porc_T2">[5]MiniDB!$D$65</definedName>
    <definedName name="Porc_T3">[5]MiniDB!$D$66</definedName>
    <definedName name="Porc_T4">[5]MiniDB!$D$67</definedName>
    <definedName name="Porc_T5">[5]MiniDB!$D$68</definedName>
    <definedName name="Pozo" localSheetId="3">[5]MiniDB!$D$1</definedName>
    <definedName name="pozo" localSheetId="0">#REF!</definedName>
    <definedName name="pozo">#REF!</definedName>
    <definedName name="Pozos" localSheetId="3">#REF!</definedName>
    <definedName name="Pozos" localSheetId="0">#REF!</definedName>
    <definedName name="Pozos">#REF!</definedName>
    <definedName name="pp">[53]ESPESOR!$C$13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3">#REF!</definedName>
    <definedName name="PRES1" localSheetId="0">#REF!</definedName>
    <definedName name="PRES1">#REF!</definedName>
    <definedName name="PRES2" localSheetId="3">#REF!</definedName>
    <definedName name="PRES2">#REF!</definedName>
    <definedName name="PRES3" localSheetId="3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 localSheetId="0">#REF!</definedName>
    <definedName name="print">#REF!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  <definedName name="print1" localSheetId="3">#REF!,#REF!</definedName>
    <definedName name="print1" localSheetId="0">#REF!,#REF!</definedName>
    <definedName name="print1">#REF!,#REF!</definedName>
    <definedName name="PROCESANDO2" localSheetId="0">[1]Sheet5!#REF!</definedName>
    <definedName name="PROCESANDO2">[1]Sheet5!#REF!</definedName>
    <definedName name="ProdCorr" localSheetId="0">#REF!</definedName>
    <definedName name="ProdCorr">#REF!</definedName>
    <definedName name="Prodexp">[27]Datos!$F$74</definedName>
    <definedName name="production" localSheetId="3">#REF!</definedName>
    <definedName name="production" localSheetId="0">#REF!</definedName>
    <definedName name="production">#REF!</definedName>
    <definedName name="prof" localSheetId="3">#REF!</definedName>
    <definedName name="prof" localSheetId="0">#REF!</definedName>
    <definedName name="prof">#REF!</definedName>
    <definedName name="Proveedores">#REF!</definedName>
    <definedName name="PROVINCIA" localSheetId="1">'[16]MO - Petrolero Privado'!$E$8</definedName>
    <definedName name="PROVINCIA" localSheetId="3">'[17]MO - Petrolero Privado'!$E$8</definedName>
    <definedName name="PROVINCIA">'[17]MO - Petrolero Privado'!$E$8</definedName>
    <definedName name="PRTR" localSheetId="3">#REF!</definedName>
    <definedName name="PRTR" localSheetId="0">#REF!</definedName>
    <definedName name="PRTR">#REF!</definedName>
    <definedName name="Psep1">[5]MiniDB!$D$18</definedName>
    <definedName name="Psep2">[5]MiniDB!$D$17</definedName>
    <definedName name="Psep3">[5]MiniDB!$D$16</definedName>
    <definedName name="PTAN1" localSheetId="3">#REF!</definedName>
    <definedName name="PTAN1" localSheetId="0">#REF!</definedName>
    <definedName name="PTAN1">#REF!</definedName>
    <definedName name="PTAN2" localSheetId="3">#REF!</definedName>
    <definedName name="PTAN2" localSheetId="0">#REF!</definedName>
    <definedName name="PTAN2">#REF!</definedName>
    <definedName name="PTAN3" localSheetId="3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[73]Datos!$F$48</definedName>
    <definedName name="Qabg" localSheetId="3">#REF!</definedName>
    <definedName name="Qabg" localSheetId="0">#REF!</definedName>
    <definedName name="Qabg">#REF!</definedName>
    <definedName name="Qabo" localSheetId="3">#REF!</definedName>
    <definedName name="Qabo" localSheetId="0">#REF!</definedName>
    <definedName name="Qabo">#REF!</definedName>
    <definedName name="qfh" localSheetId="3">#REF!</definedName>
    <definedName name="qfh" localSheetId="0">#REF!</definedName>
    <definedName name="qfh">#REF!</definedName>
    <definedName name="QG">#REF!</definedName>
    <definedName name="Qgas1">[5]MiniDB!$D$12</definedName>
    <definedName name="Qgas2">[5]MiniDB!$D$9</definedName>
    <definedName name="Qgas3">[5]MiniDB!$D$4</definedName>
    <definedName name="Qig" localSheetId="3">#REF!</definedName>
    <definedName name="Qig" localSheetId="0">#REF!</definedName>
    <definedName name="Qig">#REF!</definedName>
    <definedName name="Qio" localSheetId="3">#REF!</definedName>
    <definedName name="Qio">#REF!</definedName>
    <definedName name="QO" localSheetId="3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[5]MiniDB!$D$50</definedName>
    <definedName name="rango_produccion" localSheetId="3">#REF!</definedName>
    <definedName name="rango_produccion" localSheetId="0">#REF!</definedName>
    <definedName name="rango_produccion">#REF!</definedName>
    <definedName name="rango_produccion_total" localSheetId="3">#REF!</definedName>
    <definedName name="rango_produccion_total">#REF!</definedName>
    <definedName name="RANGOIMPRESION">#REF!</definedName>
    <definedName name="rara">#REF!</definedName>
    <definedName name="Recover">[74]Macro1!$A$314</definedName>
    <definedName name="RECUP" localSheetId="3">#REF!</definedName>
    <definedName name="RECUP" localSheetId="0">#REF!</definedName>
    <definedName name="RECUP">#REF!</definedName>
    <definedName name="RED" localSheetId="3">#REF!</definedName>
    <definedName name="RED" localSheetId="0">#REF!</definedName>
    <definedName name="RED">#REF!</definedName>
    <definedName name="Refin" localSheetId="3">#REF!</definedName>
    <definedName name="Refin" localSheetId="0">#REF!</definedName>
    <definedName name="Refin">#REF!</definedName>
    <definedName name="region2">[40]Hoja1!$G$1:$G$5</definedName>
    <definedName name="renglon">#REF!</definedName>
    <definedName name="Rep">'[59]Sop Dif '!$K$5</definedName>
    <definedName name="reparacion" localSheetId="3">#REF!</definedName>
    <definedName name="reparacion" localSheetId="0">#REF!</definedName>
    <definedName name="reparacion">#REF!</definedName>
    <definedName name="RES" localSheetId="3">[71]PARAM!$A$1</definedName>
    <definedName name="RES" localSheetId="0">#REF!</definedName>
    <definedName name="RES">#REF!</definedName>
    <definedName name="residuales" localSheetId="3">#REF!</definedName>
    <definedName name="residuales" localSheetId="0">#REF!</definedName>
    <definedName name="residuales">#REF!</definedName>
    <definedName name="resu150" localSheetId="3">#REF!</definedName>
    <definedName name="resu150">#REF!</definedName>
    <definedName name="resum600" localSheetId="3">#REF!</definedName>
    <definedName name="resum600">#REF!</definedName>
    <definedName name="RETRO">#REF!</definedName>
    <definedName name="ROOT">#REF!</definedName>
    <definedName name="rotacion">#REF!</definedName>
    <definedName name="ROTTBGYMOVROTTBG">'[32]PERDIDA DE TBG.'!$A$1:$J$63</definedName>
    <definedName name="ROWS" localSheetId="3">#REF!</definedName>
    <definedName name="ROWS" localSheetId="0">#REF!</definedName>
    <definedName name="ROWS">#REF!</definedName>
    <definedName name="Roygas" localSheetId="3">#REF!</definedName>
    <definedName name="Roygas">#REF!</definedName>
    <definedName name="Royoil" localSheetId="3">#REF!</definedName>
    <definedName name="Royoil">#REF!</definedName>
    <definedName name="rpm">[21]Data!$K$9</definedName>
    <definedName name="rr">[21]Data!$H$9</definedName>
    <definedName name="rrrrrrrrrrrrrr">#REF!</definedName>
    <definedName name="RUT">#REF!</definedName>
    <definedName name="S" localSheetId="3">#REF!</definedName>
    <definedName name="s">[75]Datos!$Q$42</definedName>
    <definedName name="sal" localSheetId="3">#REF!</definedName>
    <definedName name="sal" localSheetId="0">#REF!</definedName>
    <definedName name="sal">#REF!</definedName>
    <definedName name="SALABA40" localSheetId="3">[1]Sheet4!#REF!</definedName>
    <definedName name="SALABA40" localSheetId="0">[1]Sheet4!#REF!</definedName>
    <definedName name="SALABA40">[1]Sheet4!#REF!</definedName>
    <definedName name="salAPI" localSheetId="3">#REF!</definedName>
    <definedName name="salAPI" localSheetId="0">#REF!</definedName>
    <definedName name="salAPI">#REF!</definedName>
    <definedName name="SALARIOS">#REF!</definedName>
    <definedName name="salBAF" localSheetId="3">'[22]Salida Tk Bafle'!$A$7:$P$84</definedName>
    <definedName name="salBAF">'[23]Salida Tk Bafle'!$A$7:$P$84</definedName>
    <definedName name="Salesret" localSheetId="3">#REF!</definedName>
    <definedName name="Salesret" localSheetId="0">#REF!</definedName>
    <definedName name="Salesret">#REF!</definedName>
    <definedName name="Salinidad" localSheetId="3">#REF!</definedName>
    <definedName name="Salinidad" localSheetId="0">#REF!</definedName>
    <definedName name="Salinidad">#REF!</definedName>
    <definedName name="Salinidad_Antes" localSheetId="3">#REF!</definedName>
    <definedName name="Salinidad_Antes" localSheetId="0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'[76]CECO - SCI - SCI PESA'!$A$2:$A$44</definedName>
    <definedName name="SCII">'[77]CECO - SCII'!$A$2:$A$45</definedName>
    <definedName name="SCIO">'[78]CECO - SCIO'!$A$2:$A$4</definedName>
    <definedName name="SDAT" localSheetId="3">#REF!</definedName>
    <definedName name="SDAT" localSheetId="0">#REF!</definedName>
    <definedName name="SDAT">#REF!</definedName>
    <definedName name="Sector">#REF!</definedName>
    <definedName name="Sector1">[9]!Sector1</definedName>
    <definedName name="Sector2">#N/A</definedName>
    <definedName name="SectorTanque1">[9]!SectorTanque1</definedName>
    <definedName name="SEG">[1]Sheet6!#REF!</definedName>
    <definedName name="Segurodeobra">[58]MOI!#REF!</definedName>
    <definedName name="SeguroRanger" localSheetId="3">#REF!</definedName>
    <definedName name="SeguroRanger" localSheetId="0">#REF!</definedName>
    <definedName name="SeguroRanger">#REF!</definedName>
    <definedName name="SELECCION" localSheetId="3">[1]Sheet5!#REF!</definedName>
    <definedName name="SELECCION" localSheetId="0">[1]Sheet5!#REF!</definedName>
    <definedName name="SELECCION">[1]Sheet5!#REF!</definedName>
    <definedName name="SelloModelo">[79]DataCombos2!$D$6:$D$165</definedName>
    <definedName name="Semanas_por_mes">#REF!</definedName>
    <definedName name="SEPAR" localSheetId="3">#REF!</definedName>
    <definedName name="SEPAR" localSheetId="0">#REF!</definedName>
    <definedName name="SEPAR">#REF!</definedName>
    <definedName name="SERIE" localSheetId="3">#REF!</definedName>
    <definedName name="SERIE" localSheetId="0">#REF!</definedName>
    <definedName name="SERIE">#REF!</definedName>
    <definedName name="sf">[21]Data!$J$14</definedName>
    <definedName name="SH">[80]InfTerm!#REF!</definedName>
    <definedName name="shdf" localSheetId="3">#REF!</definedName>
    <definedName name="shdf" localSheetId="0">#REF!</definedName>
    <definedName name="shdf">#REF!</definedName>
    <definedName name="sino">[40]Hoja1!$D$1:$D$3</definedName>
    <definedName name="SINO2">[81]Hoja1!$K$3:$K$6</definedName>
    <definedName name="sl">[21]Data!$J$5</definedName>
    <definedName name="Sp">[53]ESPESOR!$C$14</definedName>
    <definedName name="spm">[21]Data!$L$5</definedName>
    <definedName name="spmt">[21]Data!$K$5</definedName>
    <definedName name="srdata">[21]Data!$R$3:$U$6</definedName>
    <definedName name="Srink" localSheetId="3">#REF!</definedName>
    <definedName name="Srink" localSheetId="0">#REF!</definedName>
    <definedName name="Srink">#REF!</definedName>
    <definedName name="srl">[21]Data!$K$16</definedName>
    <definedName name="sry" localSheetId="3">#REF!</definedName>
    <definedName name="sry" localSheetId="0">#REF!</definedName>
    <definedName name="sry">#REF!</definedName>
    <definedName name="ss" localSheetId="3">'[82]Informe Mensual'!#REF!</definedName>
    <definedName name="ss" localSheetId="0">'[83]Informe Mensual'!#REF!</definedName>
    <definedName name="ss">'[83]Informe Mensual'!#REF!</definedName>
    <definedName name="sss" localSheetId="3">'[82]Informe Mensual'!#REF!</definedName>
    <definedName name="sss">'[83]Informe Mensual'!#REF!</definedName>
    <definedName name="ssssssss" localSheetId="3">'[84]Informe Mensual'!#REF!</definedName>
    <definedName name="ssssssss">'[85]Informe Mensual'!#REF!</definedName>
    <definedName name="STARP" localSheetId="3">#REF!</definedName>
    <definedName name="STARP" localSheetId="0">#REF!</definedName>
    <definedName name="STARP">#REF!</definedName>
    <definedName name="STAT" localSheetId="3">#REF!</definedName>
    <definedName name="STAT" localSheetId="0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 localSheetId="3">#REF!</definedName>
    <definedName name="SueldoAyudante" localSheetId="0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 localSheetId="1">[63]Validaciones!$B$4:$B$8</definedName>
    <definedName name="T_Actividad" localSheetId="3">[64]Validaciones!$B$4:$B$8</definedName>
    <definedName name="T_Actividad">[64]Validaciones!$B$4:$B$8</definedName>
    <definedName name="T_Gremio" localSheetId="1">[63]Validaciones!$D$4:$D$38</definedName>
    <definedName name="T_Gremio" localSheetId="3">[64]Validaciones!$D$4:$D$38</definedName>
    <definedName name="T_Gremio">[64]Validaciones!$D$4:$D$38</definedName>
    <definedName name="T_Nro_CCT" localSheetId="1">[63]Validaciones!$F$4:$F$11</definedName>
    <definedName name="T_Nro_CCT" localSheetId="3">[64]Validaciones!$F$4:$F$11</definedName>
    <definedName name="T_Nro_CCT">[64]Validaciones!$F$4:$F$11</definedName>
    <definedName name="T_Provincia" localSheetId="1">[63]Validaciones!$B$11:$B$17</definedName>
    <definedName name="T_Provincia" localSheetId="3">[64]Validaciones!$B$11:$B$17</definedName>
    <definedName name="T_Provincia">[64]Validaciones!$B$11:$B$17</definedName>
    <definedName name="T_Relac_con_servic" localSheetId="1">[63]Validaciones!$B$39:$B$42</definedName>
    <definedName name="T_Relac_con_servic" localSheetId="3">[64]Validaciones!$B$39:$B$42</definedName>
    <definedName name="T_Relac_con_servic">[64]Validaciones!$B$39:$B$42</definedName>
    <definedName name="T_rubro" localSheetId="1">[63]Validaciones!$F$19:$F$23</definedName>
    <definedName name="T_rubro" localSheetId="3">[64]Validaciones!$F$19:$F$23</definedName>
    <definedName name="T_rubro">[64]Validaciones!$F$19:$F$23</definedName>
    <definedName name="T_sino" localSheetId="1">[63]Validaciones!$B$28:$B$29</definedName>
    <definedName name="T_sino" localSheetId="3">[64]Validaciones!$B$28:$B$29</definedName>
    <definedName name="T_sino">[64]Validaciones!$B$28:$B$29</definedName>
    <definedName name="T_Situac_actual" localSheetId="1">[63]Validaciones!$B$34:$B$35</definedName>
    <definedName name="T_Situac_actual" localSheetId="3">[64]Validaciones!$B$34:$B$35</definedName>
    <definedName name="T_Situac_actual">[64]Validaciones!$B$34:$B$35</definedName>
    <definedName name="T_Tipo_neumat" localSheetId="3">[86]Validaciones!$B$46:$B$47</definedName>
    <definedName name="T_Tipo_neumat">[87]Validaciones!$B$46:$B$47</definedName>
    <definedName name="T_UUNN" localSheetId="1">[63]Validaciones!$B$23:$B$25</definedName>
    <definedName name="T_UUNN" localSheetId="3">[64]Validaciones!$B$23:$B$25</definedName>
    <definedName name="T_UUNN">[64]Validaciones!$B$23:$B$25</definedName>
    <definedName name="TABLA.FC_IMPORTE" localSheetId="1">[51]BD_ADICIONALES.FC!$B$7:$J$13</definedName>
    <definedName name="TABLA.FC_IMPORTE" localSheetId="3">[14]BD_ADICIONALES.FC!$B$7:$J$13</definedName>
    <definedName name="TABLA.FC_IMPORTE">[52]BD_ADICIONALES.FC!$B$7:$J$13</definedName>
    <definedName name="TABLA.FC_ITEM" localSheetId="1">[51]BD_ADICIONALES.FC!$A$7:$A$13</definedName>
    <definedName name="TABLA.FC_ITEM" localSheetId="3">[14]BD_ADICIONALES.FC!$A$7:$A$13</definedName>
    <definedName name="TABLA.FC_ITEM">[52]BD_ADICIONALES.FC!$A$7:$A$13</definedName>
    <definedName name="TABLA.FC_MES" localSheetId="1">[51]BD_ADICIONALES.FC!$B$6:$J$6</definedName>
    <definedName name="TABLA.FC_MES" localSheetId="3">[14]BD_ADICIONALES.FC!$B$6:$J$6</definedName>
    <definedName name="TABLA.FC_MES">[52]BD_ADICIONALES.FC!$B$6:$J$6</definedName>
    <definedName name="TABLA.UOCRA_ADIC.UOCRA" localSheetId="1">[88]BD_ESCALAS.UOCRA!$K$103:$K$238</definedName>
    <definedName name="TABLA.UOCRA_ADIC.UOCRA" localSheetId="3">[14]BD_ESCALAS.UOCRA!$K$127:$K$262</definedName>
    <definedName name="TABLA.UOCRA_ADIC.UOCRA">[89]BD_ESCALAS.UOCRA!$K$103:$K$238</definedName>
    <definedName name="TABLA.UOCRA_ADIC.ZONA" localSheetId="1">[88]BD_ESCALAS.UOCRA!$F$103:$F$238</definedName>
    <definedName name="TABLA.UOCRA_ADIC.ZONA" localSheetId="3">[14]BD_ESCALAS.UOCRA!$F$127:$F$262</definedName>
    <definedName name="TABLA.UOCRA_ADIC.ZONA">[89]BD_ESCALAS.UOCRA!$F$103:$F$238</definedName>
    <definedName name="TABLA.UOCRA_AYUDA.ALIM" localSheetId="1">[88]BD_ESCALAS.UOCRA!$I$103:$I$238</definedName>
    <definedName name="TABLA.UOCRA_AYUDA.ALIM" localSheetId="3">[14]BD_ESCALAS.UOCRA!$I$127:$I$262</definedName>
    <definedName name="TABLA.UOCRA_AYUDA.ALIM">[89]BD_ESCALAS.UOCRA!$I$103:$I$238</definedName>
    <definedName name="TABLA.UOCRA_CAMPAMENTO" localSheetId="1">[88]BD_ESCALAS.UOCRA!$J$103:$J$238</definedName>
    <definedName name="TABLA.UOCRA_CAMPAMENTO" localSheetId="3">[14]BD_ESCALAS.UOCRA!$J$127:$J$262</definedName>
    <definedName name="TABLA.UOCRA_CAMPAMENTO">[89]BD_ESCALAS.UOCRA!$J$103:$J$238</definedName>
    <definedName name="TABLA.UOCRA_CATEGORIA" localSheetId="1">[88]BD_ESCALAS.UOCRA!$B$103:$B$238</definedName>
    <definedName name="TABLA.UOCRA_CATEGORIA" localSheetId="3">[14]BD_ESCALAS.UOCRA!$B$127:$B$262</definedName>
    <definedName name="TABLA.UOCRA_CATEGORIA">[89]BD_ESCALAS.UOCRA!$B$103:$B$238</definedName>
    <definedName name="TABLA.UOCRA_HSVIAJE" localSheetId="1">[88]BD_ESCALAS.UOCRA!$G$103:$G$238</definedName>
    <definedName name="TABLA.UOCRA_HSVIAJE" localSheetId="3">[14]BD_ESCALAS.UOCRA!$G$127:$G$262</definedName>
    <definedName name="TABLA.UOCRA_HSVIAJE">[89]BD_ESCALAS.UOCRA!$G$103:$G$238</definedName>
    <definedName name="TABLA.UOCRA_IMPORTE" localSheetId="1">[88]BD_ESCALAS.UOCRA!$E$103:$E$238</definedName>
    <definedName name="TABLA.UOCRA_IMPORTE" localSheetId="3">[14]BD_ESCALAS.UOCRA!$E$127:$E$262</definedName>
    <definedName name="TABLA.UOCRA_IMPORTE">[89]BD_ESCALAS.UOCRA!$E$103:$E$238</definedName>
    <definedName name="TABLA.UOCRA_MES" localSheetId="1">[88]BD_ESCALAS.UOCRA!$C$103:$C$238</definedName>
    <definedName name="TABLA.UOCRA_MES" localSheetId="3">[14]BD_ESCALAS.UOCRA!$C$127:$C$262</definedName>
    <definedName name="TABLA.UOCRA_MES">[89]BD_ESCALAS.UOCRA!$C$103:$C$238</definedName>
    <definedName name="TABLA.UOCRA_VIANDA" localSheetId="1">[88]BD_ESCALAS.UOCRA!$H$103:$H$238</definedName>
    <definedName name="TABLA.UOCRA_VIANDA" localSheetId="3">[14]BD_ESCALAS.UOCRA!$H$127:$H$262</definedName>
    <definedName name="TABLA.UOCRA_VIANDA">[89]BD_ESCALAS.UOCRA!$H$103:$H$238</definedName>
    <definedName name="TABLA.UOCRA_ZONA" localSheetId="1">[88]BD_ESCALAS.UOCRA!$D$103:$D$238</definedName>
    <definedName name="TABLA.UOCRA_ZONA" localSheetId="3">[14]BD_ESCALAS.UOCRA!$D$127:$D$262</definedName>
    <definedName name="TABLA.UOCRA_ZONA">[89]BD_ESCALAS.UOCRA!$D$103:$D$238</definedName>
    <definedName name="TABLA_CATEGORIA" localSheetId="1">[13]BD_ESCALAS!$A$10:$A$105</definedName>
    <definedName name="TABLA_CATEGORIA" localSheetId="3">[14]BD_ESCALAS.PETROLERO!$A$10:$A$105</definedName>
    <definedName name="TABLA_CATEGORIA">[15]BD_ESCALAS.PETROLERO!$A$10:$A$105</definedName>
    <definedName name="TABLA_CCT" localSheetId="1">[13]BD_ESCALAS!$C$7:$CD$7</definedName>
    <definedName name="TABLA_CCT" localSheetId="3">[14]BD_ESCALAS.PETROLERO!$BA$7:$CN$7</definedName>
    <definedName name="TABLA_CCT">[15]BD_ESCALAS.PETROLERO!$C$7:$AEA$7</definedName>
    <definedName name="TABLA_IMPORTE" localSheetId="1">[13]BD_ESCALAS!$C$10:$CD$105</definedName>
    <definedName name="TABLA_IMPORTE" localSheetId="3">[14]BD_ESCALAS.PETROLERO!$BA$10:$CN$105</definedName>
    <definedName name="TABLA_IMPORTE">[15]BD_ESCALAS.PETROLERO!$C$10:$AEA$105</definedName>
    <definedName name="TABLA_MES" localSheetId="1">[13]BD_ESCALAS!$C$9:$CD$9</definedName>
    <definedName name="TABLA_MES" localSheetId="3">[14]BD_ESCALAS.PETROLERO!$BA$9:$CN$9</definedName>
    <definedName name="TABLA_MES">[15]BD_ESCALAS.PETROLERO!$C$9:$AEA$9</definedName>
    <definedName name="TABLA_TURNO" localSheetId="1">[13]BD_ESCALAS!$B$10:$B$105</definedName>
    <definedName name="TABLA_TURNO" localSheetId="3">[14]BD_ESCALAS.PETROLERO!$B$10:$B$105</definedName>
    <definedName name="TABLA_TURNO">[15]BD_ESCALAS.PETROLERO!$B$10:$B$105</definedName>
    <definedName name="TABLA_ZONA" localSheetId="1">[13]BD_ESCALAS!$C$8:$CD$8</definedName>
    <definedName name="TABLA_ZONA" localSheetId="3">[14]BD_ESCALAS.PETROLERO!$BA$8:$CN$8</definedName>
    <definedName name="TABLA_ZONA">[15]BD_ESCALAS.PETROLERO!$C$8:$AEA$8</definedName>
    <definedName name="tabladatos">#REF!</definedName>
    <definedName name="TableName">"Dummy"</definedName>
    <definedName name="Tanque2">[9]!Tanque2</definedName>
    <definedName name="Tanque3">[9]!Tanque3</definedName>
    <definedName name="Tanque4">[9]!Tanque4</definedName>
    <definedName name="Tanque5">[9]!Tanque5</definedName>
    <definedName name="Tanque6">[9]!Tanque6</definedName>
    <definedName name="TAREAS" localSheetId="3">#REF!</definedName>
    <definedName name="TAREAS" localSheetId="0">#REF!</definedName>
    <definedName name="TAREAS">#REF!</definedName>
    <definedName name="tarifa" localSheetId="3">#REF!</definedName>
    <definedName name="tarifa" localSheetId="0">#REF!</definedName>
    <definedName name="tarifa">#REF!</definedName>
    <definedName name="Tb" localSheetId="3">#REF!</definedName>
    <definedName name="Tb" localSheetId="0">#REF!</definedName>
    <definedName name="Tb">#REF!</definedName>
    <definedName name="TBG">#N/A</definedName>
    <definedName name="Tboca" localSheetId="3">#REF!</definedName>
    <definedName name="Tboca" localSheetId="0">#REF!</definedName>
    <definedName name="Tboca">#REF!</definedName>
    <definedName name="TC" localSheetId="3">#REF!</definedName>
    <definedName name="TC">#REF!</definedName>
    <definedName name="TE" localSheetId="3">#REF!</definedName>
    <definedName name="TE">#REF!</definedName>
    <definedName name="TER" localSheetId="3">[1]Sheet6!#REF!</definedName>
    <definedName name="TER">[1]Sheet6!#REF!</definedName>
    <definedName name="termino" localSheetId="3">#REF!</definedName>
    <definedName name="termino" localSheetId="0">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 localSheetId="3">#REF!</definedName>
    <definedName name="Tf" localSheetId="0">#REF!</definedName>
    <definedName name="Tf">#REF!</definedName>
    <definedName name="TicketAyudante" localSheetId="3">#REF!</definedName>
    <definedName name="TicketAyudante" localSheetId="0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 localSheetId="1">[63]Validaciones!$B$69:$B$73</definedName>
    <definedName name="Tipo_Insumos" localSheetId="3">[64]Validaciones!$B$69:$B$73</definedName>
    <definedName name="Tipo_Insumos">[64]Validaciones!$B$69:$B$73</definedName>
    <definedName name="tipo1">[40]Hoja1!$A$1:$A$5</definedName>
    <definedName name="Tipo3">[5]MiniDB!$D$6</definedName>
    <definedName name="tipocliente">[40]Hoja1!$B$1:$B$4</definedName>
    <definedName name="TIPSA">#N/A</definedName>
    <definedName name="TIT_POZOS_PETROLIFEROS" localSheetId="3">#REF!</definedName>
    <definedName name="TIT_POZOS_PETROLIFEROS" localSheetId="0">#REF!</definedName>
    <definedName name="TIT_POZOS_PETROLIFEROS">#REF!</definedName>
    <definedName name="Titulo" localSheetId="3">#REF!</definedName>
    <definedName name="Titulo" localSheetId="0">#REF!</definedName>
    <definedName name="Titulo">#REF!</definedName>
    <definedName name="Título" localSheetId="3">#REF!</definedName>
    <definedName name="Título" localSheetId="0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 localSheetId="3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'[32]RESUMEN ANUAL'!$A$66:$J$94</definedName>
    <definedName name="TOTALCUERPO">'[32]PESCA DE V-B'!$A$1:$J$63</definedName>
    <definedName name="TOTALFAC" localSheetId="3">#REF!</definedName>
    <definedName name="TOTALFAC" localSheetId="0">#REF!</definedName>
    <definedName name="TOTALFAC">#REF!</definedName>
    <definedName name="TOTALPESC">'[32]RESUMEN ANUAL'!$A$34:$J$62</definedName>
    <definedName name="TOTALPUL">'[32]RESUMEN ANUAL'!$A$1:$J$30</definedName>
    <definedName name="TOTALTBGR">'[32]RESUMEN ANUAL'!$A$98:$J$126</definedName>
    <definedName name="TP" localSheetId="3">#REF!</definedName>
    <definedName name="TP" localSheetId="0">#REF!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3">#REF!</definedName>
    <definedName name="Trailer" localSheetId="0">#REF!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[5]MiniDB!$D$31</definedName>
    <definedName name="Tsep2">[5]MiniDB!$D$32</definedName>
    <definedName name="Tsep3">[5]MiniDB!$D$33</definedName>
    <definedName name="TSTN" localSheetId="3">#REF!</definedName>
    <definedName name="TSTN" localSheetId="0">#REF!</definedName>
    <definedName name="TSTN">#REF!</definedName>
    <definedName name="TSTT" localSheetId="3">#REF!</definedName>
    <definedName name="TSTT">#REF!</definedName>
    <definedName name="TT" localSheetId="3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[21]Data!$H$5</definedName>
    <definedName name="Unid.">'[69]1240-18-P-RI-002'!#REF!</definedName>
    <definedName name="Unidadgor">[90]Datos!$H$50</definedName>
    <definedName name="UNION150" localSheetId="3">#REF!</definedName>
    <definedName name="UNION150" localSheetId="0">#REF!</definedName>
    <definedName name="UNION150">#REF!</definedName>
    <definedName name="UNIT" localSheetId="3">#REF!</definedName>
    <definedName name="UNIT" localSheetId="0">#REF!</definedName>
    <definedName name="UNIT">#REF!</definedName>
    <definedName name="UNITC" localSheetId="3">#REF!</definedName>
    <definedName name="UNITC" localSheetId="0">#REF!</definedName>
    <definedName name="UNITC">#REF!</definedName>
    <definedName name="UNITP">#REF!</definedName>
    <definedName name="UNITT">#REF!</definedName>
    <definedName name="UOCRA.DURACION">#REF!</definedName>
    <definedName name="UOCRA.MES" localSheetId="3">[14]UOCRA!$D$8</definedName>
    <definedName name="UOCRA.MES" localSheetId="0">#REF!</definedName>
    <definedName name="UOCRA.MES">#REF!</definedName>
    <definedName name="UOCRA.ZONA" localSheetId="3">[14]UOCRA!$D$9</definedName>
    <definedName name="UOCRA.ZONA" localSheetId="0">#REF!</definedName>
    <definedName name="UOCRA.ZONA">#REF!</definedName>
    <definedName name="US">[91]IPC!$H$9</definedName>
    <definedName name="Utilidad">#REF!</definedName>
    <definedName name="UTS">[21]Data!$K$14</definedName>
    <definedName name="uu" localSheetId="1">'Formulas de Ajuste'!uu</definedName>
    <definedName name="uu" localSheetId="3">'MO 644-12 23-24'!uu</definedName>
    <definedName name="uu" localSheetId="0">Tarifas!uu</definedName>
    <definedName name="uu">[0]!uu</definedName>
    <definedName name="v">#REF!</definedName>
    <definedName name="V0" localSheetId="3">#REF!</definedName>
    <definedName name="V0" localSheetId="0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 localSheetId="3">#REF!</definedName>
    <definedName name="varios" localSheetId="0">#REF!</definedName>
    <definedName name="varios">#REF!</definedName>
    <definedName name="Vehiculos" localSheetId="1">[10]Veh!$A$6:$A$23</definedName>
    <definedName name="Vehiculos" localSheetId="3">[11]Veh!$A$6:$A$23</definedName>
    <definedName name="Vehiculos">[12]Veh!$A$6:$A$23</definedName>
    <definedName name="Vehículos" localSheetId="3">#REF!</definedName>
    <definedName name="Vehículos" localSheetId="0">#REF!</definedName>
    <definedName name="Vehículos">#REF!</definedName>
    <definedName name="VERGUENZA">#REF!</definedName>
    <definedName name="Vestimenta" localSheetId="3">#REF!</definedName>
    <definedName name="Vestimenta" localSheetId="0">#REF!</definedName>
    <definedName name="Vestimenta">#REF!</definedName>
    <definedName name="VfluidC">[27]Datos!$F$62</definedName>
    <definedName name="VgasC" localSheetId="3">#REF!</definedName>
    <definedName name="VgasC" localSheetId="0">#REF!</definedName>
    <definedName name="VgasC">#REF!</definedName>
    <definedName name="Viandas" localSheetId="3">#REF!</definedName>
    <definedName name="Viandas" localSheetId="0">#REF!</definedName>
    <definedName name="Viandas">#REF!</definedName>
    <definedName name="VInjecC">[27]Datos!$F$66</definedName>
    <definedName name="VM" localSheetId="3">#REF!</definedName>
    <definedName name="VM" localSheetId="0">#REF!</definedName>
    <definedName name="VM">#REF!</definedName>
    <definedName name="VnpozosC">[27]Datos!$F$72</definedName>
    <definedName name="VoilC" localSheetId="3">#REF!</definedName>
    <definedName name="VoilC" localSheetId="0">#REF!</definedName>
    <definedName name="VoilC">#REF!</definedName>
    <definedName name="VOLVER">[92]!VOLVER</definedName>
    <definedName name="vp">[21]Data!$H$16</definedName>
    <definedName name="VtasNetas">#REF!</definedName>
    <definedName name="VwatC" localSheetId="3">[27]Datos!#REF!</definedName>
    <definedName name="VwatC" localSheetId="0">[27]Datos!#REF!</definedName>
    <definedName name="VwatC">[27]Datos!#REF!</definedName>
    <definedName name="VwellC" localSheetId="3">#REF!</definedName>
    <definedName name="VwellC" localSheetId="0">#REF!</definedName>
    <definedName name="VwellC">#REF!</definedName>
    <definedName name="w">#REF!</definedName>
    <definedName name="Water1">[5]MiniDB!$D$25</definedName>
    <definedName name="Water2">[5]MiniDB!$D$26</definedName>
    <definedName name="Water3">[5]MiniDB!$D$27</definedName>
    <definedName name="wc">[21]Data!$D$15</definedName>
    <definedName name="WCOM" localSheetId="3">#REF!</definedName>
    <definedName name="WCOM" localSheetId="0">#REF!</definedName>
    <definedName name="WCOM">#REF!</definedName>
    <definedName name="WCOM1" localSheetId="3">#REF!</definedName>
    <definedName name="WCOM1" localSheetId="0">#REF!</definedName>
    <definedName name="WCOM1">#REF!</definedName>
    <definedName name="WELL" localSheetId="3">#REF!</definedName>
    <definedName name="WELL" localSheetId="0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1" hidden="1">{#N/A,#N/A,FALSE,"SERIE_150";#N/A,#N/A,FALSE,"SERIE_600 "}</definedName>
    <definedName name="wrn.COMPUMAT." localSheetId="3" hidden="1">{#N/A,#N/A,FALSE,"SERIE_150";#N/A,#N/A,FALSE,"SERIE_600 "}</definedName>
    <definedName name="wrn.COMPUMAT." localSheetId="0" hidden="1">{#N/A,#N/A,FALSE,"SERIE_150";#N/A,#N/A,FALSE,"SERIE_600 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1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localSheetId="0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1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localSheetId="0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1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localSheetId="0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1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localSheetId="0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 localSheetId="3">#REF!</definedName>
    <definedName name="WSAL" localSheetId="0">#REF!</definedName>
    <definedName name="WSAL">#REF!</definedName>
    <definedName name="WTI_01">[25]Tablas!$E$4</definedName>
    <definedName name="WTI_02">[25]Tablas!$E$5</definedName>
    <definedName name="WTI_03">[25]Tablas!$E$6</definedName>
    <definedName name="WTI_04">[25]Tablas!$E$7</definedName>
    <definedName name="WTI_05">[25]Tablas!$E$8</definedName>
    <definedName name="WTI_06">[25]Tablas!$E$9</definedName>
    <definedName name="WTI_07">[25]Tablas!$E$10</definedName>
    <definedName name="WTI_08">[25]Tablas!$E$11</definedName>
    <definedName name="WTI_09">[25]Tablas!$E$12</definedName>
    <definedName name="WTI_10">[25]Tablas!$E$13</definedName>
    <definedName name="WTI_11">[25]Tablas!$E$14</definedName>
    <definedName name="WTI_12">[25]Tablas!$E$15</definedName>
    <definedName name="wtrhy" localSheetId="0">#REF!</definedName>
    <definedName name="wtrhy">#REF!</definedName>
    <definedName name="ww" localSheetId="0">#REF!</definedName>
    <definedName name="ww">#REF!</definedName>
    <definedName name="wwww" localSheetId="0">#REF!</definedName>
    <definedName name="wwww">#REF!</definedName>
    <definedName name="x" localSheetId="3">#REF!</definedName>
    <definedName name="X">'[36]500'!$A$1:$N$61</definedName>
    <definedName name="xx">[53]ESPESOR!$B$21</definedName>
    <definedName name="xxx" localSheetId="3">#REF!</definedName>
    <definedName name="xxx" localSheetId="0">#REF!</definedName>
    <definedName name="xxx">#REF!</definedName>
    <definedName name="xxxx" localSheetId="3">#REF!</definedName>
    <definedName name="xxxx" localSheetId="0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3">#REF!</definedName>
    <definedName name="Y" localSheetId="0">#REF!</definedName>
    <definedName name="Y">#REF!</definedName>
    <definedName name="Y_2" localSheetId="3">#REF!</definedName>
    <definedName name="Y_2">#REF!</definedName>
    <definedName name="YACI" localSheetId="3">#REF!</definedName>
    <definedName name="YACI">#REF!</definedName>
    <definedName name="Yacimiento" localSheetId="1">[47]Hoja1!$B$57:$B$65</definedName>
    <definedName name="Yacimiento" localSheetId="3">[48]Hoja1!$B$57:$B$65</definedName>
    <definedName name="Yacimiento">[48]Hoja1!$B$57:$B$65</definedName>
    <definedName name="yak" localSheetId="3">#REF!</definedName>
    <definedName name="yak" localSheetId="0">#REF!</definedName>
    <definedName name="yak">#REF!</definedName>
    <definedName name="yar" localSheetId="3">#REF!</definedName>
    <definedName name="yar" localSheetId="0">#REF!</definedName>
    <definedName name="yar">#REF!</definedName>
    <definedName name="Yes_No">'[29]Coef.'!$J$112:$J$113</definedName>
    <definedName name="Z" localSheetId="3">#REF!</definedName>
    <definedName name="Z" localSheetId="0">#REF!</definedName>
    <definedName name="Z">#REF!</definedName>
    <definedName name="zagz" localSheetId="3">#REF!</definedName>
    <definedName name="zagz" localSheetId="0">#REF!</definedName>
    <definedName name="zagz">#REF!</definedName>
    <definedName name="ZAP" localSheetId="3">#REF!</definedName>
    <definedName name="ZAP" localSheetId="0">#REF!</definedName>
    <definedName name="ZAP">#REF!</definedName>
    <definedName name="Zb">#REF!</definedName>
    <definedName name="zdgjzfg">#REF!</definedName>
    <definedName name="Zona" localSheetId="1">[63]Validaciones!$B$51:$B$57</definedName>
    <definedName name="Zona" localSheetId="3">[64]Validaciones!$B$51:$B$57</definedName>
    <definedName name="Zona">[64]Validaciones!$B$51:$B$57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P4" i="3"/>
  <c r="N5" i="3"/>
  <c r="N12" i="3"/>
  <c r="N11" i="3"/>
  <c r="N10" i="3"/>
  <c r="N9" i="3"/>
  <c r="BE2" i="11"/>
  <c r="BC29" i="11" s="1"/>
  <c r="BE29" i="11" s="1"/>
  <c r="BD37" i="11"/>
  <c r="BD36" i="11"/>
  <c r="BD35" i="11"/>
  <c r="BC32" i="11"/>
  <c r="BE32" i="11" s="1"/>
  <c r="BD31" i="11"/>
  <c r="BC31" i="11"/>
  <c r="BD30" i="11"/>
  <c r="BC30" i="11"/>
  <c r="BC19" i="11"/>
  <c r="BE19" i="11" s="1"/>
  <c r="BD18" i="11"/>
  <c r="BC18" i="11"/>
  <c r="BE18" i="11" s="1"/>
  <c r="BC15" i="11"/>
  <c r="BE15" i="11" s="1"/>
  <c r="BC14" i="11"/>
  <c r="BE14" i="11" s="1"/>
  <c r="BD12" i="11"/>
  <c r="BC12" i="11"/>
  <c r="BC13" i="11" s="1"/>
  <c r="BE13" i="11" s="1"/>
  <c r="BC17" i="11"/>
  <c r="BE17" i="11" s="1"/>
  <c r="E18" i="12"/>
  <c r="M12" i="3"/>
  <c r="M11" i="3"/>
  <c r="M10" i="3"/>
  <c r="M9" i="3"/>
  <c r="N13" i="3" l="1"/>
  <c r="N4" i="3" s="1"/>
  <c r="BE31" i="11"/>
  <c r="BC37" i="11" s="1"/>
  <c r="BE37" i="11" s="1"/>
  <c r="BE30" i="11"/>
  <c r="BC36" i="11" s="1"/>
  <c r="BE36" i="11" s="1"/>
  <c r="BC16" i="11"/>
  <c r="BE16" i="11" s="1"/>
  <c r="BE8" i="11"/>
  <c r="BE12" i="11"/>
  <c r="M13" i="3"/>
  <c r="M4" i="3" s="1"/>
  <c r="BE33" i="11" l="1"/>
  <c r="BE34" i="11" s="1"/>
  <c r="BC10" i="11"/>
  <c r="BE10" i="11" s="1"/>
  <c r="BA2" i="11"/>
  <c r="L11" i="3"/>
  <c r="K13" i="3"/>
  <c r="L4" i="3"/>
  <c r="L13" i="3"/>
  <c r="L12" i="3"/>
  <c r="L10" i="3"/>
  <c r="L9" i="3"/>
  <c r="BE9" i="11" l="1"/>
  <c r="K9" i="3"/>
  <c r="K12" i="3"/>
  <c r="K10" i="3"/>
  <c r="K11" i="3"/>
  <c r="J9" i="3"/>
  <c r="E68" i="11"/>
  <c r="B68" i="11"/>
  <c r="F58" i="11"/>
  <c r="C58" i="11"/>
  <c r="F54" i="11"/>
  <c r="C54" i="11"/>
  <c r="F51" i="11"/>
  <c r="E71" i="11" s="1"/>
  <c r="C51" i="11"/>
  <c r="B71" i="11" s="1"/>
  <c r="C65" i="11" s="1"/>
  <c r="AZ37" i="11"/>
  <c r="AV37" i="11"/>
  <c r="AR37" i="11"/>
  <c r="AN37" i="11"/>
  <c r="AJ37" i="11"/>
  <c r="AF37" i="11"/>
  <c r="AB37" i="11"/>
  <c r="X37" i="11"/>
  <c r="T37" i="11"/>
  <c r="P37" i="11"/>
  <c r="L37" i="11"/>
  <c r="H37" i="11"/>
  <c r="D37" i="11"/>
  <c r="Y32" i="11"/>
  <c r="W32" i="11"/>
  <c r="S32" i="11"/>
  <c r="U32" i="11" s="1"/>
  <c r="O32" i="11"/>
  <c r="Q32" i="11" s="1"/>
  <c r="K32" i="11"/>
  <c r="M32" i="11" s="1"/>
  <c r="I32" i="11"/>
  <c r="G32" i="11"/>
  <c r="E32" i="11"/>
  <c r="AZ31" i="11"/>
  <c r="AU31" i="11"/>
  <c r="AQ31" i="11"/>
  <c r="AN31" i="11"/>
  <c r="AF31" i="11"/>
  <c r="AB31" i="11"/>
  <c r="T31" i="11"/>
  <c r="P31" i="11"/>
  <c r="O31" i="11"/>
  <c r="Q31" i="11" s="1"/>
  <c r="L31" i="11"/>
  <c r="K31" i="11"/>
  <c r="M31" i="11" s="1"/>
  <c r="K37" i="11" s="1"/>
  <c r="M37" i="11" s="1"/>
  <c r="H31" i="11"/>
  <c r="D31" i="11"/>
  <c r="E31" i="11" s="1"/>
  <c r="AZ30" i="11"/>
  <c r="AY30" i="11"/>
  <c r="AN30" i="11"/>
  <c r="AB30" i="11"/>
  <c r="W30" i="11"/>
  <c r="T30" i="11"/>
  <c r="S30" i="11"/>
  <c r="U30" i="11" s="1"/>
  <c r="S36" i="11" s="1"/>
  <c r="P30" i="11"/>
  <c r="L30" i="11"/>
  <c r="H30" i="11"/>
  <c r="D30" i="11"/>
  <c r="E30" i="11" s="1"/>
  <c r="C36" i="11" s="1"/>
  <c r="W29" i="11"/>
  <c r="Y29" i="11" s="1"/>
  <c r="S29" i="11"/>
  <c r="U29" i="11" s="1"/>
  <c r="O29" i="11"/>
  <c r="Q29" i="11" s="1"/>
  <c r="M29" i="11"/>
  <c r="K29" i="11"/>
  <c r="G29" i="11"/>
  <c r="I29" i="11" s="1"/>
  <c r="E29" i="11"/>
  <c r="AE31" i="11" s="1"/>
  <c r="E27" i="11"/>
  <c r="E25" i="11"/>
  <c r="AM30" i="11" s="1"/>
  <c r="AO30" i="11" s="1"/>
  <c r="AM36" i="11" s="1"/>
  <c r="Y19" i="11"/>
  <c r="W19" i="11"/>
  <c r="S19" i="11"/>
  <c r="U19" i="11" s="1"/>
  <c r="O19" i="11"/>
  <c r="Q19" i="11" s="1"/>
  <c r="K19" i="11"/>
  <c r="M19" i="11" s="1"/>
  <c r="I19" i="11"/>
  <c r="G19" i="11"/>
  <c r="AZ18" i="11"/>
  <c r="AV18" i="11"/>
  <c r="AR18" i="11"/>
  <c r="AN18" i="11"/>
  <c r="AJ18" i="11"/>
  <c r="AF18" i="11"/>
  <c r="AB18" i="11"/>
  <c r="X18" i="11"/>
  <c r="W18" i="11"/>
  <c r="Y18" i="11" s="1"/>
  <c r="T18" i="11"/>
  <c r="S18" i="11"/>
  <c r="U18" i="11" s="1"/>
  <c r="P18" i="11"/>
  <c r="O18" i="11"/>
  <c r="Q18" i="11" s="1"/>
  <c r="M18" i="11"/>
  <c r="L18" i="11"/>
  <c r="K18" i="11"/>
  <c r="I18" i="11"/>
  <c r="H18" i="11"/>
  <c r="G18" i="11"/>
  <c r="D18" i="11"/>
  <c r="Y17" i="11"/>
  <c r="W17" i="11"/>
  <c r="S17" i="11"/>
  <c r="U17" i="11" s="1"/>
  <c r="O17" i="11"/>
  <c r="Q17" i="11" s="1"/>
  <c r="M17" i="11"/>
  <c r="K17" i="11"/>
  <c r="I17" i="11"/>
  <c r="G17" i="11"/>
  <c r="Y16" i="11"/>
  <c r="W16" i="11"/>
  <c r="S16" i="11"/>
  <c r="U16" i="11" s="1"/>
  <c r="Q16" i="11"/>
  <c r="O16" i="11"/>
  <c r="M16" i="11"/>
  <c r="K16" i="11"/>
  <c r="I16" i="11"/>
  <c r="G16" i="11"/>
  <c r="Y15" i="11"/>
  <c r="W15" i="11"/>
  <c r="S15" i="11"/>
  <c r="U15" i="11" s="1"/>
  <c r="Q15" i="11"/>
  <c r="O15" i="11"/>
  <c r="M15" i="11"/>
  <c r="K15" i="11"/>
  <c r="I15" i="11"/>
  <c r="G15" i="11"/>
  <c r="Y14" i="11"/>
  <c r="W14" i="11"/>
  <c r="S14" i="11"/>
  <c r="U14" i="11" s="1"/>
  <c r="Q14" i="11"/>
  <c r="O14" i="11"/>
  <c r="M14" i="11"/>
  <c r="K14" i="11"/>
  <c r="I14" i="11"/>
  <c r="G14" i="11"/>
  <c r="S13" i="11"/>
  <c r="U13" i="11" s="1"/>
  <c r="M13" i="11"/>
  <c r="AZ12" i="11"/>
  <c r="AV12" i="11"/>
  <c r="AR12" i="11"/>
  <c r="AN12" i="11"/>
  <c r="AJ12" i="11"/>
  <c r="AF12" i="11"/>
  <c r="AB12" i="11"/>
  <c r="X12" i="11"/>
  <c r="W12" i="11"/>
  <c r="Y12" i="11" s="1"/>
  <c r="T12" i="11"/>
  <c r="S12" i="11"/>
  <c r="P12" i="11"/>
  <c r="O12" i="11"/>
  <c r="O13" i="11" s="1"/>
  <c r="Q13" i="11" s="1"/>
  <c r="M12" i="11"/>
  <c r="L12" i="11"/>
  <c r="K12" i="11"/>
  <c r="K13" i="11" s="1"/>
  <c r="I12" i="11"/>
  <c r="H12" i="11"/>
  <c r="G12" i="11"/>
  <c r="G13" i="11" s="1"/>
  <c r="I13" i="11" s="1"/>
  <c r="D12" i="11"/>
  <c r="W10" i="11"/>
  <c r="Y10" i="11" s="1"/>
  <c r="Y9" i="11"/>
  <c r="Y8" i="11"/>
  <c r="U8" i="11"/>
  <c r="Q8" i="11"/>
  <c r="M8" i="11"/>
  <c r="I8" i="11"/>
  <c r="AW3" i="11"/>
  <c r="AV30" i="11" s="1"/>
  <c r="AS3" i="11"/>
  <c r="AR30" i="11" s="1"/>
  <c r="AK3" i="11"/>
  <c r="AJ30" i="11" s="1"/>
  <c r="AG3" i="11"/>
  <c r="AF30" i="11" s="1"/>
  <c r="Y3" i="11"/>
  <c r="BE27" i="11" l="1"/>
  <c r="BA30" i="11"/>
  <c r="AY36" i="11" s="1"/>
  <c r="O37" i="11"/>
  <c r="Q37" i="11" s="1"/>
  <c r="U12" i="11"/>
  <c r="U33" i="11"/>
  <c r="C72" i="11"/>
  <c r="I9" i="11"/>
  <c r="AG31" i="11"/>
  <c r="AS31" i="11"/>
  <c r="G10" i="11"/>
  <c r="I10" i="11" s="1"/>
  <c r="AC2" i="11"/>
  <c r="X30" i="11"/>
  <c r="Y30" i="11" s="1"/>
  <c r="X31" i="11"/>
  <c r="U9" i="11"/>
  <c r="S10" i="11"/>
  <c r="U10" i="11" s="1"/>
  <c r="U27" i="11"/>
  <c r="F65" i="11"/>
  <c r="F72" i="11" s="1"/>
  <c r="Q12" i="11"/>
  <c r="AE30" i="11"/>
  <c r="AG30" i="11" s="1"/>
  <c r="AE36" i="11" s="1"/>
  <c r="W31" i="11"/>
  <c r="Y31" i="11" s="1"/>
  <c r="W37" i="11" s="1"/>
  <c r="Y37" i="11" s="1"/>
  <c r="AR31" i="11"/>
  <c r="K10" i="11"/>
  <c r="M10" i="11" s="1"/>
  <c r="M9" i="11" s="1"/>
  <c r="K30" i="11"/>
  <c r="M30" i="11" s="1"/>
  <c r="K36" i="11" s="1"/>
  <c r="AQ30" i="11"/>
  <c r="AS30" i="11" s="1"/>
  <c r="AQ36" i="11" s="1"/>
  <c r="AI31" i="11"/>
  <c r="AK31" i="11" s="1"/>
  <c r="E33" i="11"/>
  <c r="C37" i="11"/>
  <c r="E37" i="11" s="1"/>
  <c r="AJ31" i="11"/>
  <c r="O10" i="11"/>
  <c r="Q10" i="11" s="1"/>
  <c r="Q9" i="11" s="1"/>
  <c r="Y27" i="11"/>
  <c r="AI30" i="11"/>
  <c r="AK30" i="11" s="1"/>
  <c r="AI36" i="11" s="1"/>
  <c r="AA31" i="11"/>
  <c r="AC31" i="11" s="1"/>
  <c r="AV31" i="11"/>
  <c r="AW31" i="11" s="1"/>
  <c r="C35" i="11"/>
  <c r="W13" i="11"/>
  <c r="Y13" i="11" s="1"/>
  <c r="O30" i="11"/>
  <c r="Q30" i="11" s="1"/>
  <c r="O36" i="11" s="1"/>
  <c r="AU30" i="11"/>
  <c r="AW30" i="11" s="1"/>
  <c r="AU36" i="11" s="1"/>
  <c r="G31" i="11"/>
  <c r="I31" i="11" s="1"/>
  <c r="G37" i="11" s="1"/>
  <c r="I37" i="11" s="1"/>
  <c r="AM31" i="11"/>
  <c r="AO31" i="11" s="1"/>
  <c r="AA30" i="11"/>
  <c r="AC30" i="11" s="1"/>
  <c r="AA36" i="11" s="1"/>
  <c r="S31" i="11"/>
  <c r="U31" i="11" s="1"/>
  <c r="S37" i="11" s="1"/>
  <c r="U37" i="11" s="1"/>
  <c r="AY31" i="11"/>
  <c r="BA31" i="11" s="1"/>
  <c r="G30" i="11"/>
  <c r="I30" i="11" s="1"/>
  <c r="G36" i="11" s="1"/>
  <c r="BC21" i="11" l="1"/>
  <c r="BE21" i="11" s="1"/>
  <c r="BC20" i="11"/>
  <c r="BE20" i="11" s="1"/>
  <c r="BC22" i="11"/>
  <c r="BE22" i="11" s="1"/>
  <c r="BC11" i="11"/>
  <c r="BE11" i="11" s="1"/>
  <c r="AN36" i="11"/>
  <c r="AO36" i="11" s="1"/>
  <c r="H36" i="11"/>
  <c r="AB36" i="11"/>
  <c r="AV36" i="11"/>
  <c r="P36" i="11"/>
  <c r="AJ36" i="11"/>
  <c r="AK36" i="11" s="1"/>
  <c r="D36" i="11"/>
  <c r="E36" i="11" s="1"/>
  <c r="X36" i="11"/>
  <c r="AR36" i="11"/>
  <c r="L36" i="11"/>
  <c r="AF36" i="11"/>
  <c r="AZ36" i="11"/>
  <c r="BA36" i="11" s="1"/>
  <c r="T36" i="11"/>
  <c r="U36" i="11" s="1"/>
  <c r="W36" i="11"/>
  <c r="Y36" i="11" s="1"/>
  <c r="Y33" i="11"/>
  <c r="Y34" i="11" s="1"/>
  <c r="M27" i="11"/>
  <c r="Q27" i="11"/>
  <c r="Q36" i="11"/>
  <c r="S11" i="11"/>
  <c r="U11" i="11" s="1"/>
  <c r="S22" i="11"/>
  <c r="U22" i="11" s="1"/>
  <c r="S21" i="11"/>
  <c r="U21" i="11" s="1"/>
  <c r="S20" i="11"/>
  <c r="U20" i="11" s="1"/>
  <c r="U23" i="11" s="1"/>
  <c r="AS36" i="11"/>
  <c r="AW36" i="11"/>
  <c r="W22" i="11"/>
  <c r="Y22" i="11" s="1"/>
  <c r="W21" i="11"/>
  <c r="Y21" i="11" s="1"/>
  <c r="W20" i="11"/>
  <c r="Y20" i="11" s="1"/>
  <c r="W11" i="11"/>
  <c r="Y11" i="11" s="1"/>
  <c r="M36" i="11"/>
  <c r="AA29" i="11"/>
  <c r="AC29" i="11" s="1"/>
  <c r="AA17" i="11"/>
  <c r="AC17" i="11" s="1"/>
  <c r="AA16" i="11"/>
  <c r="AC16" i="11" s="1"/>
  <c r="AA15" i="11"/>
  <c r="AC15" i="11" s="1"/>
  <c r="AA14" i="11"/>
  <c r="AC14" i="11" s="1"/>
  <c r="AA18" i="11"/>
  <c r="AC18" i="11" s="1"/>
  <c r="AC8" i="11"/>
  <c r="AG2" i="11"/>
  <c r="AA32" i="11"/>
  <c r="AC32" i="11" s="1"/>
  <c r="AA19" i="11"/>
  <c r="AC19" i="11" s="1"/>
  <c r="AA12" i="11"/>
  <c r="AB35" i="11"/>
  <c r="AV35" i="11"/>
  <c r="P35" i="11"/>
  <c r="AJ35" i="11"/>
  <c r="D35" i="11"/>
  <c r="E35" i="11" s="1"/>
  <c r="E38" i="11" s="1"/>
  <c r="E40" i="11" s="1"/>
  <c r="X35" i="11"/>
  <c r="AR35" i="11"/>
  <c r="L35" i="11"/>
  <c r="AF35" i="11"/>
  <c r="AZ35" i="11"/>
  <c r="T35" i="11"/>
  <c r="H35" i="11"/>
  <c r="AN35" i="11"/>
  <c r="I27" i="11"/>
  <c r="AC36" i="11"/>
  <c r="M33" i="11"/>
  <c r="I33" i="11"/>
  <c r="I34" i="11" s="1"/>
  <c r="I36" i="11"/>
  <c r="AG36" i="11"/>
  <c r="Q33" i="11"/>
  <c r="Q34" i="11" s="1"/>
  <c r="BE23" i="11" l="1"/>
  <c r="BC24" i="11" s="1"/>
  <c r="BE24" i="11" s="1"/>
  <c r="U25" i="11"/>
  <c r="G22" i="11"/>
  <c r="I22" i="11" s="1"/>
  <c r="G21" i="11"/>
  <c r="I21" i="11" s="1"/>
  <c r="G20" i="11"/>
  <c r="I20" i="11" s="1"/>
  <c r="G11" i="11"/>
  <c r="I11" i="11" s="1"/>
  <c r="U34" i="11"/>
  <c r="AA37" i="11"/>
  <c r="AC37" i="11" s="1"/>
  <c r="AC33" i="11"/>
  <c r="AC34" i="11" s="1"/>
  <c r="AK2" i="11"/>
  <c r="AE32" i="11"/>
  <c r="AG32" i="11" s="1"/>
  <c r="AE19" i="11"/>
  <c r="AG19" i="11" s="1"/>
  <c r="AG8" i="11"/>
  <c r="AE29" i="11"/>
  <c r="AG29" i="11" s="1"/>
  <c r="AE17" i="11"/>
  <c r="AG17" i="11" s="1"/>
  <c r="AE16" i="11"/>
  <c r="AG16" i="11" s="1"/>
  <c r="AE15" i="11"/>
  <c r="AG15" i="11" s="1"/>
  <c r="AE14" i="11"/>
  <c r="AG14" i="11" s="1"/>
  <c r="AE18" i="11"/>
  <c r="AG18" i="11" s="1"/>
  <c r="AE12" i="11"/>
  <c r="Y23" i="11"/>
  <c r="W24" i="11" s="1"/>
  <c r="Y24" i="11" s="1"/>
  <c r="Y25" i="11" s="1"/>
  <c r="K22" i="11"/>
  <c r="M22" i="11" s="1"/>
  <c r="K21" i="11"/>
  <c r="M21" i="11" s="1"/>
  <c r="K20" i="11"/>
  <c r="M20" i="11" s="1"/>
  <c r="K11" i="11"/>
  <c r="M11" i="11" s="1"/>
  <c r="O22" i="11"/>
  <c r="Q22" i="11" s="1"/>
  <c r="O21" i="11"/>
  <c r="Q21" i="11" s="1"/>
  <c r="O20" i="11"/>
  <c r="Q20" i="11" s="1"/>
  <c r="O11" i="11"/>
  <c r="Q11" i="11" s="1"/>
  <c r="M34" i="11"/>
  <c r="S24" i="11"/>
  <c r="U24" i="11" s="1"/>
  <c r="AA13" i="11"/>
  <c r="AC13" i="11" s="1"/>
  <c r="AC12" i="11"/>
  <c r="AA10" i="11"/>
  <c r="AC10" i="11" s="1"/>
  <c r="BE25" i="11" l="1"/>
  <c r="W35" i="11"/>
  <c r="Y35" i="11" s="1"/>
  <c r="Y38" i="11" s="1"/>
  <c r="Y40" i="11" s="1"/>
  <c r="AK8" i="11"/>
  <c r="AO2" i="11"/>
  <c r="AI12" i="11"/>
  <c r="AI29" i="11"/>
  <c r="AK29" i="11" s="1"/>
  <c r="AI19" i="11"/>
  <c r="AK19" i="11" s="1"/>
  <c r="AI17" i="11"/>
  <c r="AK17" i="11" s="1"/>
  <c r="AI15" i="11"/>
  <c r="AK15" i="11" s="1"/>
  <c r="AI16" i="11"/>
  <c r="AK16" i="11" s="1"/>
  <c r="AI14" i="11"/>
  <c r="AK14" i="11" s="1"/>
  <c r="AI18" i="11"/>
  <c r="AK18" i="11" s="1"/>
  <c r="AI32" i="11"/>
  <c r="AK32" i="11" s="1"/>
  <c r="M23" i="11"/>
  <c r="M25" i="11" s="1"/>
  <c r="K24" i="11"/>
  <c r="M24" i="11" s="1"/>
  <c r="U40" i="11"/>
  <c r="V25" i="11"/>
  <c r="S35" i="11"/>
  <c r="U35" i="11" s="1"/>
  <c r="U38" i="11" s="1"/>
  <c r="AC9" i="11"/>
  <c r="Q25" i="11"/>
  <c r="O24" i="11"/>
  <c r="Q24" i="11" s="1"/>
  <c r="Q23" i="11"/>
  <c r="AE37" i="11"/>
  <c r="AG37" i="11" s="1"/>
  <c r="AG33" i="11"/>
  <c r="AG34" i="11" s="1"/>
  <c r="I23" i="11"/>
  <c r="I25" i="11" s="1"/>
  <c r="G24" i="11"/>
  <c r="I24" i="11" s="1"/>
  <c r="AE10" i="11"/>
  <c r="AG10" i="11" s="1"/>
  <c r="AG9" i="11"/>
  <c r="AG12" i="11"/>
  <c r="AE13" i="11"/>
  <c r="AG13" i="11" s="1"/>
  <c r="BC35" i="11" l="1"/>
  <c r="BE35" i="11" s="1"/>
  <c r="BE38" i="11" s="1"/>
  <c r="BE40" i="11" s="1"/>
  <c r="G35" i="11"/>
  <c r="I35" i="11" s="1"/>
  <c r="I38" i="11" s="1"/>
  <c r="I40" i="11" s="1"/>
  <c r="Y44" i="11"/>
  <c r="Y42" i="11"/>
  <c r="M40" i="11"/>
  <c r="K35" i="11"/>
  <c r="M35" i="11" s="1"/>
  <c r="M38" i="11" s="1"/>
  <c r="AG27" i="11"/>
  <c r="AI37" i="11"/>
  <c r="AK37" i="11" s="1"/>
  <c r="AK33" i="11"/>
  <c r="AK34" i="11" s="1"/>
  <c r="O35" i="11"/>
  <c r="Q35" i="11" s="1"/>
  <c r="Q38" i="11" s="1"/>
  <c r="R38" i="11" s="1"/>
  <c r="R25" i="11"/>
  <c r="AM18" i="11"/>
  <c r="AO18" i="11" s="1"/>
  <c r="AM29" i="11"/>
  <c r="AO29" i="11" s="1"/>
  <c r="AM17" i="11"/>
  <c r="AO17" i="11" s="1"/>
  <c r="AM16" i="11"/>
  <c r="AO16" i="11" s="1"/>
  <c r="AM15" i="11"/>
  <c r="AO15" i="11" s="1"/>
  <c r="AM14" i="11"/>
  <c r="AO14" i="11" s="1"/>
  <c r="AM32" i="11"/>
  <c r="AO32" i="11" s="1"/>
  <c r="AM19" i="11"/>
  <c r="AO19" i="11" s="1"/>
  <c r="AM12" i="11"/>
  <c r="AS2" i="11"/>
  <c r="AO8" i="11"/>
  <c r="AI10" i="11"/>
  <c r="AK10" i="11" s="1"/>
  <c r="AK9" i="11" s="1"/>
  <c r="U44" i="11"/>
  <c r="AI13" i="11"/>
  <c r="AK13" i="11" s="1"/>
  <c r="AK12" i="11"/>
  <c r="AC27" i="11"/>
  <c r="BE42" i="11" l="1"/>
  <c r="BE49" i="11"/>
  <c r="BE44" i="11"/>
  <c r="I42" i="11"/>
  <c r="I44" i="11"/>
  <c r="AE22" i="11"/>
  <c r="AG22" i="11" s="1"/>
  <c r="AE21" i="11"/>
  <c r="AG21" i="11" s="1"/>
  <c r="AE20" i="11"/>
  <c r="AG20" i="11" s="1"/>
  <c r="AE11" i="11"/>
  <c r="AG11" i="11" s="1"/>
  <c r="M42" i="11"/>
  <c r="M44" i="11"/>
  <c r="AK27" i="11"/>
  <c r="Q40" i="11"/>
  <c r="AA22" i="11"/>
  <c r="AC22" i="11" s="1"/>
  <c r="AA21" i="11"/>
  <c r="AC21" i="11" s="1"/>
  <c r="AA20" i="11"/>
  <c r="AC20" i="11" s="1"/>
  <c r="AA11" i="11"/>
  <c r="AC11" i="11" s="1"/>
  <c r="AM10" i="11"/>
  <c r="AO10" i="11" s="1"/>
  <c r="AO9" i="11" s="1"/>
  <c r="AQ29" i="11"/>
  <c r="AS29" i="11" s="1"/>
  <c r="AQ17" i="11"/>
  <c r="AS17" i="11" s="1"/>
  <c r="AQ16" i="11"/>
  <c r="AS16" i="11" s="1"/>
  <c r="AQ15" i="11"/>
  <c r="AS15" i="11" s="1"/>
  <c r="AQ14" i="11"/>
  <c r="AS14" i="11" s="1"/>
  <c r="AQ32" i="11"/>
  <c r="AS32" i="11" s="1"/>
  <c r="AQ19" i="11"/>
  <c r="AS19" i="11" s="1"/>
  <c r="AQ12" i="11"/>
  <c r="AQ18" i="11"/>
  <c r="AS18" i="11" s="1"/>
  <c r="AS8" i="11"/>
  <c r="AW2" i="11"/>
  <c r="AM37" i="11"/>
  <c r="AO37" i="11" s="1"/>
  <c r="AO33" i="11"/>
  <c r="AO34" i="11" s="1"/>
  <c r="AM13" i="11"/>
  <c r="AO13" i="11" s="1"/>
  <c r="AO12" i="11"/>
  <c r="AO27" i="11" l="1"/>
  <c r="AS33" i="11"/>
  <c r="AS34" i="11" s="1"/>
  <c r="AQ37" i="11"/>
  <c r="AS37" i="11" s="1"/>
  <c r="AQ13" i="11"/>
  <c r="AS13" i="11" s="1"/>
  <c r="AS12" i="11"/>
  <c r="Q44" i="11"/>
  <c r="Q42" i="11"/>
  <c r="U42" i="11"/>
  <c r="AI11" i="11"/>
  <c r="AK11" i="11" s="1"/>
  <c r="AI22" i="11"/>
  <c r="AK22" i="11" s="1"/>
  <c r="AI21" i="11"/>
  <c r="AK21" i="11" s="1"/>
  <c r="AI20" i="11"/>
  <c r="AK20" i="11" s="1"/>
  <c r="AU12" i="11"/>
  <c r="AU32" i="11"/>
  <c r="AW32" i="11" s="1"/>
  <c r="AU19" i="11"/>
  <c r="AW19" i="11" s="1"/>
  <c r="AU18" i="11"/>
  <c r="AW18" i="11" s="1"/>
  <c r="AW8" i="11"/>
  <c r="AU29" i="11"/>
  <c r="AW29" i="11" s="1"/>
  <c r="AU17" i="11"/>
  <c r="AW17" i="11" s="1"/>
  <c r="AU16" i="11"/>
  <c r="AW16" i="11" s="1"/>
  <c r="AU15" i="11"/>
  <c r="AW15" i="11" s="1"/>
  <c r="AU14" i="11"/>
  <c r="AW14" i="11" s="1"/>
  <c r="AQ10" i="11"/>
  <c r="AS10" i="11" s="1"/>
  <c r="AS9" i="11" s="1"/>
  <c r="AC23" i="11"/>
  <c r="AG23" i="11"/>
  <c r="AE24" i="11" s="1"/>
  <c r="AG24" i="11" s="1"/>
  <c r="AG25" i="11" s="1"/>
  <c r="AE35" i="11" l="1"/>
  <c r="AG35" i="11" s="1"/>
  <c r="AG38" i="11" s="1"/>
  <c r="AG40" i="11" s="1"/>
  <c r="AC25" i="11"/>
  <c r="AS27" i="11"/>
  <c r="AW33" i="11"/>
  <c r="AW34" i="11" s="1"/>
  <c r="AU37" i="11"/>
  <c r="AW37" i="11" s="1"/>
  <c r="AY18" i="11"/>
  <c r="BA18" i="11" s="1"/>
  <c r="AY29" i="11"/>
  <c r="BA29" i="11" s="1"/>
  <c r="AY12" i="11"/>
  <c r="AY15" i="11"/>
  <c r="BA15" i="11" s="1"/>
  <c r="AY14" i="11"/>
  <c r="BA14" i="11" s="1"/>
  <c r="AY19" i="11"/>
  <c r="BA19" i="11" s="1"/>
  <c r="AY16" i="11"/>
  <c r="BA16" i="11" s="1"/>
  <c r="AY17" i="11"/>
  <c r="BA17" i="11" s="1"/>
  <c r="AY32" i="11"/>
  <c r="BA32" i="11" s="1"/>
  <c r="BA8" i="11"/>
  <c r="AA24" i="11"/>
  <c r="AC24" i="11" s="1"/>
  <c r="AU10" i="11"/>
  <c r="AW10" i="11" s="1"/>
  <c r="AW9" i="11" s="1"/>
  <c r="AK23" i="11"/>
  <c r="AK25" i="11" s="1"/>
  <c r="AI24" i="11"/>
  <c r="AK24" i="11" s="1"/>
  <c r="AM22" i="11"/>
  <c r="AO22" i="11" s="1"/>
  <c r="AM21" i="11"/>
  <c r="AO21" i="11" s="1"/>
  <c r="AM20" i="11"/>
  <c r="AO20" i="11" s="1"/>
  <c r="AM11" i="11"/>
  <c r="AO11" i="11" s="1"/>
  <c r="AU13" i="11"/>
  <c r="AW13" i="11" s="1"/>
  <c r="AW12" i="11"/>
  <c r="AW27" i="11" l="1"/>
  <c r="AG44" i="11"/>
  <c r="AI35" i="11"/>
  <c r="AK35" i="11" s="1"/>
  <c r="AK38" i="11" s="1"/>
  <c r="AK40" i="11" s="1"/>
  <c r="AQ22" i="11"/>
  <c r="AS22" i="11" s="1"/>
  <c r="AQ21" i="11"/>
  <c r="AS21" i="11" s="1"/>
  <c r="AQ20" i="11"/>
  <c r="AS20" i="11" s="1"/>
  <c r="AQ11" i="11"/>
  <c r="AS11" i="11" s="1"/>
  <c r="AA35" i="11"/>
  <c r="AC35" i="11" s="1"/>
  <c r="AC38" i="11" s="1"/>
  <c r="AC40" i="11" s="1"/>
  <c r="AO23" i="11"/>
  <c r="AM24" i="11" s="1"/>
  <c r="AO24" i="11" s="1"/>
  <c r="BA12" i="11"/>
  <c r="AY13" i="11"/>
  <c r="BA13" i="11" s="1"/>
  <c r="AY10" i="11"/>
  <c r="BA10" i="11" s="1"/>
  <c r="AY37" i="11"/>
  <c r="BA37" i="11" s="1"/>
  <c r="BA33" i="11"/>
  <c r="AK42" i="11" l="1"/>
  <c r="AK44" i="11"/>
  <c r="AC44" i="11"/>
  <c r="AC42" i="11"/>
  <c r="AG42" i="11"/>
  <c r="AO25" i="11"/>
  <c r="BA9" i="11"/>
  <c r="AS23" i="11"/>
  <c r="AQ24" i="11" s="1"/>
  <c r="AS24" i="11" s="1"/>
  <c r="BA34" i="11"/>
  <c r="AU22" i="11"/>
  <c r="AW22" i="11" s="1"/>
  <c r="AU21" i="11"/>
  <c r="AW21" i="11" s="1"/>
  <c r="AU20" i="11"/>
  <c r="AW20" i="11" s="1"/>
  <c r="AU11" i="11"/>
  <c r="AW11" i="11" s="1"/>
  <c r="AM35" i="11" l="1"/>
  <c r="AO35" i="11" s="1"/>
  <c r="AO38" i="11" s="1"/>
  <c r="AO40" i="11" s="1"/>
  <c r="AP25" i="11"/>
  <c r="AS25" i="11"/>
  <c r="AU24" i="11"/>
  <c r="AW24" i="11" s="1"/>
  <c r="AW25" i="11" s="1"/>
  <c r="AW23" i="11"/>
  <c r="BA27" i="11"/>
  <c r="AU35" i="11" l="1"/>
  <c r="AW35" i="11" s="1"/>
  <c r="AW38" i="11" s="1"/>
  <c r="AW40" i="11" s="1"/>
  <c r="AO49" i="11"/>
  <c r="AO42" i="11"/>
  <c r="AO44" i="11"/>
  <c r="AQ35" i="11"/>
  <c r="AS35" i="11" s="1"/>
  <c r="AS38" i="11" s="1"/>
  <c r="AS40" i="11" s="1"/>
  <c r="AY11" i="11"/>
  <c r="BA11" i="11" s="1"/>
  <c r="AY21" i="11"/>
  <c r="BA21" i="11" s="1"/>
  <c r="AY20" i="11"/>
  <c r="BA20" i="11" s="1"/>
  <c r="AY22" i="11"/>
  <c r="BA22" i="11" s="1"/>
  <c r="AS49" i="11" l="1"/>
  <c r="AS42" i="11"/>
  <c r="AS44" i="11"/>
  <c r="AW44" i="11"/>
  <c r="AW49" i="11"/>
  <c r="AW42" i="11"/>
  <c r="BA23" i="11"/>
  <c r="AY24" i="11" s="1"/>
  <c r="BA24" i="11" s="1"/>
  <c r="BA25" i="11" s="1"/>
  <c r="AY35" i="11" l="1"/>
  <c r="BA35" i="11" s="1"/>
  <c r="BA38" i="11" s="1"/>
  <c r="BA40" i="11" l="1"/>
  <c r="BA44" i="11"/>
  <c r="BA49" i="11"/>
  <c r="BA42" i="11"/>
  <c r="J12" i="3" l="1"/>
  <c r="J10" i="3"/>
  <c r="J11" i="3"/>
  <c r="I11" i="3" l="1"/>
  <c r="I10" i="3"/>
  <c r="I12" i="3"/>
  <c r="J13" i="3"/>
  <c r="J4" i="3" s="1"/>
  <c r="K4" i="3" l="1"/>
</calcChain>
</file>

<file path=xl/sharedStrings.xml><?xml version="1.0" encoding="utf-8"?>
<sst xmlns="http://schemas.openxmlformats.org/spreadsheetml/2006/main" count="528" uniqueCount="331">
  <si>
    <t>Ítem</t>
  </si>
  <si>
    <t>Descripción</t>
  </si>
  <si>
    <t xml:space="preserve">Unidad de Medida </t>
  </si>
  <si>
    <t>2.1</t>
  </si>
  <si>
    <t>Reposición de producto. Control de dosis y mantenimiento de equipos. Análisis de muestras</t>
  </si>
  <si>
    <t>ARS/mes</t>
  </si>
  <si>
    <t>Estructura de Costo</t>
  </si>
  <si>
    <t>Índice en formula</t>
  </si>
  <si>
    <t>Fuente de datos</t>
  </si>
  <si>
    <t>Mes base</t>
  </si>
  <si>
    <t>1. Reposición de producto. Control de dosis y mantenimiento de equipos. Análisis de muestras (Ítem 2.1)</t>
  </si>
  <si>
    <t>Mano de Obra</t>
  </si>
  <si>
    <t>MO</t>
  </si>
  <si>
    <t>Según variación de costo de Salario testigo según CCT643/12</t>
  </si>
  <si>
    <t>Combustibles - Lubriucantes</t>
  </si>
  <si>
    <t>GO</t>
  </si>
  <si>
    <t>Secretaría de energía de la nación - Gasoil Grado 3 - Precio Venta al Publico - Petro Oeste SRL (http://res1104.se.gob.ar/)</t>
  </si>
  <si>
    <t>Insumos generales</t>
  </si>
  <si>
    <t>IPIM</t>
  </si>
  <si>
    <t>Indec</t>
  </si>
  <si>
    <t>Mantenimiento de Skids - Laboratorio</t>
  </si>
  <si>
    <t>USD</t>
  </si>
  <si>
    <t>Dólar venta divisas. BNA</t>
  </si>
  <si>
    <t>mar-23 (ultimo día hábil)</t>
  </si>
  <si>
    <t>La aplicación de la formula se realizará cuando se origine alguna de las siguientes condiciones:</t>
  </si>
  <si>
    <t>ü  Semestralmente.</t>
  </si>
  <si>
    <t xml:space="preserve">ü  Cuando existan variaciones en el costo de mano de obra según CCT644/12. </t>
  </si>
  <si>
    <t>ü  Cuando la variación sea superior al 3%.</t>
  </si>
  <si>
    <t>Fecha</t>
  </si>
  <si>
    <t>SISTEMA DE INDICES DE PRECIOS MAYORISTAS (SIPM)</t>
  </si>
  <si>
    <t>Índice de Precios Internos al por Mayor (IPIM), base año 1993, periodo de referencia diciembre 2015=100</t>
  </si>
  <si>
    <t>Código</t>
  </si>
  <si>
    <t>2017</t>
  </si>
  <si>
    <t>2018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</si>
  <si>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</si>
  <si>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</si>
  <si>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</si>
  <si>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</si>
  <si>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</si>
  <si>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</si>
  <si>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</si>
  <si>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</si>
  <si>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</si>
  <si>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</si>
  <si>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</si>
  <si>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</si>
  <si>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Set</t>
  </si>
  <si>
    <t>Sep.</t>
  </si>
  <si>
    <t>Jun*</t>
  </si>
  <si>
    <t>Número índice</t>
  </si>
  <si>
    <t>NG</t>
  </si>
  <si>
    <t>Nivel general</t>
  </si>
  <si>
    <t>N</t>
  </si>
  <si>
    <t>Productos nacionales</t>
  </si>
  <si>
    <t>Primarios</t>
  </si>
  <si>
    <t>A</t>
  </si>
  <si>
    <t xml:space="preserve"> Productos agropecuarios</t>
  </si>
  <si>
    <t>011</t>
  </si>
  <si>
    <t xml:space="preserve"> Agrícolas</t>
  </si>
  <si>
    <t>0111</t>
  </si>
  <si>
    <t xml:space="preserve"> Cereales y oleaginosas</t>
  </si>
  <si>
    <t>0112</t>
  </si>
  <si>
    <t xml:space="preserve"> Hortalizas y legumbres</t>
  </si>
  <si>
    <t>0113</t>
  </si>
  <si>
    <t xml:space="preserve"> Frutas</t>
  </si>
  <si>
    <t>012</t>
  </si>
  <si>
    <t xml:space="preserve"> Ganaderos</t>
  </si>
  <si>
    <t>0121</t>
  </si>
  <si>
    <t xml:space="preserve"> Ganado vacuno y leche</t>
  </si>
  <si>
    <t>0122</t>
  </si>
  <si>
    <t xml:space="preserve"> Ganado porcino y productos de granja</t>
  </si>
  <si>
    <t>B</t>
  </si>
  <si>
    <t xml:space="preserve"> Productos pesqueros</t>
  </si>
  <si>
    <t>C</t>
  </si>
  <si>
    <t xml:space="preserve"> Productos minerales</t>
  </si>
  <si>
    <t xml:space="preserve"> Petróleo crudo y gas natural</t>
  </si>
  <si>
    <t xml:space="preserve"> Productos minerales no metalíferos</t>
  </si>
  <si>
    <t>Industria Manufacturera y Energía Eléctrica</t>
  </si>
  <si>
    <t>D</t>
  </si>
  <si>
    <t xml:space="preserve"> Productos manufacturados</t>
  </si>
  <si>
    <t xml:space="preserve"> Alimentos y bebidas</t>
  </si>
  <si>
    <t xml:space="preserve"> Productos de carnes, pescados, frutas, legumbres, hortalizas y aceites</t>
  </si>
  <si>
    <t xml:space="preserve"> Productos cárnicos</t>
  </si>
  <si>
    <t xml:space="preserve"> Conservas de pescados</t>
  </si>
  <si>
    <t xml:space="preserve"> Conservas de frutas, hortalizas y legumbres</t>
  </si>
  <si>
    <t xml:space="preserve"> Aceites y grasas vegetales</t>
  </si>
  <si>
    <t xml:space="preserve"> Productos lácteos</t>
  </si>
  <si>
    <t xml:space="preserve"> Productos de molinería, almidones y alimentos balanceados</t>
  </si>
  <si>
    <t xml:space="preserve"> Harinas</t>
  </si>
  <si>
    <t xml:space="preserve"> Productos derivados del almidón</t>
  </si>
  <si>
    <t xml:space="preserve"> Alimentos balanceados</t>
  </si>
  <si>
    <t xml:space="preserve"> Otros productos alimenticios</t>
  </si>
  <si>
    <t xml:space="preserve"> Productos de panadería</t>
  </si>
  <si>
    <t xml:space="preserve"> Azúcar</t>
  </si>
  <si>
    <t xml:space="preserve"> Productos de chocolate y golosinas</t>
  </si>
  <si>
    <t xml:space="preserve"> Productos farináceos</t>
  </si>
  <si>
    <t xml:space="preserve"> Otros productos alimenticios n.c.e.p.</t>
  </si>
  <si>
    <t xml:space="preserve"> Alcohol etílico y bebidas</t>
  </si>
  <si>
    <t xml:space="preserve"> Alcohol etílico y bebidas alcohólicas destiladas</t>
  </si>
  <si>
    <t xml:space="preserve"> Vinos y sidra</t>
  </si>
  <si>
    <t xml:space="preserve"> Cervezas</t>
  </si>
  <si>
    <t xml:space="preserve"> Bebidas no alcohólicas</t>
  </si>
  <si>
    <t xml:space="preserve"> Tabaco</t>
  </si>
  <si>
    <t xml:space="preserve"> Productos textiles</t>
  </si>
  <si>
    <t xml:space="preserve"> Materias primas textiles</t>
  </si>
  <si>
    <t xml:space="preserve"> Otros productos textiles</t>
  </si>
  <si>
    <t xml:space="preserve"> Tejidos y artículos de punto</t>
  </si>
  <si>
    <t xml:space="preserve"> Prendas de materiales textiles</t>
  </si>
  <si>
    <t xml:space="preserve"> Cuero, artículos de marroquinería y calzado</t>
  </si>
  <si>
    <t xml:space="preserve"> Cueros, valijas y artículos de marroquinería</t>
  </si>
  <si>
    <t xml:space="preserve"> Cueros curtidos</t>
  </si>
  <si>
    <t xml:space="preserve"> Valijas y artículos de marroquinería</t>
  </si>
  <si>
    <t xml:space="preserve"> Calzado</t>
  </si>
  <si>
    <t xml:space="preserve"> Madera y productos de madera excepto muebles</t>
  </si>
  <si>
    <t xml:space="preserve"> Maderas aserradas</t>
  </si>
  <si>
    <t xml:space="preserve"> Productos de madera</t>
  </si>
  <si>
    <t xml:space="preserve"> Tableros y paneles de madera</t>
  </si>
  <si>
    <t xml:space="preserve"> Carpintería de madera</t>
  </si>
  <si>
    <t xml:space="preserve"> Papel y productos de papel</t>
  </si>
  <si>
    <t xml:space="preserve"> Papeles</t>
  </si>
  <si>
    <t xml:space="preserve"> Envases de papel y cartón</t>
  </si>
  <si>
    <t xml:space="preserve"> Otros artículos de papel y cartón</t>
  </si>
  <si>
    <t xml:space="preserve"> Impresiones y reproducción de grabaciones</t>
  </si>
  <si>
    <t xml:space="preserve"> Diarios y revistas</t>
  </si>
  <si>
    <t xml:space="preserve"> Artículos de librería</t>
  </si>
  <si>
    <t xml:space="preserve"> Productos refinados del petróleo</t>
  </si>
  <si>
    <t xml:space="preserve"> Sustancias y productos químicos</t>
  </si>
  <si>
    <t xml:space="preserve"> Sustancias químicas básicas</t>
  </si>
  <si>
    <t xml:space="preserve"> Abonos y fertilizantes</t>
  </si>
  <si>
    <t xml:space="preserve"> Sustancias plásticas y elastómeros</t>
  </si>
  <si>
    <t xml:space="preserve"> Otros productos químicos</t>
  </si>
  <si>
    <t xml:space="preserve"> Insecticidas y plaguicidas</t>
  </si>
  <si>
    <t xml:space="preserve"> Pinturas, barnices, enduídos y tintas de imprenta</t>
  </si>
  <si>
    <t xml:space="preserve"> Productos farmacéuticos y veterinarios</t>
  </si>
  <si>
    <t xml:space="preserve"> Jabones y detergentes</t>
  </si>
  <si>
    <t xml:space="preserve"> Fibras manufacturadas</t>
  </si>
  <si>
    <t xml:space="preserve"> Productos de caucho y plástico</t>
  </si>
  <si>
    <t xml:space="preserve"> Productos de caucho</t>
  </si>
  <si>
    <t xml:space="preserve"> Cubiertas de caucho</t>
  </si>
  <si>
    <t xml:space="preserve"> Otros productos de caucho</t>
  </si>
  <si>
    <t xml:space="preserve"> Productos de plástico</t>
  </si>
  <si>
    <t xml:space="preserve"> Productos de minerales no metálicos</t>
  </si>
  <si>
    <t xml:space="preserve"> Vidrio y productos de vidrio</t>
  </si>
  <si>
    <t xml:space="preserve"> Otros productos de minerales no metálicos</t>
  </si>
  <si>
    <t xml:space="preserve"> Productos de cerámica no refractaria para uso no estructural</t>
  </si>
  <si>
    <t xml:space="preserve"> Productos de cerámica refractaria</t>
  </si>
  <si>
    <t xml:space="preserve"> Productos de arcilla y cerámica no refractaria para uso estructural</t>
  </si>
  <si>
    <t xml:space="preserve"> Cemento y cal</t>
  </si>
  <si>
    <t xml:space="preserve"> Artículos de hormigón, de cemento y de yeso</t>
  </si>
  <si>
    <t xml:space="preserve"> Otros artículos de minerales no metalíferos n.c.e.p.</t>
  </si>
  <si>
    <t xml:space="preserve"> Productos metálicos básicos</t>
  </si>
  <si>
    <t xml:space="preserve"> Productos de minerales ferrosos en formas básicas</t>
  </si>
  <si>
    <t xml:space="preserve"> Productos de minerales no ferrosos en formas básicas</t>
  </si>
  <si>
    <t xml:space="preserve"> Productos de fundición</t>
  </si>
  <si>
    <t xml:space="preserve"> Productos metálicos excepto máquinas y equipos</t>
  </si>
  <si>
    <t xml:space="preserve"> Productos metálicos estructurales, recipientes y generadores de vapor</t>
  </si>
  <si>
    <t xml:space="preserve"> Productos metálicos para uso estructural</t>
  </si>
  <si>
    <t xml:space="preserve"> Generadores de vapor</t>
  </si>
  <si>
    <t xml:space="preserve"> Otros productos metálicos excepto máquinas, equipos y muebles</t>
  </si>
  <si>
    <t xml:space="preserve"> Herramientas de mano y artículos de ferretería</t>
  </si>
  <si>
    <t xml:space="preserve"> Otros productos metálicos n.c.e.p.</t>
  </si>
  <si>
    <t xml:space="preserve"> Máquinas y equipos</t>
  </si>
  <si>
    <t xml:space="preserve"> Máquinas de uso general</t>
  </si>
  <si>
    <t xml:space="preserve"> Motores a explosión excepto para automotores</t>
  </si>
  <si>
    <t xml:space="preserve"> Bombas y compresores</t>
  </si>
  <si>
    <t xml:space="preserve"> Rodamientos</t>
  </si>
  <si>
    <t xml:space="preserve"> Equipos de elevación y manipulación</t>
  </si>
  <si>
    <t xml:space="preserve"> Otra maquinaria de uso general</t>
  </si>
  <si>
    <t xml:space="preserve"> Máquinas de uso especial</t>
  </si>
  <si>
    <t xml:space="preserve"> Máquinas agrícolas</t>
  </si>
  <si>
    <t xml:space="preserve"> Máquinas herramientas</t>
  </si>
  <si>
    <t xml:space="preserve"> Máquinas para la industria extractiva y obras de construcción</t>
  </si>
  <si>
    <t xml:space="preserve"> Máquinas para la elaboración o procesamiento de alimentos y bebidas</t>
  </si>
  <si>
    <t xml:space="preserve"> Máquinas para lavaderos industriales</t>
  </si>
  <si>
    <t xml:space="preserve"> Armas y municiones</t>
  </si>
  <si>
    <t xml:space="preserve"> Otros aparatos de uso doméstico</t>
  </si>
  <si>
    <t xml:space="preserve"> Máquinas y aparatos eléctricos</t>
  </si>
  <si>
    <t xml:space="preserve"> Motores, generadores y transformadores eléctricos</t>
  </si>
  <si>
    <t xml:space="preserve"> Aparatos de distribución y control eléctrico</t>
  </si>
  <si>
    <t xml:space="preserve"> Conductores eléctricos</t>
  </si>
  <si>
    <t xml:space="preserve"> Acumuladores eléctricos</t>
  </si>
  <si>
    <t xml:space="preserve"> Equipos de iluminación</t>
  </si>
  <si>
    <t xml:space="preserve"> Otros equipos eléctricos</t>
  </si>
  <si>
    <t xml:space="preserve"> Equipos y aparatos de radio y televisión</t>
  </si>
  <si>
    <t xml:space="preserve"> Equipos para medicina e instrumentos de medición</t>
  </si>
  <si>
    <t xml:space="preserve"> Equipos para medicina</t>
  </si>
  <si>
    <t xml:space="preserve"> Instrumentos de medición de servicios domiciliarios</t>
  </si>
  <si>
    <t xml:space="preserve"> Vehículos automotores, carrocerías y repuestos</t>
  </si>
  <si>
    <t xml:space="preserve"> Vehículos automotores</t>
  </si>
  <si>
    <t xml:space="preserve"> Carrocerías y remolques</t>
  </si>
  <si>
    <t xml:space="preserve"> Repuestos para automotores</t>
  </si>
  <si>
    <t xml:space="preserve"> Otros medios de transporte</t>
  </si>
  <si>
    <t xml:space="preserve"> Motocicletas</t>
  </si>
  <si>
    <t xml:space="preserve"> Muebles y otros productos industriales</t>
  </si>
  <si>
    <t xml:space="preserve"> Muebles y colchones</t>
  </si>
  <si>
    <t xml:space="preserve"> Otros productos manufacturados</t>
  </si>
  <si>
    <t>E</t>
  </si>
  <si>
    <t xml:space="preserve"> Energía eléctrica</t>
  </si>
  <si>
    <t>I</t>
  </si>
  <si>
    <t>Productos importados</t>
  </si>
  <si>
    <t>* Dato provisorio.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</si>
  <si>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INDEC, Dirección Nacional de Estadísticas de Precios. Dirección de Índices de Precios de la Producción.</t>
    </r>
  </si>
  <si>
    <t>Dólar Divisas Último día hábil de cada mes</t>
  </si>
  <si>
    <t>Valor</t>
  </si>
  <si>
    <t>Valor Base</t>
  </si>
  <si>
    <t>Valor ajuste</t>
  </si>
  <si>
    <t>Fecha base</t>
  </si>
  <si>
    <t>Precio mar-23</t>
  </si>
  <si>
    <t>Precio ene-24</t>
  </si>
  <si>
    <t>Base</t>
  </si>
  <si>
    <t>mar-23 (n)</t>
  </si>
  <si>
    <t>feb-23 (n-1)</t>
  </si>
  <si>
    <t>Precio feb-24</t>
  </si>
  <si>
    <t>Aumento REM</t>
  </si>
  <si>
    <t>REM</t>
  </si>
  <si>
    <t>Aumento Sume Expte. NO REM</t>
  </si>
  <si>
    <t>NO REM</t>
  </si>
  <si>
    <t>$Valor</t>
  </si>
  <si>
    <t>Cantidad</t>
  </si>
  <si>
    <t>Rellenadores</t>
  </si>
  <si>
    <t>REMUNERATIVO</t>
  </si>
  <si>
    <t>Básico</t>
  </si>
  <si>
    <t>M</t>
  </si>
  <si>
    <t>Turno A, B, 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</si>
  <si>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</si>
  <si>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</si>
  <si>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</si>
  <si>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</si>
  <si>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</si>
  <si>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</si>
  <si>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</si>
  <si>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</si>
  <si>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</si>
  <si>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</si>
  <si>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</si>
  <si>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</si>
  <si>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</si>
  <si>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</si>
  <si>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</si>
  <si>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</si>
  <si>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</si>
  <si>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</si>
  <si>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</si>
  <si>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</si>
  <si>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</si>
  <si>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</si>
  <si>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</si>
  <si>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</si>
  <si>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</si>
  <si>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</si>
  <si>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</si>
  <si>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</si>
  <si>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</si>
  <si>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</si>
  <si>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</si>
  <si>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</si>
  <si>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</si>
  <si>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</si>
  <si>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</si>
  <si>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</si>
  <si>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</si>
  <si>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</si>
  <si>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</si>
  <si>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</si>
  <si>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</si>
  <si>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</si>
  <si>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</si>
  <si>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</si>
  <si>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</si>
  <si>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</si>
  <si>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</si>
  <si>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</si>
  <si>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</si>
  <si>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</si>
  <si>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</si>
  <si>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</si>
  <si>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Ajuste de tarifa en ARS - Evolución mensual</t>
  </si>
  <si>
    <t>Factor de ajuste</t>
  </si>
  <si>
    <t>Productos Químicos</t>
  </si>
  <si>
    <t>Precio [USD/litro]</t>
  </si>
  <si>
    <t>1.1</t>
  </si>
  <si>
    <t>BX960</t>
  </si>
  <si>
    <t>Biocida no oxidante THPC</t>
  </si>
  <si>
    <t>1.2</t>
  </si>
  <si>
    <t>IC5400</t>
  </si>
  <si>
    <t>Inhibidor de Incrustaciones</t>
  </si>
  <si>
    <t>1.3</t>
  </si>
  <si>
    <t>IC7001</t>
  </si>
  <si>
    <t>1.4</t>
  </si>
  <si>
    <t>CY802</t>
  </si>
  <si>
    <t>Inhibidor de Corrosión (Pozos e instalaciones de superficie)</t>
  </si>
  <si>
    <t>1.5</t>
  </si>
  <si>
    <t>CY8807</t>
  </si>
  <si>
    <t>Inhibidor de Corrosión (Pozos con Gas Lift)</t>
  </si>
  <si>
    <t>1.6</t>
  </si>
  <si>
    <t>CY8760W</t>
  </si>
  <si>
    <t>1.7</t>
  </si>
  <si>
    <t>DBN2447</t>
  </si>
  <si>
    <t>Desemulsionante</t>
  </si>
  <si>
    <t>1.8</t>
  </si>
  <si>
    <t>BX836</t>
  </si>
  <si>
    <t>Biocida no oxidante Amonio Cuaternario</t>
  </si>
  <si>
    <t>1.9</t>
  </si>
  <si>
    <t>SB14</t>
  </si>
  <si>
    <t>Metanol</t>
  </si>
  <si>
    <t>1.10</t>
  </si>
  <si>
    <t>DS561</t>
  </si>
  <si>
    <t>HCl 15%</t>
  </si>
  <si>
    <t>1.11</t>
  </si>
  <si>
    <t>IC6530</t>
  </si>
  <si>
    <t>Microencapsulado Inhibidor de Incrustaciones</t>
  </si>
  <si>
    <t>1.12</t>
  </si>
  <si>
    <t>CY802S</t>
  </si>
  <si>
    <t>Microencapsulado Inhibidor de Corrosión</t>
  </si>
  <si>
    <t>2.2</t>
  </si>
  <si>
    <t>Renta Skid Palanca (1.000 lts)</t>
  </si>
  <si>
    <t>USD/mes</t>
  </si>
  <si>
    <t>2.3</t>
  </si>
  <si>
    <t>Renta Skid Electrico (1.000lts)</t>
  </si>
  <si>
    <t>2.4</t>
  </si>
  <si>
    <t>Monitoreo de corrosión con cupones</t>
  </si>
  <si>
    <t>Notas</t>
  </si>
  <si>
    <r>
      <rPr>
        <b/>
        <sz val="16"/>
        <color theme="1"/>
        <rFont val="Wingdings"/>
        <charset val="2"/>
      </rP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Ítem 2.1</t>
    </r>
    <r>
      <rPr>
        <sz val="16"/>
        <color theme="1"/>
        <rFont val="Arial"/>
        <family val="2"/>
      </rPr>
      <t>: se incluye los materiales empleados en el mantenimiento de los skids (Ver Propuesta Técnica)</t>
    </r>
  </si>
  <si>
    <r>
      <rPr>
        <b/>
        <sz val="16"/>
        <color theme="1"/>
        <rFont val="Wingdings"/>
        <charset val="2"/>
      </rP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Ítem 2.2 y 2.3:</t>
    </r>
    <r>
      <rPr>
        <sz val="16"/>
        <color theme="1"/>
        <rFont val="Arial"/>
        <family val="2"/>
      </rPr>
      <t xml:space="preserve"> incluye traslado e instalación inicial.</t>
    </r>
  </si>
  <si>
    <r>
      <rPr>
        <b/>
        <sz val="16"/>
        <color theme="1"/>
        <rFont val="Wingdings"/>
        <charset val="2"/>
      </rP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Ítem 2.4:</t>
    </r>
    <r>
      <rPr>
        <sz val="16"/>
        <color theme="1"/>
        <rFont val="Arial"/>
        <family val="2"/>
      </rPr>
      <t xml:space="preserve"> cuponeras hasta 1500 psi, recambio de cupones cada 45 días.</t>
    </r>
  </si>
  <si>
    <t>Variación [%]</t>
  </si>
  <si>
    <t>Precio mar-24</t>
  </si>
  <si>
    <t>Precio abr-24</t>
  </si>
  <si>
    <t>Precio may-24</t>
  </si>
  <si>
    <t>Tarifa a certificar</t>
  </si>
  <si>
    <t>Variación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</si>
</sst>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%"/>
    <numFmt numFmtId="166" formatCode="_-* #,##0.00\ _€_-;\-* #,##0.00\ _€_-;_-* &quot;-&quot;??\ _€_-;_-@_-"/>
    <numFmt numFmtId="167" formatCode="_ * #,##0.00_ ;_ * \-#,##0.00_ ;_ * &quot;-&quot;??_ ;_ @_ "/>
    <numFmt numFmtId="168" formatCode="_ [$€-2]\ * #,##0.00_ ;_ [$€-2]\ * \-#,##0.00_ ;_ [$€-2]\ * &quot;-&quot;??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4"/>
      <color theme="0"/>
      <name val="Exo"/>
    </font>
    <font>
      <sz val="14"/>
      <name val="Exo"/>
    </font>
    <font>
      <b/>
      <sz val="14"/>
      <name val="Exo"/>
    </font>
    <font>
      <sz val="14"/>
      <color theme="1"/>
      <name val="Exo"/>
    </font>
    <font>
      <b/>
      <sz val="14"/>
      <color theme="1"/>
      <name val="Exo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4"/>
      <name val="Arial"/>
      <family val="2"/>
    </font>
    <font>
      <sz val="16"/>
      <color theme="1"/>
      <name val="Wingdings"/>
      <charset val="2"/>
    </font>
    <font>
      <b/>
      <sz val="16"/>
      <color theme="1"/>
      <name val="Wingdings"/>
      <charset val="2"/>
    </font>
    <font>
      <b/>
      <sz val="16"/>
      <color theme="1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name val="Exo"/>
    </font>
    <font>
      <sz val="14"/>
      <name val="Wingdings"/>
      <charset val="2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1" fillId="11" borderId="15" applyNumberFormat="0" applyFont="0" applyAlignment="0" applyProtection="0"/>
    <xf numFmtId="0" fontId="25" fillId="0" borderId="0" applyNumberFormat="0" applyFill="0" applyBorder="0" applyAlignment="0" applyProtection="0"/>
    <xf numFmtId="0" fontId="9" fillId="0" borderId="16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15" borderId="0" applyNumberFormat="0" applyBorder="0" applyAlignment="0" applyProtection="0"/>
    <xf numFmtId="0" fontId="26" fillId="19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5" borderId="0" applyNumberFormat="0" applyBorder="0" applyAlignment="0" applyProtection="0"/>
    <xf numFmtId="0" fontId="32" fillId="0" borderId="30" applyNumberFormat="0" applyFill="0" applyAlignment="0" applyProtection="0"/>
    <xf numFmtId="168" fontId="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67" fontId="3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7" borderId="0" applyNumberFormat="0" applyBorder="0" applyAlignment="0" applyProtection="0"/>
    <xf numFmtId="0" fontId="10" fillId="0" borderId="0"/>
    <xf numFmtId="0" fontId="2" fillId="0" borderId="0"/>
    <xf numFmtId="3" fontId="2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35" fillId="0" borderId="0" applyNumberFormat="0" applyFill="0" applyBorder="0" applyAlignment="0" applyProtection="0"/>
  </cellStyleXfs>
  <cellXfs count="188">
    <xf numFmtId="0" fontId="0" fillId="0" borderId="0" xfId="0"/>
    <xf numFmtId="0" fontId="5" fillId="0" borderId="1" xfId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0" fontId="7" fillId="0" borderId="0" xfId="3" applyFont="1"/>
    <xf numFmtId="0" fontId="4" fillId="3" borderId="1" xfId="3" applyFont="1" applyFill="1" applyBorder="1" applyAlignment="1">
      <alignment horizontal="center" vertical="center" wrapText="1"/>
    </xf>
    <xf numFmtId="0" fontId="7" fillId="0" borderId="0" xfId="3" applyFont="1" applyAlignment="1">
      <alignment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17" fontId="5" fillId="0" borderId="1" xfId="3" applyNumberFormat="1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17" fontId="7" fillId="0" borderId="1" xfId="3" applyNumberFormat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17" fontId="5" fillId="0" borderId="0" xfId="3" applyNumberFormat="1" applyFont="1" applyAlignment="1">
      <alignment horizontal="center" vertical="center" wrapText="1"/>
    </xf>
    <xf numFmtId="9" fontId="5" fillId="0" borderId="0" xfId="5" applyFont="1" applyBorder="1" applyAlignment="1">
      <alignment horizontal="center" vertical="center" wrapText="1"/>
    </xf>
    <xf numFmtId="0" fontId="8" fillId="0" borderId="0" xfId="3" applyFont="1" applyAlignment="1">
      <alignment horizontal="left" vertical="center"/>
    </xf>
    <xf numFmtId="17" fontId="6" fillId="0" borderId="0" xfId="3" applyNumberFormat="1" applyFont="1" applyAlignment="1">
      <alignment horizontal="center" vertical="center" wrapText="1"/>
    </xf>
    <xf numFmtId="0" fontId="7" fillId="0" borderId="0" xfId="3" applyFont="1" applyAlignment="1">
      <alignment horizontal="left" vertical="center"/>
    </xf>
    <xf numFmtId="2" fontId="7" fillId="0" borderId="0" xfId="3" applyNumberFormat="1" applyFont="1"/>
    <xf numFmtId="2" fontId="7" fillId="0" borderId="0" xfId="3" applyNumberFormat="1" applyFont="1" applyAlignment="1">
      <alignment wrapText="1"/>
    </xf>
    <xf numFmtId="17" fontId="0" fillId="0" borderId="0" xfId="0" applyNumberForma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7" xfId="0" applyNumberFormat="1" applyFont="1" applyBorder="1" applyAlignment="1">
      <alignment horizontal="center"/>
    </xf>
    <xf numFmtId="0" fontId="13" fillId="4" borderId="8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/>
    <xf numFmtId="164" fontId="14" fillId="0" borderId="0" xfId="0" applyNumberFormat="1" applyFont="1"/>
    <xf numFmtId="0" fontId="9" fillId="0" borderId="0" xfId="0" applyFont="1"/>
    <xf numFmtId="164" fontId="12" fillId="0" borderId="0" xfId="0" applyNumberFormat="1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12" fillId="0" borderId="0" xfId="0" applyFont="1" applyAlignment="1">
      <alignment horizontal="left" indent="3"/>
    </xf>
    <xf numFmtId="0" fontId="14" fillId="0" borderId="8" xfId="0" applyFont="1" applyBorder="1" applyAlignment="1">
      <alignment horizontal="left"/>
    </xf>
    <xf numFmtId="0" fontId="14" fillId="0" borderId="8" xfId="0" applyFont="1" applyBorder="1"/>
    <xf numFmtId="164" fontId="14" fillId="0" borderId="8" xfId="0" applyNumberFormat="1" applyFont="1" applyBorder="1"/>
    <xf numFmtId="1" fontId="13" fillId="4" borderId="0" xfId="1" applyNumberFormat="1" applyFont="1" applyFill="1"/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7" fillId="0" borderId="1" xfId="3" applyNumberFormat="1" applyFont="1" applyBorder="1" applyAlignment="1">
      <alignment horizontal="center" vertical="center" wrapText="1"/>
    </xf>
    <xf numFmtId="2" fontId="4" fillId="3" borderId="1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0" applyNumberFormat="1"/>
    <xf numFmtId="17" fontId="0" fillId="36" borderId="1" xfId="0" applyNumberFormat="1" applyFill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43" fontId="0" fillId="0" borderId="18" xfId="0" applyNumberForma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43" fontId="0" fillId="0" borderId="19" xfId="0" applyNumberFormat="1" applyBorder="1" applyAlignment="1">
      <alignment horizontal="center" vertical="center"/>
    </xf>
    <xf numFmtId="9" fontId="0" fillId="37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0" fontId="0" fillId="0" borderId="19" xfId="7" applyNumberFormat="1" applyFont="1" applyBorder="1" applyAlignment="1">
      <alignment horizontal="center" vertical="center"/>
    </xf>
    <xf numFmtId="0" fontId="0" fillId="0" borderId="20" xfId="0" applyBorder="1"/>
    <xf numFmtId="43" fontId="0" fillId="0" borderId="20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43" fontId="9" fillId="5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0" fontId="0" fillId="0" borderId="20" xfId="0" applyNumberFormat="1" applyBorder="1" applyAlignment="1">
      <alignment horizontal="center" vertical="center"/>
    </xf>
    <xf numFmtId="0" fontId="0" fillId="0" borderId="21" xfId="0" applyBorder="1"/>
    <xf numFmtId="43" fontId="0" fillId="37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43" fontId="0" fillId="0" borderId="21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43" fontId="9" fillId="5" borderId="1" xfId="0" applyNumberFormat="1" applyFont="1" applyFill="1" applyBorder="1"/>
    <xf numFmtId="0" fontId="9" fillId="38" borderId="3" xfId="0" applyFont="1" applyFill="1" applyBorder="1"/>
    <xf numFmtId="0" fontId="9" fillId="38" borderId="7" xfId="0" applyFont="1" applyFill="1" applyBorder="1"/>
    <xf numFmtId="0" fontId="9" fillId="38" borderId="7" xfId="0" applyFont="1" applyFill="1" applyBorder="1" applyAlignment="1">
      <alignment horizontal="center" vertical="center"/>
    </xf>
    <xf numFmtId="43" fontId="9" fillId="38" borderId="1" xfId="0" applyNumberFormat="1" applyFont="1" applyFill="1" applyBorder="1"/>
    <xf numFmtId="10" fontId="0" fillId="0" borderId="0" xfId="7" applyNumberFormat="1" applyFont="1"/>
    <xf numFmtId="10" fontId="0" fillId="39" borderId="1" xfId="0" applyNumberFormat="1" applyFill="1" applyBorder="1"/>
    <xf numFmtId="10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8" fillId="0" borderId="8" xfId="0" applyFont="1" applyBorder="1"/>
    <xf numFmtId="0" fontId="28" fillId="0" borderId="22" xfId="0" applyFont="1" applyBorder="1"/>
    <xf numFmtId="0" fontId="30" fillId="40" borderId="8" xfId="0" applyFont="1" applyFill="1" applyBorder="1"/>
    <xf numFmtId="10" fontId="30" fillId="40" borderId="17" xfId="0" applyNumberFormat="1" applyFont="1" applyFill="1" applyBorder="1"/>
    <xf numFmtId="10" fontId="30" fillId="40" borderId="23" xfId="0" applyNumberFormat="1" applyFont="1" applyFill="1" applyBorder="1"/>
    <xf numFmtId="0" fontId="28" fillId="0" borderId="0" xfId="0" applyFont="1"/>
    <xf numFmtId="0" fontId="28" fillId="0" borderId="24" xfId="0" applyFont="1" applyBorder="1" applyProtection="1">
      <protection locked="0"/>
    </xf>
    <xf numFmtId="10" fontId="28" fillId="41" borderId="25" xfId="0" applyNumberFormat="1" applyFont="1" applyFill="1" applyBorder="1" applyProtection="1">
      <protection locked="0"/>
    </xf>
    <xf numFmtId="0" fontId="28" fillId="0" borderId="26" xfId="0" applyFont="1" applyBorder="1" applyProtection="1">
      <protection locked="0"/>
    </xf>
    <xf numFmtId="0" fontId="28" fillId="0" borderId="22" xfId="0" applyFont="1" applyBorder="1" applyProtection="1">
      <protection locked="0"/>
    </xf>
    <xf numFmtId="0" fontId="28" fillId="0" borderId="27" xfId="0" applyFont="1" applyBorder="1" applyProtection="1">
      <protection locked="0"/>
    </xf>
    <xf numFmtId="10" fontId="28" fillId="41" borderId="28" xfId="0" applyNumberFormat="1" applyFont="1" applyFill="1" applyBorder="1" applyProtection="1">
      <protection locked="0"/>
    </xf>
    <xf numFmtId="0" fontId="28" fillId="0" borderId="29" xfId="0" applyFont="1" applyBorder="1" applyProtection="1">
      <protection locked="0"/>
    </xf>
    <xf numFmtId="0" fontId="28" fillId="0" borderId="29" xfId="0" applyFont="1" applyBorder="1" applyAlignment="1" applyProtection="1">
      <alignment horizontal="left"/>
      <protection locked="0"/>
    </xf>
    <xf numFmtId="0" fontId="30" fillId="40" borderId="7" xfId="0" applyFont="1" applyFill="1" applyBorder="1"/>
    <xf numFmtId="10" fontId="30" fillId="40" borderId="3" xfId="0" applyNumberFormat="1" applyFont="1" applyFill="1" applyBorder="1"/>
    <xf numFmtId="10" fontId="30" fillId="40" borderId="4" xfId="0" applyNumberFormat="1" applyFont="1" applyFill="1" applyBorder="1"/>
    <xf numFmtId="0" fontId="28" fillId="0" borderId="0" xfId="0" applyFont="1" applyProtection="1">
      <protection locked="0"/>
    </xf>
    <xf numFmtId="0" fontId="28" fillId="0" borderId="29" xfId="0" applyFont="1" applyBorder="1" applyAlignment="1">
      <alignment horizontal="left"/>
    </xf>
    <xf numFmtId="10" fontId="28" fillId="42" borderId="28" xfId="0" applyNumberFormat="1" applyFont="1" applyFill="1" applyBorder="1" applyProtection="1">
      <protection locked="0"/>
    </xf>
    <xf numFmtId="0" fontId="0" fillId="0" borderId="1" xfId="0" applyBorder="1"/>
    <xf numFmtId="10" fontId="28" fillId="41" borderId="1" xfId="0" applyNumberFormat="1" applyFont="1" applyFill="1" applyBorder="1" applyProtection="1">
      <protection locked="0"/>
    </xf>
    <xf numFmtId="0" fontId="4" fillId="43" borderId="1" xfId="1" applyFont="1" applyFill="1" applyBorder="1" applyAlignment="1">
      <alignment horizontal="center" vertical="center" wrapText="1"/>
    </xf>
    <xf numFmtId="0" fontId="4" fillId="43" borderId="1" xfId="1" applyFont="1" applyFill="1" applyBorder="1" applyAlignment="1">
      <alignment horizontal="center" vertical="center"/>
    </xf>
    <xf numFmtId="164" fontId="14" fillId="0" borderId="0" xfId="0" applyNumberFormat="1" applyFont="1"/>
    <xf numFmtId="3" fontId="7" fillId="0" borderId="1" xfId="3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6" fillId="0" borderId="0" xfId="2" applyFont="1" applyAlignment="1">
      <alignment horizontal="left"/>
    </xf>
    <xf numFmtId="0" fontId="37" fillId="0" borderId="0" xfId="0" applyFont="1" applyAlignment="1">
      <alignment horizontal="left" vertical="top"/>
    </xf>
    <xf numFmtId="0" fontId="42" fillId="0" borderId="0" xfId="1" applyFont="1" applyAlignment="1">
      <alignment horizontal="center" vertical="top"/>
    </xf>
    <xf numFmtId="0" fontId="42" fillId="0" borderId="0" xfId="1" applyFont="1" applyAlignment="1">
      <alignment horizontal="center"/>
    </xf>
    <xf numFmtId="0" fontId="41" fillId="0" borderId="0" xfId="0" applyFont="1" applyAlignment="1">
      <alignment horizontal="left" vertical="top"/>
    </xf>
    <xf numFmtId="0" fontId="43" fillId="0" borderId="0" xfId="1" applyFont="1" applyAlignment="1">
      <alignment horizontal="center"/>
    </xf>
    <xf numFmtId="165" fontId="6" fillId="0" borderId="1" xfId="7" applyNumberFormat="1" applyFont="1" applyBorder="1" applyAlignment="1">
      <alignment horizontal="center" vertical="center" wrapText="1"/>
    </xf>
    <xf numFmtId="0" fontId="5" fillId="0" borderId="34" xfId="3" applyFont="1" applyBorder="1" applyAlignment="1">
      <alignment horizontal="center" vertical="center" wrapText="1"/>
    </xf>
    <xf numFmtId="0" fontId="7" fillId="0" borderId="35" xfId="3" applyFont="1" applyBorder="1" applyAlignment="1">
      <alignment horizontal="center" vertical="center" wrapText="1"/>
    </xf>
    <xf numFmtId="0" fontId="8" fillId="0" borderId="36" xfId="3" applyFont="1" applyBorder="1" applyAlignment="1">
      <alignment horizontal="center" vertical="center" wrapText="1"/>
    </xf>
    <xf numFmtId="0" fontId="7" fillId="0" borderId="37" xfId="3" applyFont="1" applyBorder="1" applyAlignment="1">
      <alignment horizontal="center" vertical="center" wrapText="1"/>
    </xf>
    <xf numFmtId="17" fontId="7" fillId="0" borderId="36" xfId="3" applyNumberFormat="1" applyFont="1" applyBorder="1" applyAlignment="1">
      <alignment horizontal="center" vertical="center" wrapText="1"/>
    </xf>
    <xf numFmtId="9" fontId="5" fillId="0" borderId="3" xfId="4" applyFont="1" applyBorder="1" applyAlignment="1">
      <alignment horizontal="center" vertical="center" wrapText="1"/>
    </xf>
    <xf numFmtId="9" fontId="7" fillId="0" borderId="39" xfId="4" applyFont="1" applyBorder="1" applyAlignment="1">
      <alignment horizontal="center" vertical="center" wrapText="1"/>
    </xf>
    <xf numFmtId="17" fontId="4" fillId="3" borderId="42" xfId="3" applyNumberFormat="1" applyFont="1" applyFill="1" applyBorder="1" applyAlignment="1">
      <alignment horizontal="center" vertical="center"/>
    </xf>
    <xf numFmtId="17" fontId="4" fillId="3" borderId="43" xfId="3" applyNumberFormat="1" applyFont="1" applyFill="1" applyBorder="1" applyAlignment="1">
      <alignment horizontal="center" vertical="center"/>
    </xf>
    <xf numFmtId="0" fontId="7" fillId="0" borderId="34" xfId="3" applyFont="1" applyBorder="1" applyAlignment="1">
      <alignment horizontal="center" vertical="center" wrapText="1"/>
    </xf>
    <xf numFmtId="2" fontId="7" fillId="0" borderId="36" xfId="3" applyNumberFormat="1" applyFont="1" applyBorder="1" applyAlignment="1">
      <alignment horizontal="center" vertical="center" wrapText="1"/>
    </xf>
    <xf numFmtId="3" fontId="6" fillId="0" borderId="0" xfId="1" applyNumberFormat="1" applyFont="1" applyBorder="1" applyAlignment="1">
      <alignment horizontal="center" vertical="center" wrapText="1"/>
    </xf>
    <xf numFmtId="9" fontId="7" fillId="0" borderId="0" xfId="7" applyFont="1"/>
    <xf numFmtId="0" fontId="37" fillId="0" borderId="0" xfId="0" applyFont="1" applyAlignment="1">
      <alignment vertical="top" wrapText="1"/>
    </xf>
    <xf numFmtId="0" fontId="8" fillId="0" borderId="44" xfId="3" applyFont="1" applyBorder="1" applyAlignment="1">
      <alignment horizontal="center" vertical="center" wrapText="1"/>
    </xf>
    <xf numFmtId="0" fontId="8" fillId="0" borderId="45" xfId="3" applyFont="1" applyBorder="1" applyAlignment="1">
      <alignment horizontal="center" vertical="center" wrapText="1"/>
    </xf>
    <xf numFmtId="0" fontId="8" fillId="0" borderId="37" xfId="3" applyFont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0" fontId="4" fillId="3" borderId="38" xfId="3" applyFont="1" applyFill="1" applyBorder="1" applyAlignment="1">
      <alignment horizontal="center" vertical="center" wrapText="1"/>
    </xf>
    <xf numFmtId="0" fontId="4" fillId="3" borderId="17" xfId="3" applyFont="1" applyFill="1" applyBorder="1" applyAlignment="1">
      <alignment horizontal="center" vertical="center" wrapText="1"/>
    </xf>
    <xf numFmtId="0" fontId="4" fillId="3" borderId="31" xfId="3" applyFont="1" applyFill="1" applyBorder="1" applyAlignment="1">
      <alignment horizontal="center" vertical="center" wrapText="1"/>
    </xf>
    <xf numFmtId="0" fontId="4" fillId="3" borderId="33" xfId="3" applyFont="1" applyFill="1" applyBorder="1" applyAlignment="1">
      <alignment horizontal="center" vertical="center" wrapText="1"/>
    </xf>
    <xf numFmtId="0" fontId="4" fillId="3" borderId="32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40" xfId="3" applyFont="1" applyFill="1" applyBorder="1" applyAlignment="1">
      <alignment horizontal="center" vertical="center"/>
    </xf>
    <xf numFmtId="0" fontId="4" fillId="3" borderId="41" xfId="3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29" fillId="40" borderId="3" xfId="0" applyFont="1" applyFill="1" applyBorder="1" applyAlignment="1">
      <alignment horizontal="center"/>
    </xf>
    <xf numFmtId="0" fontId="29" fillId="40" borderId="4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/>
    </xf>
    <xf numFmtId="49" fontId="12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5" fontId="6" fillId="0" borderId="0" xfId="7" applyNumberFormat="1" applyFont="1" applyBorder="1" applyAlignment="1">
      <alignment horizontal="center" vertical="center" wrapText="1"/>
    </xf>
    <xf numFmtId="164" fontId="14" fillId="0" borderId="0" xfId="0" applyNumberFormat="1" applyFont="1"/>
  </cellXfs>
  <cellStyles count="63">
    <cellStyle name="20% - Énfasis1" xfId="22" builtinId="30" customBuiltin="1"/>
    <cellStyle name="20% - Énfasis2" xfId="25" builtinId="34" customBuiltin="1"/>
    <cellStyle name="20% - Énfasis3" xfId="28" builtinId="38" customBuiltin="1"/>
    <cellStyle name="20% - Énfasis4" xfId="31" builtinId="42" customBuiltin="1"/>
    <cellStyle name="20% - Énfasis5" xfId="34" builtinId="46" customBuiltin="1"/>
    <cellStyle name="20% - Énfasis6" xfId="37" builtinId="50" customBuiltin="1"/>
    <cellStyle name="40% - Énfasis1" xfId="23" builtinId="31" customBuiltin="1"/>
    <cellStyle name="40% - Énfasis2" xfId="26" builtinId="35" customBuiltin="1"/>
    <cellStyle name="40% - Énfasis3" xfId="29" builtinId="39" customBuiltin="1"/>
    <cellStyle name="40% - Énfasis4" xfId="32" builtinId="43" customBuiltin="1"/>
    <cellStyle name="40% - Énfasis5" xfId="35" builtinId="47" customBuiltin="1"/>
    <cellStyle name="40% - Énfasis6" xfId="38" builtinId="51" customBuiltin="1"/>
    <cellStyle name="60% - Énfasis1 2" xfId="39" xr:uid="{BD668EEE-3E53-4381-9FD3-96B4121A6D54}"/>
    <cellStyle name="60% - Énfasis2 2" xfId="40" xr:uid="{079EE45A-74AC-46D9-8AF3-048C6D1A9B97}"/>
    <cellStyle name="60% - Énfasis3 2" xfId="41" xr:uid="{22353A3A-403D-4AE0-98D7-56D92062F941}"/>
    <cellStyle name="60% - Énfasis4 2" xfId="42" xr:uid="{8CAC85C2-2BEA-4DBB-A1AB-37EC82A2B005}"/>
    <cellStyle name="60% - Énfasis5 2" xfId="43" xr:uid="{9B8D7FB3-4CDA-4973-B6AB-929F1EAADA68}"/>
    <cellStyle name="60% - Énfasis6 2" xfId="44" xr:uid="{1AB08F71-C152-47B7-9584-975337FDDDE0}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 2" xfId="45" xr:uid="{40C91FCB-4A89-4A20-B840-8FE885C3427A}"/>
    <cellStyle name="Encabezado 4" xfId="10" builtinId="19" customBuiltin="1"/>
    <cellStyle name="Énfasis1" xfId="21" builtinId="29" customBuiltin="1"/>
    <cellStyle name="Énfasis2" xfId="24" builtinId="33" customBuiltin="1"/>
    <cellStyle name="Énfasis3" xfId="27" builtinId="37" customBuiltin="1"/>
    <cellStyle name="Énfasis4" xfId="30" builtinId="41" customBuiltin="1"/>
    <cellStyle name="Énfasis5" xfId="33" builtinId="45" customBuiltin="1"/>
    <cellStyle name="Énfasis6" xfId="36" builtinId="49" customBuiltin="1"/>
    <cellStyle name="Entrada" xfId="12" builtinId="20" customBuiltin="1"/>
    <cellStyle name="Euro" xfId="46" xr:uid="{68293EF0-FDEF-4BED-B962-2F06D2C41A84}"/>
    <cellStyle name="Hipervínculo 2" xfId="2" xr:uid="{00000000-0005-0000-0000-000000000000}"/>
    <cellStyle name="Hyperlink 2" xfId="47" xr:uid="{D155EB28-D892-4572-A5EC-08A8E448D2D4}"/>
    <cellStyle name="Incorrecto" xfId="11" builtinId="27" customBuiltin="1"/>
    <cellStyle name="Millares 2" xfId="48" xr:uid="{6587F984-B352-473D-8DAB-C8D6AE781B9E}"/>
    <cellStyle name="Millares 2 2" xfId="49" xr:uid="{51AD7864-6A0F-4C8F-B06D-98FE3A3E82C0}"/>
    <cellStyle name="Millares 3" xfId="50" xr:uid="{B76C57FC-BA57-4D51-AF14-493A6CDFE8CE}"/>
    <cellStyle name="Millares 3 2" xfId="51" xr:uid="{EBF8D28A-1B4F-46E1-BEDA-0FE8CD097B11}"/>
    <cellStyle name="Millares 4" xfId="52" xr:uid="{B2BB70C5-B7A9-430D-826B-EEDC9DB98F0B}"/>
    <cellStyle name="Neutral 2" xfId="53" xr:uid="{0686706C-1078-486F-AC1E-19B727B392CD}"/>
    <cellStyle name="Normal" xfId="0" builtinId="0"/>
    <cellStyle name="Normal 11" xfId="3" xr:uid="{00000000-0005-0000-0000-000002000000}"/>
    <cellStyle name="Normal 2" xfId="1" xr:uid="{00000000-0005-0000-0000-000003000000}"/>
    <cellStyle name="Normal 3" xfId="6" xr:uid="{1A4EE19D-BC0A-4A39-9DC5-8457D66CFCEB}"/>
    <cellStyle name="Normal 3 2" xfId="55" xr:uid="{F7B6DE94-F94A-4AEC-BE38-FC408EFF2C59}"/>
    <cellStyle name="Normal 3 3" xfId="56" xr:uid="{59494D35-1FC0-4950-B245-CC5744677D88}"/>
    <cellStyle name="Normal 3 4" xfId="54" xr:uid="{EFF46F4B-A075-4E53-AE8C-AB792E668662}"/>
    <cellStyle name="Normal 4" xfId="57" xr:uid="{7806D607-2EF1-45E9-AFA9-B8F01A174617}"/>
    <cellStyle name="Normal 5" xfId="58" xr:uid="{95B0CBF1-FB48-4ECD-9832-81EC4D63F0F6}"/>
    <cellStyle name="Normal 6" xfId="59" xr:uid="{65315009-EF77-4C54-B5FF-B98D3ABBBDC0}"/>
    <cellStyle name="Normal 6 2" xfId="60" xr:uid="{EF1CDFD2-EADD-44E8-8415-C36BB5A057AF}"/>
    <cellStyle name="Normal 7" xfId="61" xr:uid="{2347660C-2FD5-4E18-AD1B-7AE8B5F956A9}"/>
    <cellStyle name="Notas" xfId="18" builtinId="10" customBuiltin="1"/>
    <cellStyle name="Porcentaje" xfId="7" builtinId="5"/>
    <cellStyle name="Porcentaje 2" xfId="4" xr:uid="{00000000-0005-0000-0000-000005000000}"/>
    <cellStyle name="Porcentaje 9" xfId="5" xr:uid="{00000000-0005-0000-0000-000006000000}"/>
    <cellStyle name="Salida" xfId="13" builtinId="21" customBuiltin="1"/>
    <cellStyle name="Texto de advertencia" xfId="17" builtinId="11" customBuiltin="1"/>
    <cellStyle name="Texto explicativo" xfId="19" builtinId="53" customBuiltin="1"/>
    <cellStyle name="Título 2" xfId="8" builtinId="17" customBuiltin="1"/>
    <cellStyle name="Título 3" xfId="9" builtinId="18" customBuiltin="1"/>
    <cellStyle name="Título 4" xfId="62" xr:uid="{3C9CC8B9-F6A0-4F15-BA4D-8563421F735A}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78.xml"/><Relationship Id="rId89" Type="http://schemas.openxmlformats.org/officeDocument/2006/relationships/externalLink" Target="externalLinks/externalLink83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3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4.xml"/><Relationship Id="rId95" Type="http://schemas.openxmlformats.org/officeDocument/2006/relationships/externalLink" Target="externalLinks/externalLink89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80" Type="http://schemas.openxmlformats.org/officeDocument/2006/relationships/externalLink" Target="externalLinks/externalLink74.xml"/><Relationship Id="rId85" Type="http://schemas.openxmlformats.org/officeDocument/2006/relationships/externalLink" Target="externalLinks/externalLink79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53.xml"/><Relationship Id="rId103" Type="http://schemas.openxmlformats.org/officeDocument/2006/relationships/customXml" Target="../customXml/item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83" Type="http://schemas.openxmlformats.org/officeDocument/2006/relationships/externalLink" Target="externalLinks/externalLink77.xml"/><Relationship Id="rId88" Type="http://schemas.openxmlformats.org/officeDocument/2006/relationships/externalLink" Target="externalLinks/externalLink82.xml"/><Relationship Id="rId91" Type="http://schemas.openxmlformats.org/officeDocument/2006/relationships/externalLink" Target="externalLinks/externalLink85.xml"/><Relationship Id="rId96" Type="http://schemas.openxmlformats.org/officeDocument/2006/relationships/externalLink" Target="externalLinks/externalLink9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72.xml"/><Relationship Id="rId81" Type="http://schemas.openxmlformats.org/officeDocument/2006/relationships/externalLink" Target="externalLinks/externalLink75.xml"/><Relationship Id="rId86" Type="http://schemas.openxmlformats.org/officeDocument/2006/relationships/externalLink" Target="externalLinks/externalLink80.xml"/><Relationship Id="rId94" Type="http://schemas.openxmlformats.org/officeDocument/2006/relationships/externalLink" Target="externalLinks/externalLink88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externalLink" Target="externalLinks/externalLink70.xml"/><Relationship Id="rId97" Type="http://schemas.openxmlformats.org/officeDocument/2006/relationships/externalLink" Target="externalLinks/externalLink91.xml"/><Relationship Id="rId104" Type="http://schemas.openxmlformats.org/officeDocument/2006/relationships/customXml" Target="../customXml/item2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92" Type="http://schemas.openxmlformats.org/officeDocument/2006/relationships/externalLink" Target="externalLinks/externalLink8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Relationship Id="rId87" Type="http://schemas.openxmlformats.org/officeDocument/2006/relationships/externalLink" Target="externalLinks/externalLink81.xml"/><Relationship Id="rId61" Type="http://schemas.openxmlformats.org/officeDocument/2006/relationships/externalLink" Target="externalLinks/externalLink55.xml"/><Relationship Id="rId82" Type="http://schemas.openxmlformats.org/officeDocument/2006/relationships/externalLink" Target="externalLinks/externalLink76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50.xml"/><Relationship Id="rId77" Type="http://schemas.openxmlformats.org/officeDocument/2006/relationships/externalLink" Target="externalLinks/externalLink71.xml"/><Relationship Id="rId100" Type="http://schemas.openxmlformats.org/officeDocument/2006/relationships/styles" Target="styles.xml"/><Relationship Id="rId105" Type="http://schemas.openxmlformats.org/officeDocument/2006/relationships/customXml" Target="../customXml/item3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93" Type="http://schemas.openxmlformats.org/officeDocument/2006/relationships/externalLink" Target="externalLinks/externalLink87.xml"/><Relationship Id="rId98" Type="http://schemas.openxmlformats.org/officeDocument/2006/relationships/externalLink" Target="externalLinks/externalLink92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6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403224</xdr:colOff>
      <xdr:row>14</xdr:row>
      <xdr:rowOff>125558</xdr:rowOff>
    </xdr:from>
    <xdr:ext cx="6835776" cy="747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240F60-610D-420C-BDFD-67076EFD98F5}"/>
                </a:ext>
              </a:extLst>
            </xdr:cNvPr>
            <xdr:cNvSpPr txBox="1"/>
          </xdr:nvSpPr>
          <xdr:spPr>
            <a:xfrm>
              <a:off x="10102849" y="7697933"/>
              <a:ext cx="6835776" cy="747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1) 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𝑻𝑺</m:t>
                      </m:r>
                    </m:e>
                    <m:sub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𝑨𝑹𝑺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𝑻𝑺𝒐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×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𝟎𝟔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m:rPr>
                      <m:nor/>
                    </m:rPr>
                    <a:rPr lang="es-AR" sz="1200" b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𝟎𝟗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240F60-610D-420C-BDFD-67076EFD98F5}"/>
                </a:ext>
              </a:extLst>
            </xdr:cNvPr>
            <xdr:cNvSpPr txBox="1"/>
          </xdr:nvSpPr>
          <xdr:spPr>
            <a:xfrm>
              <a:off x="10102849" y="7697933"/>
              <a:ext cx="6835776" cy="747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1)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〖𝑻𝑺〗_𝒏  (𝑨𝑹𝑺)=𝑻𝑺𝒐 × (𝟎,𝟔×〖𝑴𝑶〗_𝒏/〖𝑴𝑶〗_𝒐 +𝟎,𝟎𝟔×〖𝑮𝑶〗_𝒏/〖𝑮𝑶〗_𝒐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"+𝟎,𝟐𝟓×〖𝑰𝑷𝑰𝑴〗_𝒏/〖𝑰𝑷𝑰𝑴〗_𝒐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+𝟎,𝟎𝟗×〖𝑼𝑺𝑫〗_𝒏/〖𝑼𝑺𝑫〗_𝒐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254312</xdr:colOff>
      <xdr:row>1</xdr:row>
      <xdr:rowOff>171450</xdr:rowOff>
    </xdr:from>
    <xdr:to>
      <xdr:col>14</xdr:col>
      <xdr:colOff>249397</xdr:colOff>
      <xdr:row>13</xdr:row>
      <xdr:rowOff>152833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A49C15-5647-86F0-10AA-897B02C37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312" y="361950"/>
          <a:ext cx="9139085" cy="2267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171791</xdr:colOff>
      <xdr:row>47</xdr:row>
      <xdr:rowOff>62933</xdr:rowOff>
    </xdr:from>
    <xdr:to>
      <xdr:col>61</xdr:col>
      <xdr:colOff>158750</xdr:colOff>
      <xdr:row>68</xdr:row>
      <xdr:rowOff>125206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1C5D26-0A49-4C93-89F1-B05651D0C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01970" y="9587933"/>
          <a:ext cx="15825673" cy="42804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</xdr:row>
      <xdr:rowOff>114536</xdr:rowOff>
    </xdr:from>
    <xdr:to>
      <xdr:col>8</xdr:col>
      <xdr:colOff>29434</xdr:colOff>
      <xdr:row>11</xdr:row>
      <xdr:rowOff>104996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95BF9B-5641-4484-90EA-50FF80887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1067036"/>
          <a:ext cx="4410934" cy="1133460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15</xdr:row>
      <xdr:rowOff>133350</xdr:rowOff>
    </xdr:from>
    <xdr:to>
      <xdr:col>6</xdr:col>
      <xdr:colOff>714731</xdr:colOff>
      <xdr:row>23</xdr:row>
      <xdr:rowOff>85931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7B8A00-F8C2-5CE7-2E0B-D2CCF4F1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2990850"/>
          <a:ext cx="2553056" cy="14765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PAE/Licitaci&#243;n%20Capilares%20Dic17/Econ&#243;mico/Apertura%20de%20Costos%20Tipo%20PAE%20-%20vfinal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Total/Licitacion%20Capilares%202018/Econ&#243;mico/BNDTQ-%20180164-CAPILLARY%20STRING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-pin-s-0001\rrhh%20patagonia%20norte\Users\COSETE\AppData\Local\Microsoft\Windows\INetCache\Content.Outlook\CRKHO1UF\Copia%20de%20C&#225;lculo%20Salarial%20pedido%20Ev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gmsanch/Mis%20documentos/Ventas/Pendientes%20NQN%202012%20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ecorder/Mis%20documentos/evangelina/Yacimiento/YPF/Informe%20varios/Informes%20T&#233;cnicos/Intervenci&#243;n-fotos-tendencia-croma-bsr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/AppData/Local/Microsoft/Windows/Temporary%20Internet%20Files/Content.Outlook/07PSDZ8O/COTIZACION%20TQ%20CATRIEL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pcostan/Configuraci&#243;n%20local/Temp/CATRIEL_JUL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.ARGENTINA/AppData/Local/Microsoft/Windows/Temporary%20Internet%20Files/Content.Outlook/PEZDPPGF/Cotizaci&#243;n%20PM-F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9_Archivos%20adjuntos%20comprimidos%20de%20WinZip%20(2).zip/Planilla%20Certificaci&#243;n%20Enero%202016-Catriel-Zona%20I%20II%20y%20VAM-.xlsm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12_Archivos%20adjuntos%20comprimidos%20de%20WinZip%20(2).zip/Planilla%20Certificaci&#243;n%20Abril%202016-Catriel-Zona%20I%20II%20y%20VAM.xlsm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ecorder/AppData/Local/Microsoft/Windows/Temporary%20Internet%20Files/Content.Outlook/VE5FP8OR/CENTENO%20-%20CASTA&#209;EDA%20TQ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ESCALAS.PETROLERO"/>
      <sheetName val="Moyano"/>
      <sheetName val="BD_ADICIONALES.PETROLERO"/>
      <sheetName val="Castañeda"/>
      <sheetName val="Tec Seguridad e Higiene"/>
      <sheetName val="Jefe de área"/>
      <sheetName val="Supervisor"/>
      <sheetName val="PERSONAL JERÁRQUICO"/>
      <sheetName val="Campamento PP"/>
      <sheetName val="Campamento PJ"/>
    </sheetNames>
    <sheetDataSet>
      <sheetData sheetId="0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  <cell r="CO7" t="str">
            <v>PETROLERO CHUBUT (605/10)</v>
          </cell>
          <cell r="CP7" t="str">
            <v>PETROLERO CHUBUT (605/10)</v>
          </cell>
          <cell r="CQ7" t="str">
            <v>PETROLERO FASP (643/12)</v>
          </cell>
          <cell r="CR7" t="str">
            <v>PETROLERO FASP (643/12)</v>
          </cell>
          <cell r="CS7" t="str">
            <v>PETROLERO FASP (643/12)</v>
          </cell>
          <cell r="CT7" t="str">
            <v>PETROLERO FASP (643/12)</v>
          </cell>
          <cell r="CU7" t="str">
            <v>PETROLERO FASP (643/12)</v>
          </cell>
          <cell r="CV7" t="str">
            <v>PETROLERO RN, NQN Y LP (644/12)</v>
          </cell>
          <cell r="CW7" t="str">
            <v>PETROLERO RN, NQN Y LP (644/12)</v>
          </cell>
          <cell r="CX7" t="str">
            <v>PETROLERO RN, NQN Y LP (644/12)</v>
          </cell>
          <cell r="CY7" t="str">
            <v>PETROLERO CHUBUT (605/10)</v>
          </cell>
          <cell r="CZ7" t="str">
            <v>PETROLERO CHUBUT (605/10)</v>
          </cell>
          <cell r="DA7" t="str">
            <v>PETROLERO FASP (643/12)</v>
          </cell>
          <cell r="DB7" t="str">
            <v>PETROLERO FASP (643/12)</v>
          </cell>
          <cell r="DC7" t="str">
            <v>PETROLERO FASP (643/12)</v>
          </cell>
          <cell r="DD7" t="str">
            <v>PETROLERO FASP (643/12)</v>
          </cell>
          <cell r="DE7" t="str">
            <v>PETROLERO FASP (643/12)</v>
          </cell>
          <cell r="DF7" t="str">
            <v>PETROLERO RN, NQN Y LP (644/12)</v>
          </cell>
          <cell r="DG7" t="str">
            <v>PETROLERO RN, NQN Y LP (644/12)</v>
          </cell>
          <cell r="DH7" t="str">
            <v>PETROLERO RN, NQN Y LP (644/12)</v>
          </cell>
          <cell r="DI7" t="str">
            <v>PETROLERO CHUBUT (605/10)</v>
          </cell>
          <cell r="DJ7" t="str">
            <v>PETROLERO CHUBUT (605/10)</v>
          </cell>
          <cell r="DK7" t="str">
            <v>PETROLERO FASP (643/12)</v>
          </cell>
          <cell r="DL7" t="str">
            <v>PETROLERO FASP (643/12)</v>
          </cell>
          <cell r="DM7" t="str">
            <v>PETROLERO FASP (643/12)</v>
          </cell>
          <cell r="DN7" t="str">
            <v>PETROLERO FASP (643/12)</v>
          </cell>
          <cell r="DO7" t="str">
            <v>PETROLERO FASP (643/12)</v>
          </cell>
          <cell r="DP7" t="str">
            <v>PETROLERO RN, NQN Y LP (644/12)</v>
          </cell>
          <cell r="DQ7" t="str">
            <v>PETROLERO RN, NQN Y LP (644/12)</v>
          </cell>
          <cell r="DR7" t="str">
            <v>PETROLERO RN, NQN Y LP (644/12)</v>
          </cell>
          <cell r="DS7" t="str">
            <v>PETROLERO CHUBUT (605/10)</v>
          </cell>
          <cell r="DT7" t="str">
            <v>PETROLERO CHUBUT (605/10)</v>
          </cell>
          <cell r="DU7" t="str">
            <v>PETROLERO FASP (643/12)</v>
          </cell>
          <cell r="DV7" t="str">
            <v>PETROLERO FASP (643/12)</v>
          </cell>
          <cell r="DW7" t="str">
            <v>PETROLERO FASP (643/12)</v>
          </cell>
          <cell r="DX7" t="str">
            <v>PETROLERO FASP (643/12)</v>
          </cell>
          <cell r="DY7" t="str">
            <v>PETROLERO FASP (643/12)</v>
          </cell>
          <cell r="DZ7" t="str">
            <v>PETROLERO RN, NQN Y LP (644/12)</v>
          </cell>
          <cell r="EA7" t="str">
            <v>PETROLERO RN, NQN Y LP (644/12)</v>
          </cell>
          <cell r="EB7" t="str">
            <v>PETROLERO RN, NQN Y LP (644/12)</v>
          </cell>
          <cell r="EC7" t="str">
            <v>PETROLERO CHUBUT (605/10)</v>
          </cell>
          <cell r="ED7" t="str">
            <v>PETROLERO CHUBUT (605/10)</v>
          </cell>
          <cell r="EE7" t="str">
            <v>PETROLERO FASP (643/12)</v>
          </cell>
          <cell r="EF7" t="str">
            <v>PETROLERO FASP (643/12)</v>
          </cell>
          <cell r="EG7" t="str">
            <v>PETROLERO FASP (643/12)</v>
          </cell>
          <cell r="EH7" t="str">
            <v>PETROLERO FASP (643/12)</v>
          </cell>
          <cell r="EI7" t="str">
            <v>PETROLERO FASP (643/12)</v>
          </cell>
          <cell r="EJ7" t="str">
            <v>PETROLERO RN, NQN Y LP (644/12)</v>
          </cell>
          <cell r="EK7" t="str">
            <v>PETROLERO RN, NQN Y LP (644/12)</v>
          </cell>
          <cell r="EL7" t="str">
            <v>PETROLERO RN, NQN Y LP (644/12)</v>
          </cell>
          <cell r="EM7" t="str">
            <v>PETROLERO CHUBUT (605/10)</v>
          </cell>
          <cell r="EN7" t="str">
            <v>PETROLERO CHUBUT (605/10)</v>
          </cell>
          <cell r="EO7" t="str">
            <v>PETROLERO FASP (643/12)</v>
          </cell>
          <cell r="EP7" t="str">
            <v>PETROLERO FASP (643/12)</v>
          </cell>
          <cell r="EQ7" t="str">
            <v>PETROLERO FASP (643/12)</v>
          </cell>
          <cell r="ER7" t="str">
            <v>PETROLERO FASP (643/12)</v>
          </cell>
          <cell r="ES7" t="str">
            <v>PETROLERO FASP (643/12)</v>
          </cell>
          <cell r="ET7" t="str">
            <v>PETROLERO RN, NQN Y LP (644/12)</v>
          </cell>
          <cell r="EU7" t="str">
            <v>PETROLERO RN, NQN Y LP (644/12)</v>
          </cell>
          <cell r="EV7" t="str">
            <v>PETROLERO RN, NQN Y LP (644/12)</v>
          </cell>
          <cell r="EW7" t="str">
            <v>PETROLERO CHUBUT (605/10)</v>
          </cell>
          <cell r="EX7" t="str">
            <v>PETROLERO CHUBUT (605/10)</v>
          </cell>
          <cell r="EY7" t="str">
            <v>PETROLERO FASP (643/12)</v>
          </cell>
          <cell r="EZ7" t="str">
            <v>PETROLERO FASP (643/12)</v>
          </cell>
          <cell r="FA7" t="str">
            <v>PETROLERO FASP (643/12)</v>
          </cell>
          <cell r="FB7" t="str">
            <v>PETROLERO FASP (643/12)</v>
          </cell>
          <cell r="FC7" t="str">
            <v>PETROLERO FASP (643/12)</v>
          </cell>
          <cell r="FD7" t="str">
            <v>PETROLERO RN, NQN Y LP (644/12)</v>
          </cell>
          <cell r="FE7" t="str">
            <v>PETROLERO RN, NQN Y LP (644/12)</v>
          </cell>
          <cell r="FF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  <cell r="CO8" t="str">
            <v>BASICA</v>
          </cell>
          <cell r="CP8">
            <v>1</v>
          </cell>
          <cell r="CQ8" t="str">
            <v>BASICA</v>
          </cell>
          <cell r="CR8">
            <v>3</v>
          </cell>
          <cell r="CS8">
            <v>2</v>
          </cell>
          <cell r="CT8">
            <v>1</v>
          </cell>
          <cell r="CU8" t="str">
            <v>CUENCA AUSTRAL</v>
          </cell>
          <cell r="CV8" t="str">
            <v>BASICA</v>
          </cell>
          <cell r="CW8">
            <v>3</v>
          </cell>
          <cell r="CX8">
            <v>2</v>
          </cell>
          <cell r="CY8" t="str">
            <v>BASICA</v>
          </cell>
          <cell r="CZ8">
            <v>1</v>
          </cell>
          <cell r="DA8" t="str">
            <v>BASICA</v>
          </cell>
          <cell r="DB8">
            <v>3</v>
          </cell>
          <cell r="DC8">
            <v>2</v>
          </cell>
          <cell r="DD8">
            <v>1</v>
          </cell>
          <cell r="DE8" t="str">
            <v>CUENCA AUSTRAL</v>
          </cell>
          <cell r="DF8" t="str">
            <v>BASICA</v>
          </cell>
          <cell r="DG8">
            <v>3</v>
          </cell>
          <cell r="DH8">
            <v>2</v>
          </cell>
          <cell r="DI8" t="str">
            <v>BASICA</v>
          </cell>
          <cell r="DJ8">
            <v>1</v>
          </cell>
          <cell r="DK8" t="str">
            <v>BASICA</v>
          </cell>
          <cell r="DL8">
            <v>3</v>
          </cell>
          <cell r="DM8">
            <v>2</v>
          </cell>
          <cell r="DN8">
            <v>1</v>
          </cell>
          <cell r="DO8" t="str">
            <v>CUENCA AUSTRAL</v>
          </cell>
          <cell r="DP8" t="str">
            <v>BASICA</v>
          </cell>
          <cell r="DQ8">
            <v>3</v>
          </cell>
          <cell r="DR8">
            <v>2</v>
          </cell>
          <cell r="DS8" t="str">
            <v>BASICA</v>
          </cell>
          <cell r="DT8">
            <v>1</v>
          </cell>
          <cell r="DU8" t="str">
            <v>BASICA</v>
          </cell>
          <cell r="DV8">
            <v>3</v>
          </cell>
          <cell r="DW8">
            <v>2</v>
          </cell>
          <cell r="DX8">
            <v>1</v>
          </cell>
          <cell r="DY8" t="str">
            <v>CUENCA AUSTRAL</v>
          </cell>
          <cell r="DZ8" t="str">
            <v>BASICA</v>
          </cell>
          <cell r="EA8">
            <v>3</v>
          </cell>
          <cell r="EB8">
            <v>2</v>
          </cell>
          <cell r="EC8" t="str">
            <v>BASICA</v>
          </cell>
          <cell r="ED8">
            <v>1</v>
          </cell>
          <cell r="EE8" t="str">
            <v>BASICA</v>
          </cell>
          <cell r="EF8">
            <v>3</v>
          </cell>
          <cell r="EG8">
            <v>2</v>
          </cell>
          <cell r="EH8">
            <v>1</v>
          </cell>
          <cell r="EI8" t="str">
            <v>CUENCA AUSTRAL</v>
          </cell>
          <cell r="EJ8" t="str">
            <v>BASICA</v>
          </cell>
          <cell r="EK8">
            <v>3</v>
          </cell>
          <cell r="EL8">
            <v>2</v>
          </cell>
          <cell r="EM8" t="str">
            <v>BASICA</v>
          </cell>
          <cell r="EN8">
            <v>1</v>
          </cell>
          <cell r="EO8" t="str">
            <v>BASICA</v>
          </cell>
          <cell r="EP8">
            <v>3</v>
          </cell>
          <cell r="EQ8">
            <v>2</v>
          </cell>
          <cell r="ER8">
            <v>1</v>
          </cell>
          <cell r="ES8" t="str">
            <v>CUENCA AUSTRAL</v>
          </cell>
          <cell r="ET8" t="str">
            <v>BASICA</v>
          </cell>
          <cell r="EU8">
            <v>3</v>
          </cell>
          <cell r="EV8">
            <v>2</v>
          </cell>
          <cell r="EW8" t="str">
            <v>BASICA</v>
          </cell>
          <cell r="EX8">
            <v>1</v>
          </cell>
          <cell r="EY8" t="str">
            <v>BASICA</v>
          </cell>
          <cell r="EZ8">
            <v>3</v>
          </cell>
          <cell r="FA8">
            <v>2</v>
          </cell>
          <cell r="FB8">
            <v>1</v>
          </cell>
          <cell r="FC8" t="str">
            <v>CUENCA AUSTRAL</v>
          </cell>
          <cell r="FD8" t="str">
            <v>BASICA</v>
          </cell>
          <cell r="FE8">
            <v>3</v>
          </cell>
          <cell r="FF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>
            <v>43132</v>
          </cell>
          <cell r="X9">
            <v>43132</v>
          </cell>
          <cell r="Y9">
            <v>43132</v>
          </cell>
          <cell r="Z9">
            <v>43132</v>
          </cell>
          <cell r="AA9">
            <v>43132</v>
          </cell>
          <cell r="AB9">
            <v>43132</v>
          </cell>
          <cell r="AC9">
            <v>43132</v>
          </cell>
          <cell r="AD9">
            <v>43132</v>
          </cell>
          <cell r="AE9">
            <v>43132</v>
          </cell>
          <cell r="AF9">
            <v>43132</v>
          </cell>
          <cell r="AG9">
            <v>43160</v>
          </cell>
          <cell r="AH9">
            <v>43160</v>
          </cell>
          <cell r="AI9">
            <v>43160</v>
          </cell>
          <cell r="AJ9">
            <v>43160</v>
          </cell>
          <cell r="AK9">
            <v>43160</v>
          </cell>
          <cell r="AL9">
            <v>43160</v>
          </cell>
          <cell r="AM9">
            <v>43160</v>
          </cell>
          <cell r="AN9">
            <v>43160</v>
          </cell>
          <cell r="AO9">
            <v>43160</v>
          </cell>
          <cell r="AP9">
            <v>43160</v>
          </cell>
          <cell r="AQ9">
            <v>43191</v>
          </cell>
          <cell r="AR9">
            <v>43191</v>
          </cell>
          <cell r="AS9">
            <v>43191</v>
          </cell>
          <cell r="AT9">
            <v>43191</v>
          </cell>
          <cell r="AU9">
            <v>43191</v>
          </cell>
          <cell r="AV9">
            <v>43191</v>
          </cell>
          <cell r="AW9">
            <v>43191</v>
          </cell>
          <cell r="AX9">
            <v>43191</v>
          </cell>
          <cell r="AY9">
            <v>43191</v>
          </cell>
          <cell r="AZ9">
            <v>43191</v>
          </cell>
          <cell r="BA9">
            <v>43282</v>
          </cell>
          <cell r="BB9">
            <v>43282</v>
          </cell>
          <cell r="BC9">
            <v>43282</v>
          </cell>
          <cell r="BD9">
            <v>43282</v>
          </cell>
          <cell r="BE9">
            <v>43282</v>
          </cell>
          <cell r="BF9">
            <v>43282</v>
          </cell>
          <cell r="BG9">
            <v>43282</v>
          </cell>
          <cell r="BH9">
            <v>43282</v>
          </cell>
          <cell r="BI9">
            <v>43282</v>
          </cell>
          <cell r="BJ9">
            <v>43282</v>
          </cell>
          <cell r="BK9">
            <v>43374</v>
          </cell>
          <cell r="BL9">
            <v>43374</v>
          </cell>
          <cell r="BM9">
            <v>43374</v>
          </cell>
          <cell r="BN9">
            <v>43374</v>
          </cell>
          <cell r="BO9">
            <v>43374</v>
          </cell>
          <cell r="BP9">
            <v>43374</v>
          </cell>
          <cell r="BQ9">
            <v>43374</v>
          </cell>
          <cell r="BR9">
            <v>43374</v>
          </cell>
          <cell r="BS9">
            <v>43374</v>
          </cell>
          <cell r="BT9">
            <v>43374</v>
          </cell>
          <cell r="BU9">
            <v>43405</v>
          </cell>
          <cell r="BV9">
            <v>43405</v>
          </cell>
          <cell r="BW9">
            <v>43405</v>
          </cell>
          <cell r="BX9">
            <v>43405</v>
          </cell>
          <cell r="BY9">
            <v>43405</v>
          </cell>
          <cell r="BZ9">
            <v>43405</v>
          </cell>
          <cell r="CA9">
            <v>43405</v>
          </cell>
          <cell r="CB9">
            <v>43405</v>
          </cell>
          <cell r="CC9">
            <v>43405</v>
          </cell>
          <cell r="CD9">
            <v>43405</v>
          </cell>
          <cell r="CE9">
            <v>43497</v>
          </cell>
          <cell r="CF9">
            <v>43497</v>
          </cell>
          <cell r="CG9">
            <v>43497</v>
          </cell>
          <cell r="CH9">
            <v>43497</v>
          </cell>
          <cell r="CI9">
            <v>43497</v>
          </cell>
          <cell r="CJ9">
            <v>43497</v>
          </cell>
          <cell r="CK9">
            <v>43497</v>
          </cell>
          <cell r="CL9">
            <v>43497</v>
          </cell>
          <cell r="CM9">
            <v>43497</v>
          </cell>
          <cell r="CN9">
            <v>43497</v>
          </cell>
          <cell r="CO9">
            <v>43525</v>
          </cell>
          <cell r="CP9">
            <v>43525</v>
          </cell>
          <cell r="CQ9">
            <v>43525</v>
          </cell>
          <cell r="CR9">
            <v>43525</v>
          </cell>
          <cell r="CS9">
            <v>43525</v>
          </cell>
          <cell r="CT9">
            <v>43525</v>
          </cell>
          <cell r="CU9">
            <v>43525</v>
          </cell>
          <cell r="CV9">
            <v>43525</v>
          </cell>
          <cell r="CW9">
            <v>43525</v>
          </cell>
          <cell r="CX9">
            <v>43525</v>
          </cell>
          <cell r="CY9">
            <v>43617</v>
          </cell>
          <cell r="CZ9">
            <v>43617</v>
          </cell>
          <cell r="DA9">
            <v>43617</v>
          </cell>
          <cell r="DB9">
            <v>43617</v>
          </cell>
          <cell r="DC9">
            <v>43617</v>
          </cell>
          <cell r="DD9">
            <v>43617</v>
          </cell>
          <cell r="DE9">
            <v>43617</v>
          </cell>
          <cell r="DF9">
            <v>43617</v>
          </cell>
          <cell r="DG9">
            <v>43617</v>
          </cell>
          <cell r="DH9">
            <v>43617</v>
          </cell>
          <cell r="DI9">
            <v>43739</v>
          </cell>
          <cell r="DJ9">
            <v>43739</v>
          </cell>
          <cell r="DK9">
            <v>43739</v>
          </cell>
          <cell r="DL9">
            <v>43739</v>
          </cell>
          <cell r="DM9">
            <v>43739</v>
          </cell>
          <cell r="DN9">
            <v>43739</v>
          </cell>
          <cell r="DO9">
            <v>43739</v>
          </cell>
          <cell r="DP9">
            <v>43739</v>
          </cell>
          <cell r="DQ9">
            <v>43739</v>
          </cell>
          <cell r="DR9">
            <v>43739</v>
          </cell>
          <cell r="DS9">
            <v>43831</v>
          </cell>
          <cell r="DT9">
            <v>43831</v>
          </cell>
          <cell r="DU9">
            <v>43831</v>
          </cell>
          <cell r="DV9">
            <v>43831</v>
          </cell>
          <cell r="DW9">
            <v>43831</v>
          </cell>
          <cell r="DX9">
            <v>43831</v>
          </cell>
          <cell r="DY9">
            <v>43831</v>
          </cell>
          <cell r="DZ9">
            <v>43831</v>
          </cell>
          <cell r="EA9">
            <v>43831</v>
          </cell>
          <cell r="EB9">
            <v>43831</v>
          </cell>
          <cell r="EC9">
            <v>44075</v>
          </cell>
          <cell r="ED9">
            <v>44075</v>
          </cell>
          <cell r="EE9">
            <v>44075</v>
          </cell>
          <cell r="EF9">
            <v>44075</v>
          </cell>
          <cell r="EG9">
            <v>44075</v>
          </cell>
          <cell r="EH9">
            <v>44075</v>
          </cell>
          <cell r="EI9">
            <v>44075</v>
          </cell>
          <cell r="EJ9">
            <v>44075</v>
          </cell>
          <cell r="EK9">
            <v>44075</v>
          </cell>
          <cell r="EL9">
            <v>44075</v>
          </cell>
          <cell r="EM9">
            <v>44256</v>
          </cell>
          <cell r="EN9">
            <v>44256</v>
          </cell>
          <cell r="EO9">
            <v>44256</v>
          </cell>
          <cell r="EP9">
            <v>44256</v>
          </cell>
          <cell r="EQ9">
            <v>44256</v>
          </cell>
          <cell r="ER9">
            <v>44256</v>
          </cell>
          <cell r="ES9">
            <v>44256</v>
          </cell>
          <cell r="ET9">
            <v>44256</v>
          </cell>
          <cell r="EU9">
            <v>44256</v>
          </cell>
          <cell r="EV9">
            <v>44256</v>
          </cell>
          <cell r="EW9">
            <v>44287</v>
          </cell>
          <cell r="EX9">
            <v>44287</v>
          </cell>
          <cell r="EY9">
            <v>44287</v>
          </cell>
          <cell r="EZ9">
            <v>44287</v>
          </cell>
          <cell r="FA9">
            <v>44287</v>
          </cell>
          <cell r="FB9">
            <v>44287</v>
          </cell>
          <cell r="FC9">
            <v>44287</v>
          </cell>
          <cell r="FD9">
            <v>44287</v>
          </cell>
          <cell r="FE9">
            <v>44287</v>
          </cell>
          <cell r="FF9">
            <v>44287</v>
          </cell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>
            <v>7590</v>
          </cell>
          <cell r="AR10">
            <v>14042</v>
          </cell>
          <cell r="AS10">
            <v>7590</v>
          </cell>
          <cell r="AT10">
            <v>10778</v>
          </cell>
          <cell r="AU10">
            <v>12372</v>
          </cell>
          <cell r="AV10">
            <v>14042</v>
          </cell>
          <cell r="AW10">
            <v>15635</v>
          </cell>
          <cell r="AX10">
            <v>7590</v>
          </cell>
          <cell r="AY10">
            <v>10778</v>
          </cell>
          <cell r="AZ10">
            <v>12372</v>
          </cell>
          <cell r="BA10">
            <v>7943</v>
          </cell>
          <cell r="BB10">
            <v>14695</v>
          </cell>
          <cell r="BC10">
            <v>7943</v>
          </cell>
          <cell r="BD10">
            <v>11279</v>
          </cell>
          <cell r="BE10">
            <v>12947</v>
          </cell>
          <cell r="BF10">
            <v>14695</v>
          </cell>
          <cell r="BG10">
            <v>16363</v>
          </cell>
          <cell r="BH10">
            <v>7943</v>
          </cell>
          <cell r="BI10">
            <v>11279</v>
          </cell>
          <cell r="BJ10">
            <v>12947</v>
          </cell>
          <cell r="BK10">
            <v>8472</v>
          </cell>
          <cell r="BL10">
            <v>15673</v>
          </cell>
          <cell r="BM10">
            <v>8472</v>
          </cell>
          <cell r="BN10">
            <v>12030</v>
          </cell>
          <cell r="BO10">
            <v>13809</v>
          </cell>
          <cell r="BP10">
            <v>15673</v>
          </cell>
          <cell r="BQ10">
            <v>17452</v>
          </cell>
          <cell r="BR10">
            <v>8472</v>
          </cell>
          <cell r="BS10">
            <v>12030</v>
          </cell>
          <cell r="BT10">
            <v>13809</v>
          </cell>
          <cell r="BU10">
            <v>9178</v>
          </cell>
          <cell r="BV10">
            <v>16979</v>
          </cell>
          <cell r="BW10">
            <v>9178</v>
          </cell>
          <cell r="BX10">
            <v>13033</v>
          </cell>
          <cell r="BY10">
            <v>14960</v>
          </cell>
          <cell r="BZ10">
            <v>16979</v>
          </cell>
          <cell r="CA10">
            <v>18907</v>
          </cell>
          <cell r="CB10">
            <v>9178</v>
          </cell>
          <cell r="CC10">
            <v>13033</v>
          </cell>
          <cell r="CD10">
            <v>14960</v>
          </cell>
          <cell r="CE10">
            <v>9884</v>
          </cell>
          <cell r="CF10">
            <v>18285</v>
          </cell>
          <cell r="CG10">
            <v>9884</v>
          </cell>
          <cell r="CH10">
            <v>14035</v>
          </cell>
          <cell r="CI10">
            <v>16111</v>
          </cell>
          <cell r="CJ10">
            <v>18285</v>
          </cell>
          <cell r="CK10">
            <v>20361</v>
          </cell>
          <cell r="CL10">
            <v>9884</v>
          </cell>
          <cell r="CM10">
            <v>14035</v>
          </cell>
          <cell r="CN10">
            <v>16111</v>
          </cell>
          <cell r="CO10">
            <v>10922</v>
          </cell>
          <cell r="CP10">
            <v>20206</v>
          </cell>
          <cell r="CQ10">
            <v>10922</v>
          </cell>
          <cell r="CR10">
            <v>15509</v>
          </cell>
          <cell r="CS10">
            <v>17803</v>
          </cell>
          <cell r="CT10">
            <v>20206</v>
          </cell>
          <cell r="CU10">
            <v>22499</v>
          </cell>
          <cell r="CV10">
            <v>10922</v>
          </cell>
          <cell r="CW10">
            <v>15509</v>
          </cell>
          <cell r="CX10">
            <v>17803</v>
          </cell>
          <cell r="CY10">
            <v>12014</v>
          </cell>
          <cell r="CZ10">
            <v>22226</v>
          </cell>
          <cell r="DA10">
            <v>12014</v>
          </cell>
          <cell r="DB10">
            <v>17060</v>
          </cell>
          <cell r="DC10">
            <v>19583</v>
          </cell>
          <cell r="DD10">
            <v>22226</v>
          </cell>
          <cell r="DE10">
            <v>24749</v>
          </cell>
          <cell r="DF10">
            <v>12014</v>
          </cell>
          <cell r="DG10">
            <v>17060</v>
          </cell>
          <cell r="DH10">
            <v>19583</v>
          </cell>
          <cell r="DI10">
            <v>13456</v>
          </cell>
          <cell r="DJ10">
            <v>24894</v>
          </cell>
          <cell r="DK10">
            <v>13456</v>
          </cell>
          <cell r="DL10">
            <v>19108</v>
          </cell>
          <cell r="DM10">
            <v>21933</v>
          </cell>
          <cell r="DN10">
            <v>24894</v>
          </cell>
          <cell r="DO10">
            <v>27719</v>
          </cell>
          <cell r="DP10">
            <v>13456</v>
          </cell>
          <cell r="DQ10">
            <v>19108</v>
          </cell>
          <cell r="DR10">
            <v>21933</v>
          </cell>
          <cell r="DS10">
            <v>14439</v>
          </cell>
          <cell r="DT10">
            <v>26712</v>
          </cell>
          <cell r="DU10">
            <v>14439</v>
          </cell>
          <cell r="DV10">
            <v>20503</v>
          </cell>
          <cell r="DW10">
            <v>23536</v>
          </cell>
          <cell r="DX10">
            <v>26712</v>
          </cell>
          <cell r="DY10">
            <v>29744</v>
          </cell>
          <cell r="DZ10">
            <v>14439</v>
          </cell>
          <cell r="EA10">
            <v>20503</v>
          </cell>
          <cell r="EB10">
            <v>23536</v>
          </cell>
          <cell r="EC10">
            <v>16208</v>
          </cell>
          <cell r="ED10">
            <v>29985</v>
          </cell>
          <cell r="EE10">
            <v>16208</v>
          </cell>
          <cell r="EF10">
            <v>23015</v>
          </cell>
          <cell r="EG10">
            <v>26419</v>
          </cell>
          <cell r="EH10">
            <v>29985</v>
          </cell>
          <cell r="EI10">
            <v>33388</v>
          </cell>
          <cell r="EJ10">
            <v>16208</v>
          </cell>
          <cell r="EK10">
            <v>23015</v>
          </cell>
          <cell r="EL10">
            <v>26419</v>
          </cell>
          <cell r="EM10">
            <v>17829</v>
          </cell>
          <cell r="EN10">
            <v>32984</v>
          </cell>
          <cell r="EO10">
            <v>17829</v>
          </cell>
          <cell r="EP10">
            <v>25317</v>
          </cell>
          <cell r="EQ10">
            <v>29061</v>
          </cell>
          <cell r="ER10">
            <v>32984</v>
          </cell>
          <cell r="ES10">
            <v>36728</v>
          </cell>
          <cell r="ET10">
            <v>17829</v>
          </cell>
          <cell r="EU10">
            <v>25317</v>
          </cell>
          <cell r="EV10">
            <v>29061</v>
          </cell>
          <cell r="EW10">
            <v>18639</v>
          </cell>
          <cell r="EX10">
            <v>34482</v>
          </cell>
          <cell r="EY10">
            <v>18639</v>
          </cell>
          <cell r="EZ10">
            <v>26467</v>
          </cell>
          <cell r="FA10">
            <v>30382</v>
          </cell>
          <cell r="FB10">
            <v>34482</v>
          </cell>
          <cell r="FC10">
            <v>38396</v>
          </cell>
          <cell r="FD10">
            <v>18639</v>
          </cell>
          <cell r="FE10">
            <v>26467</v>
          </cell>
          <cell r="FF10">
            <v>30382</v>
          </cell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>
            <v>10095</v>
          </cell>
          <cell r="AR11">
            <v>18676</v>
          </cell>
          <cell r="AS11">
            <v>10095</v>
          </cell>
          <cell r="AT11">
            <v>14335</v>
          </cell>
          <cell r="AU11">
            <v>16455</v>
          </cell>
          <cell r="AV11">
            <v>18676</v>
          </cell>
          <cell r="AW11">
            <v>20795</v>
          </cell>
          <cell r="AX11">
            <v>10095</v>
          </cell>
          <cell r="AY11">
            <v>14335</v>
          </cell>
          <cell r="AZ11">
            <v>16455</v>
          </cell>
          <cell r="BA11">
            <v>10564</v>
          </cell>
          <cell r="BB11">
            <v>19544</v>
          </cell>
          <cell r="BC11">
            <v>10564</v>
          </cell>
          <cell r="BD11">
            <v>15001</v>
          </cell>
          <cell r="BE11">
            <v>17220</v>
          </cell>
          <cell r="BF11">
            <v>19544</v>
          </cell>
          <cell r="BG11">
            <v>21763</v>
          </cell>
          <cell r="BH11">
            <v>10564</v>
          </cell>
          <cell r="BI11">
            <v>15001</v>
          </cell>
          <cell r="BJ11">
            <v>17220</v>
          </cell>
          <cell r="BK11">
            <v>11268</v>
          </cell>
          <cell r="BL11">
            <v>20845</v>
          </cell>
          <cell r="BM11">
            <v>11268</v>
          </cell>
          <cell r="BN11">
            <v>16000</v>
          </cell>
          <cell r="BO11">
            <v>18366</v>
          </cell>
          <cell r="BP11">
            <v>20845</v>
          </cell>
          <cell r="BQ11">
            <v>23211</v>
          </cell>
          <cell r="BR11">
            <v>11268</v>
          </cell>
          <cell r="BS11">
            <v>16000</v>
          </cell>
          <cell r="BT11">
            <v>18366</v>
          </cell>
          <cell r="BU11">
            <v>12207</v>
          </cell>
          <cell r="BV11">
            <v>22582</v>
          </cell>
          <cell r="BW11">
            <v>12207</v>
          </cell>
          <cell r="BX11">
            <v>17334</v>
          </cell>
          <cell r="BY11">
            <v>19897</v>
          </cell>
          <cell r="BZ11">
            <v>22582</v>
          </cell>
          <cell r="CA11">
            <v>25146</v>
          </cell>
          <cell r="CB11">
            <v>12207</v>
          </cell>
          <cell r="CC11">
            <v>17334</v>
          </cell>
          <cell r="CD11">
            <v>19897</v>
          </cell>
          <cell r="CE11">
            <v>13146</v>
          </cell>
          <cell r="CF11">
            <v>24319</v>
          </cell>
          <cell r="CG11">
            <v>13146</v>
          </cell>
          <cell r="CH11">
            <v>18667</v>
          </cell>
          <cell r="CI11">
            <v>21428</v>
          </cell>
          <cell r="CJ11">
            <v>24319</v>
          </cell>
          <cell r="CK11">
            <v>27080</v>
          </cell>
          <cell r="CL11">
            <v>13146</v>
          </cell>
          <cell r="CM11">
            <v>18667</v>
          </cell>
          <cell r="CN11">
            <v>21428</v>
          </cell>
          <cell r="CO11">
            <v>14526</v>
          </cell>
          <cell r="CP11">
            <v>26874</v>
          </cell>
          <cell r="CQ11">
            <v>14526</v>
          </cell>
          <cell r="CR11">
            <v>20627</v>
          </cell>
          <cell r="CS11">
            <v>23678</v>
          </cell>
          <cell r="CT11">
            <v>26874</v>
          </cell>
          <cell r="CU11">
            <v>29924</v>
          </cell>
          <cell r="CV11">
            <v>14526</v>
          </cell>
          <cell r="CW11">
            <v>20627</v>
          </cell>
          <cell r="CX11">
            <v>23678</v>
          </cell>
          <cell r="CY11">
            <v>15979</v>
          </cell>
          <cell r="CZ11">
            <v>29561</v>
          </cell>
          <cell r="DA11">
            <v>15979</v>
          </cell>
          <cell r="DB11">
            <v>22690</v>
          </cell>
          <cell r="DC11">
            <v>26045</v>
          </cell>
          <cell r="DD11">
            <v>29561</v>
          </cell>
          <cell r="DE11">
            <v>32916</v>
          </cell>
          <cell r="DF11">
            <v>15979</v>
          </cell>
          <cell r="DG11">
            <v>22690</v>
          </cell>
          <cell r="DH11">
            <v>26045</v>
          </cell>
          <cell r="DI11">
            <v>17896</v>
          </cell>
          <cell r="DJ11">
            <v>33109</v>
          </cell>
          <cell r="DK11">
            <v>17896</v>
          </cell>
          <cell r="DL11">
            <v>25414</v>
          </cell>
          <cell r="DM11">
            <v>29171</v>
          </cell>
          <cell r="DN11">
            <v>33109</v>
          </cell>
          <cell r="DO11">
            <v>36866</v>
          </cell>
          <cell r="DP11">
            <v>17896</v>
          </cell>
          <cell r="DQ11">
            <v>25414</v>
          </cell>
          <cell r="DR11">
            <v>29171</v>
          </cell>
          <cell r="DS11">
            <v>19204</v>
          </cell>
          <cell r="DT11">
            <v>35527</v>
          </cell>
          <cell r="DU11">
            <v>19204</v>
          </cell>
          <cell r="DV11">
            <v>27269</v>
          </cell>
          <cell r="DW11">
            <v>31303</v>
          </cell>
          <cell r="DX11">
            <v>35527</v>
          </cell>
          <cell r="DY11">
            <v>39560</v>
          </cell>
          <cell r="DZ11">
            <v>19204</v>
          </cell>
          <cell r="EA11">
            <v>27269</v>
          </cell>
          <cell r="EB11">
            <v>31303</v>
          </cell>
          <cell r="EC11">
            <v>21557</v>
          </cell>
          <cell r="ED11">
            <v>39880</v>
          </cell>
          <cell r="EE11">
            <v>21557</v>
          </cell>
          <cell r="EF11">
            <v>30610</v>
          </cell>
          <cell r="EG11">
            <v>35137</v>
          </cell>
          <cell r="EH11">
            <v>39880</v>
          </cell>
          <cell r="EI11">
            <v>44406</v>
          </cell>
          <cell r="EJ11">
            <v>21557</v>
          </cell>
          <cell r="EK11">
            <v>30610</v>
          </cell>
          <cell r="EL11">
            <v>35137</v>
          </cell>
          <cell r="EM11">
            <v>23713</v>
          </cell>
          <cell r="EN11">
            <v>43869</v>
          </cell>
          <cell r="EO11">
            <v>23713</v>
          </cell>
          <cell r="EP11">
            <v>33672</v>
          </cell>
          <cell r="EQ11">
            <v>38651</v>
          </cell>
          <cell r="ER11">
            <v>43869</v>
          </cell>
          <cell r="ES11">
            <v>48848</v>
          </cell>
          <cell r="ET11">
            <v>23713</v>
          </cell>
          <cell r="EU11">
            <v>33672</v>
          </cell>
          <cell r="EV11">
            <v>38651</v>
          </cell>
          <cell r="EW11">
            <v>24790</v>
          </cell>
          <cell r="EX11">
            <v>45861</v>
          </cell>
          <cell r="EY11">
            <v>24790</v>
          </cell>
          <cell r="EZ11">
            <v>35201</v>
          </cell>
          <cell r="FA11">
            <v>40408</v>
          </cell>
          <cell r="FB11">
            <v>45861</v>
          </cell>
          <cell r="FC11">
            <v>51067</v>
          </cell>
          <cell r="FD11">
            <v>24790</v>
          </cell>
          <cell r="FE11">
            <v>35201</v>
          </cell>
          <cell r="FF11">
            <v>40408</v>
          </cell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>
            <v>9260</v>
          </cell>
          <cell r="AR12">
            <v>17131</v>
          </cell>
          <cell r="AS12">
            <v>9260</v>
          </cell>
          <cell r="AT12">
            <v>13149</v>
          </cell>
          <cell r="AU12">
            <v>15094</v>
          </cell>
          <cell r="AV12">
            <v>17131</v>
          </cell>
          <cell r="AW12">
            <v>19075</v>
          </cell>
          <cell r="AX12">
            <v>9260</v>
          </cell>
          <cell r="AY12">
            <v>13149</v>
          </cell>
          <cell r="AZ12">
            <v>15094</v>
          </cell>
          <cell r="BA12">
            <v>9690</v>
          </cell>
          <cell r="BB12">
            <v>17928</v>
          </cell>
          <cell r="BC12">
            <v>9690</v>
          </cell>
          <cell r="BD12">
            <v>13760</v>
          </cell>
          <cell r="BE12">
            <v>15795</v>
          </cell>
          <cell r="BF12">
            <v>17928</v>
          </cell>
          <cell r="BG12">
            <v>19963</v>
          </cell>
          <cell r="BH12">
            <v>9690</v>
          </cell>
          <cell r="BI12">
            <v>13760</v>
          </cell>
          <cell r="BJ12">
            <v>15795</v>
          </cell>
          <cell r="BK12">
            <v>10336</v>
          </cell>
          <cell r="BL12">
            <v>19121</v>
          </cell>
          <cell r="BM12">
            <v>10336</v>
          </cell>
          <cell r="BN12">
            <v>14677</v>
          </cell>
          <cell r="BO12">
            <v>16847</v>
          </cell>
          <cell r="BP12">
            <v>19121</v>
          </cell>
          <cell r="BQ12">
            <v>21291</v>
          </cell>
          <cell r="BR12">
            <v>10336</v>
          </cell>
          <cell r="BS12">
            <v>14677</v>
          </cell>
          <cell r="BT12">
            <v>16847</v>
          </cell>
          <cell r="BU12">
            <v>11197</v>
          </cell>
          <cell r="BV12">
            <v>20714</v>
          </cell>
          <cell r="BW12">
            <v>11197</v>
          </cell>
          <cell r="BX12">
            <v>15900</v>
          </cell>
          <cell r="BY12">
            <v>18251</v>
          </cell>
          <cell r="BZ12">
            <v>20714</v>
          </cell>
          <cell r="CA12">
            <v>23067</v>
          </cell>
          <cell r="CB12">
            <v>11197</v>
          </cell>
          <cell r="CC12">
            <v>15900</v>
          </cell>
          <cell r="CD12">
            <v>18251</v>
          </cell>
          <cell r="CE12">
            <v>12058</v>
          </cell>
          <cell r="CF12">
            <v>22308</v>
          </cell>
          <cell r="CG12">
            <v>12058</v>
          </cell>
          <cell r="CH12">
            <v>17123</v>
          </cell>
          <cell r="CI12">
            <v>19655</v>
          </cell>
          <cell r="CJ12">
            <v>22308</v>
          </cell>
          <cell r="CK12">
            <v>24840</v>
          </cell>
          <cell r="CL12">
            <v>12058</v>
          </cell>
          <cell r="CM12">
            <v>17123</v>
          </cell>
          <cell r="CN12">
            <v>19655</v>
          </cell>
          <cell r="CO12">
            <v>13325</v>
          </cell>
          <cell r="CP12">
            <v>24651</v>
          </cell>
          <cell r="CQ12">
            <v>13325</v>
          </cell>
          <cell r="CR12">
            <v>18921</v>
          </cell>
          <cell r="CS12">
            <v>21720</v>
          </cell>
          <cell r="CT12">
            <v>24651</v>
          </cell>
          <cell r="CU12">
            <v>27449</v>
          </cell>
          <cell r="CV12">
            <v>13325</v>
          </cell>
          <cell r="CW12">
            <v>18921</v>
          </cell>
          <cell r="CX12">
            <v>21720</v>
          </cell>
          <cell r="CY12">
            <v>14657</v>
          </cell>
          <cell r="CZ12">
            <v>27116</v>
          </cell>
          <cell r="DA12">
            <v>14657</v>
          </cell>
          <cell r="DB12">
            <v>20813</v>
          </cell>
          <cell r="DC12">
            <v>23891</v>
          </cell>
          <cell r="DD12">
            <v>27116</v>
          </cell>
          <cell r="DE12">
            <v>30194</v>
          </cell>
          <cell r="DF12">
            <v>14657</v>
          </cell>
          <cell r="DG12">
            <v>20813</v>
          </cell>
          <cell r="DH12">
            <v>23891</v>
          </cell>
          <cell r="DI12">
            <v>16416</v>
          </cell>
          <cell r="DJ12">
            <v>30371</v>
          </cell>
          <cell r="DK12">
            <v>16416</v>
          </cell>
          <cell r="DL12">
            <v>23312</v>
          </cell>
          <cell r="DM12">
            <v>26758</v>
          </cell>
          <cell r="DN12">
            <v>30371</v>
          </cell>
          <cell r="DO12">
            <v>33817</v>
          </cell>
          <cell r="DP12">
            <v>16416</v>
          </cell>
          <cell r="DQ12">
            <v>23312</v>
          </cell>
          <cell r="DR12">
            <v>26758</v>
          </cell>
          <cell r="DS12">
            <v>17616</v>
          </cell>
          <cell r="DT12">
            <v>32589</v>
          </cell>
          <cell r="DU12">
            <v>17616</v>
          </cell>
          <cell r="DV12">
            <v>25014</v>
          </cell>
          <cell r="DW12">
            <v>28714</v>
          </cell>
          <cell r="DX12">
            <v>32589</v>
          </cell>
          <cell r="DY12">
            <v>36288</v>
          </cell>
          <cell r="DZ12">
            <v>17616</v>
          </cell>
          <cell r="EA12">
            <v>25014</v>
          </cell>
          <cell r="EB12">
            <v>28714</v>
          </cell>
          <cell r="EC12">
            <v>19774</v>
          </cell>
          <cell r="ED12">
            <v>36582</v>
          </cell>
          <cell r="EE12">
            <v>19774</v>
          </cell>
          <cell r="EF12">
            <v>28078</v>
          </cell>
          <cell r="EG12">
            <v>32231</v>
          </cell>
          <cell r="EH12">
            <v>36582</v>
          </cell>
          <cell r="EI12">
            <v>40733</v>
          </cell>
          <cell r="EJ12">
            <v>19774</v>
          </cell>
          <cell r="EK12">
            <v>28078</v>
          </cell>
          <cell r="EL12">
            <v>32231</v>
          </cell>
          <cell r="EM12">
            <v>21751</v>
          </cell>
          <cell r="EN12">
            <v>40240</v>
          </cell>
          <cell r="EO12">
            <v>21751</v>
          </cell>
          <cell r="EP12">
            <v>30887</v>
          </cell>
          <cell r="EQ12">
            <v>35454</v>
          </cell>
          <cell r="ER12">
            <v>40240</v>
          </cell>
          <cell r="ES12">
            <v>44808</v>
          </cell>
          <cell r="ET12">
            <v>21751</v>
          </cell>
          <cell r="EU12">
            <v>30887</v>
          </cell>
          <cell r="EV12">
            <v>35454</v>
          </cell>
          <cell r="EW12">
            <v>22740</v>
          </cell>
          <cell r="EX12">
            <v>42068</v>
          </cell>
          <cell r="EY12">
            <v>22740</v>
          </cell>
          <cell r="EZ12">
            <v>32290</v>
          </cell>
          <cell r="FA12">
            <v>37066</v>
          </cell>
          <cell r="FB12">
            <v>42068</v>
          </cell>
          <cell r="FC12">
            <v>46843</v>
          </cell>
          <cell r="FD12">
            <v>22740</v>
          </cell>
          <cell r="FE12">
            <v>32290</v>
          </cell>
          <cell r="FF12">
            <v>37066</v>
          </cell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7970</v>
          </cell>
          <cell r="AR13">
            <v>14744</v>
          </cell>
          <cell r="AS13">
            <v>7970</v>
          </cell>
          <cell r="AT13">
            <v>11317</v>
          </cell>
          <cell r="AU13">
            <v>12991</v>
          </cell>
          <cell r="AV13">
            <v>14744</v>
          </cell>
          <cell r="AW13">
            <v>16417</v>
          </cell>
          <cell r="AX13">
            <v>7970</v>
          </cell>
          <cell r="AY13">
            <v>11317</v>
          </cell>
          <cell r="AZ13">
            <v>12991</v>
          </cell>
          <cell r="BA13">
            <v>8340</v>
          </cell>
          <cell r="BB13">
            <v>15430</v>
          </cell>
          <cell r="BC13">
            <v>8340</v>
          </cell>
          <cell r="BD13">
            <v>11843</v>
          </cell>
          <cell r="BE13">
            <v>13594</v>
          </cell>
          <cell r="BF13">
            <v>15430</v>
          </cell>
          <cell r="BG13">
            <v>17181</v>
          </cell>
          <cell r="BH13">
            <v>8340</v>
          </cell>
          <cell r="BI13">
            <v>11843</v>
          </cell>
          <cell r="BJ13">
            <v>13594</v>
          </cell>
          <cell r="BK13">
            <v>8896</v>
          </cell>
          <cell r="BL13">
            <v>16457</v>
          </cell>
          <cell r="BM13">
            <v>8896</v>
          </cell>
          <cell r="BN13">
            <v>12632</v>
          </cell>
          <cell r="BO13">
            <v>14499</v>
          </cell>
          <cell r="BP13">
            <v>16457</v>
          </cell>
          <cell r="BQ13">
            <v>18325</v>
          </cell>
          <cell r="BR13">
            <v>8896</v>
          </cell>
          <cell r="BS13">
            <v>12632</v>
          </cell>
          <cell r="BT13">
            <v>14499</v>
          </cell>
          <cell r="BU13">
            <v>9637</v>
          </cell>
          <cell r="BV13">
            <v>17828</v>
          </cell>
          <cell r="BW13">
            <v>9637</v>
          </cell>
          <cell r="BX13">
            <v>13685</v>
          </cell>
          <cell r="BY13">
            <v>15708</v>
          </cell>
          <cell r="BZ13">
            <v>17828</v>
          </cell>
          <cell r="CA13">
            <v>19852</v>
          </cell>
          <cell r="CB13">
            <v>9637</v>
          </cell>
          <cell r="CC13">
            <v>13685</v>
          </cell>
          <cell r="CD13">
            <v>15708</v>
          </cell>
          <cell r="CE13">
            <v>10378</v>
          </cell>
          <cell r="CF13">
            <v>19199</v>
          </cell>
          <cell r="CG13">
            <v>10378</v>
          </cell>
          <cell r="CH13">
            <v>14737</v>
          </cell>
          <cell r="CI13">
            <v>16917</v>
          </cell>
          <cell r="CJ13">
            <v>19199</v>
          </cell>
          <cell r="CK13">
            <v>21379</v>
          </cell>
          <cell r="CL13">
            <v>10378</v>
          </cell>
          <cell r="CM13">
            <v>14737</v>
          </cell>
          <cell r="CN13">
            <v>16917</v>
          </cell>
          <cell r="CO13">
            <v>11468</v>
          </cell>
          <cell r="CP13">
            <v>21216</v>
          </cell>
          <cell r="CQ13">
            <v>11468</v>
          </cell>
          <cell r="CR13">
            <v>16284</v>
          </cell>
          <cell r="CS13">
            <v>18693</v>
          </cell>
          <cell r="CT13">
            <v>21216</v>
          </cell>
          <cell r="CU13">
            <v>23624</v>
          </cell>
          <cell r="CV13">
            <v>11468</v>
          </cell>
          <cell r="CW13">
            <v>16284</v>
          </cell>
          <cell r="CX13">
            <v>18693</v>
          </cell>
          <cell r="CY13">
            <v>12615</v>
          </cell>
          <cell r="CZ13">
            <v>23337</v>
          </cell>
          <cell r="DA13">
            <v>12615</v>
          </cell>
          <cell r="DB13">
            <v>17913</v>
          </cell>
          <cell r="DC13">
            <v>20562</v>
          </cell>
          <cell r="DD13">
            <v>23337</v>
          </cell>
          <cell r="DE13">
            <v>25986</v>
          </cell>
          <cell r="DF13">
            <v>12615</v>
          </cell>
          <cell r="DG13">
            <v>17913</v>
          </cell>
          <cell r="DH13">
            <v>20562</v>
          </cell>
          <cell r="DI13">
            <v>14129</v>
          </cell>
          <cell r="DJ13">
            <v>26139</v>
          </cell>
          <cell r="DK13">
            <v>14129</v>
          </cell>
          <cell r="DL13">
            <v>20063</v>
          </cell>
          <cell r="DM13">
            <v>23030</v>
          </cell>
          <cell r="DN13">
            <v>26139</v>
          </cell>
          <cell r="DO13">
            <v>29105</v>
          </cell>
          <cell r="DP13">
            <v>14129</v>
          </cell>
          <cell r="DQ13">
            <v>20063</v>
          </cell>
          <cell r="DR13">
            <v>23030</v>
          </cell>
          <cell r="DS13">
            <v>15161</v>
          </cell>
          <cell r="DT13">
            <v>28048</v>
          </cell>
          <cell r="DU13">
            <v>15161</v>
          </cell>
          <cell r="DV13">
            <v>21528</v>
          </cell>
          <cell r="DW13">
            <v>24713</v>
          </cell>
          <cell r="DX13">
            <v>28048</v>
          </cell>
          <cell r="DY13">
            <v>31231</v>
          </cell>
          <cell r="DZ13">
            <v>15161</v>
          </cell>
          <cell r="EA13">
            <v>21528</v>
          </cell>
          <cell r="EB13">
            <v>24713</v>
          </cell>
          <cell r="EC13">
            <v>17018</v>
          </cell>
          <cell r="ED13">
            <v>31484</v>
          </cell>
          <cell r="EE13">
            <v>17018</v>
          </cell>
          <cell r="EF13">
            <v>24166</v>
          </cell>
          <cell r="EG13">
            <v>27740</v>
          </cell>
          <cell r="EH13">
            <v>31484</v>
          </cell>
          <cell r="EI13">
            <v>35057</v>
          </cell>
          <cell r="EJ13">
            <v>17018</v>
          </cell>
          <cell r="EK13">
            <v>24166</v>
          </cell>
          <cell r="EL13">
            <v>27740</v>
          </cell>
          <cell r="EM13">
            <v>18720</v>
          </cell>
          <cell r="EN13">
            <v>34633</v>
          </cell>
          <cell r="EO13">
            <v>18720</v>
          </cell>
          <cell r="EP13">
            <v>26583</v>
          </cell>
          <cell r="EQ13">
            <v>30514</v>
          </cell>
          <cell r="ER13">
            <v>34633</v>
          </cell>
          <cell r="ES13">
            <v>38564</v>
          </cell>
          <cell r="ET13">
            <v>18720</v>
          </cell>
          <cell r="EU13">
            <v>26583</v>
          </cell>
          <cell r="EV13">
            <v>30514</v>
          </cell>
          <cell r="EW13">
            <v>19571</v>
          </cell>
          <cell r="EX13">
            <v>36206</v>
          </cell>
          <cell r="EY13">
            <v>19571</v>
          </cell>
          <cell r="EZ13">
            <v>27790</v>
          </cell>
          <cell r="FA13">
            <v>31901</v>
          </cell>
          <cell r="FB13">
            <v>36206</v>
          </cell>
          <cell r="FC13">
            <v>40316</v>
          </cell>
          <cell r="FD13">
            <v>19571</v>
          </cell>
          <cell r="FE13">
            <v>27790</v>
          </cell>
          <cell r="FF13">
            <v>31901</v>
          </cell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>
            <v>7743</v>
          </cell>
          <cell r="AR14">
            <v>14325</v>
          </cell>
          <cell r="AS14">
            <v>7743</v>
          </cell>
          <cell r="AT14">
            <v>10995</v>
          </cell>
          <cell r="AU14">
            <v>12621</v>
          </cell>
          <cell r="AV14">
            <v>14325</v>
          </cell>
          <cell r="AW14">
            <v>15951</v>
          </cell>
          <cell r="AX14">
            <v>7743</v>
          </cell>
          <cell r="AY14">
            <v>10995</v>
          </cell>
          <cell r="AZ14">
            <v>12621</v>
          </cell>
          <cell r="BA14">
            <v>8104</v>
          </cell>
          <cell r="BB14">
            <v>14992</v>
          </cell>
          <cell r="BC14">
            <v>8104</v>
          </cell>
          <cell r="BD14">
            <v>11508</v>
          </cell>
          <cell r="BE14">
            <v>13210</v>
          </cell>
          <cell r="BF14">
            <v>14992</v>
          </cell>
          <cell r="BG14">
            <v>16694</v>
          </cell>
          <cell r="BH14">
            <v>8104</v>
          </cell>
          <cell r="BI14">
            <v>11508</v>
          </cell>
          <cell r="BJ14">
            <v>13210</v>
          </cell>
          <cell r="BK14">
            <v>8644</v>
          </cell>
          <cell r="BL14">
            <v>15991</v>
          </cell>
          <cell r="BM14">
            <v>8644</v>
          </cell>
          <cell r="BN14">
            <v>12274</v>
          </cell>
          <cell r="BO14">
            <v>14090</v>
          </cell>
          <cell r="BP14">
            <v>15991</v>
          </cell>
          <cell r="BQ14">
            <v>17807</v>
          </cell>
          <cell r="BR14">
            <v>8644</v>
          </cell>
          <cell r="BS14">
            <v>12274</v>
          </cell>
          <cell r="BT14">
            <v>14090</v>
          </cell>
          <cell r="BU14">
            <v>9364</v>
          </cell>
          <cell r="BV14">
            <v>17323</v>
          </cell>
          <cell r="BW14">
            <v>9364</v>
          </cell>
          <cell r="BX14">
            <v>13297</v>
          </cell>
          <cell r="BY14">
            <v>15263</v>
          </cell>
          <cell r="BZ14">
            <v>17323</v>
          </cell>
          <cell r="CA14">
            <v>19290</v>
          </cell>
          <cell r="CB14">
            <v>9364</v>
          </cell>
          <cell r="CC14">
            <v>13297</v>
          </cell>
          <cell r="CD14">
            <v>15263</v>
          </cell>
          <cell r="CE14">
            <v>10084</v>
          </cell>
          <cell r="CF14">
            <v>18655</v>
          </cell>
          <cell r="CG14">
            <v>10084</v>
          </cell>
          <cell r="CH14">
            <v>14319</v>
          </cell>
          <cell r="CI14">
            <v>16437</v>
          </cell>
          <cell r="CJ14">
            <v>18655</v>
          </cell>
          <cell r="CK14">
            <v>20773</v>
          </cell>
          <cell r="CL14">
            <v>10084</v>
          </cell>
          <cell r="CM14">
            <v>14319</v>
          </cell>
          <cell r="CN14">
            <v>16437</v>
          </cell>
          <cell r="CO14">
            <v>11143</v>
          </cell>
          <cell r="CP14">
            <v>20615</v>
          </cell>
          <cell r="CQ14">
            <v>11143</v>
          </cell>
          <cell r="CR14">
            <v>15823</v>
          </cell>
          <cell r="CS14">
            <v>18163</v>
          </cell>
          <cell r="CT14">
            <v>20615</v>
          </cell>
          <cell r="CU14">
            <v>22955</v>
          </cell>
          <cell r="CV14">
            <v>11143</v>
          </cell>
          <cell r="CW14">
            <v>15823</v>
          </cell>
          <cell r="CX14">
            <v>18163</v>
          </cell>
          <cell r="CY14">
            <v>12257</v>
          </cell>
          <cell r="CZ14">
            <v>22675</v>
          </cell>
          <cell r="DA14">
            <v>12257</v>
          </cell>
          <cell r="DB14">
            <v>17405</v>
          </cell>
          <cell r="DC14">
            <v>19979</v>
          </cell>
          <cell r="DD14">
            <v>22675</v>
          </cell>
          <cell r="DE14">
            <v>25249</v>
          </cell>
          <cell r="DF14">
            <v>12257</v>
          </cell>
          <cell r="DG14">
            <v>17405</v>
          </cell>
          <cell r="DH14">
            <v>19979</v>
          </cell>
          <cell r="DI14">
            <v>13728</v>
          </cell>
          <cell r="DJ14">
            <v>25397</v>
          </cell>
          <cell r="DK14">
            <v>13728</v>
          </cell>
          <cell r="DL14">
            <v>19494</v>
          </cell>
          <cell r="DM14">
            <v>22377</v>
          </cell>
          <cell r="DN14">
            <v>25397</v>
          </cell>
          <cell r="DO14">
            <v>28280</v>
          </cell>
          <cell r="DP14">
            <v>13728</v>
          </cell>
          <cell r="DQ14">
            <v>19494</v>
          </cell>
          <cell r="DR14">
            <v>22377</v>
          </cell>
          <cell r="DS14">
            <v>14731</v>
          </cell>
          <cell r="DT14">
            <v>27252</v>
          </cell>
          <cell r="DU14">
            <v>14731</v>
          </cell>
          <cell r="DV14">
            <v>20918</v>
          </cell>
          <cell r="DW14">
            <v>24012</v>
          </cell>
          <cell r="DX14">
            <v>27252</v>
          </cell>
          <cell r="DY14">
            <v>30346</v>
          </cell>
          <cell r="DZ14">
            <v>14731</v>
          </cell>
          <cell r="EA14">
            <v>20918</v>
          </cell>
          <cell r="EB14">
            <v>24012</v>
          </cell>
          <cell r="EC14">
            <v>16536</v>
          </cell>
          <cell r="ED14">
            <v>30592</v>
          </cell>
          <cell r="EE14">
            <v>16536</v>
          </cell>
          <cell r="EF14">
            <v>23481</v>
          </cell>
          <cell r="EG14">
            <v>26954</v>
          </cell>
          <cell r="EH14">
            <v>30592</v>
          </cell>
          <cell r="EI14">
            <v>34064</v>
          </cell>
          <cell r="EJ14">
            <v>16536</v>
          </cell>
          <cell r="EK14">
            <v>23481</v>
          </cell>
          <cell r="EL14">
            <v>26954</v>
          </cell>
          <cell r="EM14">
            <v>18190</v>
          </cell>
          <cell r="EN14">
            <v>33652</v>
          </cell>
          <cell r="EO14">
            <v>18190</v>
          </cell>
          <cell r="EP14">
            <v>25830</v>
          </cell>
          <cell r="EQ14">
            <v>29650</v>
          </cell>
          <cell r="ER14">
            <v>33652</v>
          </cell>
          <cell r="ES14">
            <v>37471</v>
          </cell>
          <cell r="ET14">
            <v>18190</v>
          </cell>
          <cell r="EU14">
            <v>25830</v>
          </cell>
          <cell r="EV14">
            <v>29650</v>
          </cell>
          <cell r="EW14">
            <v>19016</v>
          </cell>
          <cell r="EX14">
            <v>35180</v>
          </cell>
          <cell r="EY14">
            <v>19016</v>
          </cell>
          <cell r="EZ14">
            <v>27003</v>
          </cell>
          <cell r="FA14">
            <v>30996</v>
          </cell>
          <cell r="FB14">
            <v>35180</v>
          </cell>
          <cell r="FC14">
            <v>39173</v>
          </cell>
          <cell r="FD14">
            <v>19016</v>
          </cell>
          <cell r="FE14">
            <v>27003</v>
          </cell>
          <cell r="FF14">
            <v>30996</v>
          </cell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>
            <v>10298</v>
          </cell>
          <cell r="AR15">
            <v>19052</v>
          </cell>
          <cell r="AS15">
            <v>10298</v>
          </cell>
          <cell r="AT15">
            <v>14623</v>
          </cell>
          <cell r="AU15">
            <v>16786</v>
          </cell>
          <cell r="AV15">
            <v>19052</v>
          </cell>
          <cell r="AW15">
            <v>21215</v>
          </cell>
          <cell r="AX15">
            <v>10298</v>
          </cell>
          <cell r="AY15">
            <v>14623</v>
          </cell>
          <cell r="AZ15">
            <v>16786</v>
          </cell>
          <cell r="BA15">
            <v>10778</v>
          </cell>
          <cell r="BB15">
            <v>19939</v>
          </cell>
          <cell r="BC15">
            <v>10778</v>
          </cell>
          <cell r="BD15">
            <v>15306</v>
          </cell>
          <cell r="BE15">
            <v>17569</v>
          </cell>
          <cell r="BF15">
            <v>19939</v>
          </cell>
          <cell r="BG15">
            <v>22203</v>
          </cell>
          <cell r="BH15">
            <v>10778</v>
          </cell>
          <cell r="BI15">
            <v>15306</v>
          </cell>
          <cell r="BJ15">
            <v>17569</v>
          </cell>
          <cell r="BK15">
            <v>11497</v>
          </cell>
          <cell r="BL15">
            <v>21268</v>
          </cell>
          <cell r="BM15">
            <v>11497</v>
          </cell>
          <cell r="BN15">
            <v>16324</v>
          </cell>
          <cell r="BO15">
            <v>18740</v>
          </cell>
          <cell r="BP15">
            <v>21268</v>
          </cell>
          <cell r="BQ15">
            <v>23683</v>
          </cell>
          <cell r="BR15">
            <v>11497</v>
          </cell>
          <cell r="BS15">
            <v>16324</v>
          </cell>
          <cell r="BT15">
            <v>18740</v>
          </cell>
          <cell r="BU15">
            <v>12454</v>
          </cell>
          <cell r="BV15">
            <v>23040</v>
          </cell>
          <cell r="BW15">
            <v>12454</v>
          </cell>
          <cell r="BX15">
            <v>17685</v>
          </cell>
          <cell r="BY15">
            <v>20300</v>
          </cell>
          <cell r="BZ15">
            <v>23040</v>
          </cell>
          <cell r="CA15">
            <v>25656</v>
          </cell>
          <cell r="CB15">
            <v>12454</v>
          </cell>
          <cell r="CC15">
            <v>17685</v>
          </cell>
          <cell r="CD15">
            <v>20300</v>
          </cell>
          <cell r="CE15">
            <v>13412</v>
          </cell>
          <cell r="CF15">
            <v>24811</v>
          </cell>
          <cell r="CG15">
            <v>13412</v>
          </cell>
          <cell r="CH15">
            <v>19044</v>
          </cell>
          <cell r="CI15">
            <v>21861</v>
          </cell>
          <cell r="CJ15">
            <v>24811</v>
          </cell>
          <cell r="CK15">
            <v>27628</v>
          </cell>
          <cell r="CL15">
            <v>13412</v>
          </cell>
          <cell r="CM15">
            <v>19044</v>
          </cell>
          <cell r="CN15">
            <v>21861</v>
          </cell>
          <cell r="CO15">
            <v>14820</v>
          </cell>
          <cell r="CP15">
            <v>27418</v>
          </cell>
          <cell r="CQ15">
            <v>14820</v>
          </cell>
          <cell r="CR15">
            <v>21045</v>
          </cell>
          <cell r="CS15">
            <v>24157</v>
          </cell>
          <cell r="CT15">
            <v>27418</v>
          </cell>
          <cell r="CU15">
            <v>30530</v>
          </cell>
          <cell r="CV15">
            <v>14820</v>
          </cell>
          <cell r="CW15">
            <v>21045</v>
          </cell>
          <cell r="CX15">
            <v>24157</v>
          </cell>
          <cell r="CY15">
            <v>16302</v>
          </cell>
          <cell r="CZ15">
            <v>30158</v>
          </cell>
          <cell r="DA15">
            <v>16302</v>
          </cell>
          <cell r="DB15">
            <v>23149</v>
          </cell>
          <cell r="DC15">
            <v>26572</v>
          </cell>
          <cell r="DD15">
            <v>30158</v>
          </cell>
          <cell r="DE15">
            <v>33581</v>
          </cell>
          <cell r="DF15">
            <v>16302</v>
          </cell>
          <cell r="DG15">
            <v>23149</v>
          </cell>
          <cell r="DH15">
            <v>26572</v>
          </cell>
          <cell r="DI15">
            <v>18258</v>
          </cell>
          <cell r="DJ15">
            <v>33778</v>
          </cell>
          <cell r="DK15">
            <v>18258</v>
          </cell>
          <cell r="DL15">
            <v>25927</v>
          </cell>
          <cell r="DM15">
            <v>29761</v>
          </cell>
          <cell r="DN15">
            <v>33778</v>
          </cell>
          <cell r="DO15">
            <v>37612</v>
          </cell>
          <cell r="DP15">
            <v>18258</v>
          </cell>
          <cell r="DQ15">
            <v>25927</v>
          </cell>
          <cell r="DR15">
            <v>29761</v>
          </cell>
          <cell r="DS15">
            <v>19592</v>
          </cell>
          <cell r="DT15">
            <v>36245</v>
          </cell>
          <cell r="DU15">
            <v>19592</v>
          </cell>
          <cell r="DV15">
            <v>27821</v>
          </cell>
          <cell r="DW15">
            <v>31936</v>
          </cell>
          <cell r="DX15">
            <v>36245</v>
          </cell>
          <cell r="DY15">
            <v>40360</v>
          </cell>
          <cell r="DZ15">
            <v>19592</v>
          </cell>
          <cell r="EA15">
            <v>27821</v>
          </cell>
          <cell r="EB15">
            <v>31936</v>
          </cell>
          <cell r="EC15">
            <v>21993</v>
          </cell>
          <cell r="ED15">
            <v>40687</v>
          </cell>
          <cell r="EE15">
            <v>21993</v>
          </cell>
          <cell r="EF15">
            <v>31230</v>
          </cell>
          <cell r="EG15">
            <v>35849</v>
          </cell>
          <cell r="EH15">
            <v>40687</v>
          </cell>
          <cell r="EI15">
            <v>45305</v>
          </cell>
          <cell r="EJ15">
            <v>21993</v>
          </cell>
          <cell r="EK15">
            <v>31230</v>
          </cell>
          <cell r="EL15">
            <v>35849</v>
          </cell>
          <cell r="EM15">
            <v>24193</v>
          </cell>
          <cell r="EN15">
            <v>44757</v>
          </cell>
          <cell r="EO15">
            <v>24193</v>
          </cell>
          <cell r="EP15">
            <v>34354</v>
          </cell>
          <cell r="EQ15">
            <v>39435</v>
          </cell>
          <cell r="ER15">
            <v>44757</v>
          </cell>
          <cell r="ES15">
            <v>49836</v>
          </cell>
          <cell r="ET15">
            <v>24193</v>
          </cell>
          <cell r="EU15">
            <v>34354</v>
          </cell>
          <cell r="EV15">
            <v>39435</v>
          </cell>
          <cell r="EW15">
            <v>25291</v>
          </cell>
          <cell r="EX15">
            <v>46789</v>
          </cell>
          <cell r="EY15">
            <v>25291</v>
          </cell>
          <cell r="EZ15">
            <v>35914</v>
          </cell>
          <cell r="FA15">
            <v>41225</v>
          </cell>
          <cell r="FB15">
            <v>46789</v>
          </cell>
          <cell r="FC15">
            <v>52100</v>
          </cell>
          <cell r="FD15">
            <v>25291</v>
          </cell>
          <cell r="FE15">
            <v>35914</v>
          </cell>
          <cell r="FF15">
            <v>41225</v>
          </cell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>
            <v>9446</v>
          </cell>
          <cell r="AR16">
            <v>17477</v>
          </cell>
          <cell r="AS16">
            <v>9446</v>
          </cell>
          <cell r="AT16">
            <v>13414</v>
          </cell>
          <cell r="AU16">
            <v>15398</v>
          </cell>
          <cell r="AV16">
            <v>17477</v>
          </cell>
          <cell r="AW16">
            <v>19460</v>
          </cell>
          <cell r="AX16">
            <v>9446</v>
          </cell>
          <cell r="AY16">
            <v>13414</v>
          </cell>
          <cell r="AZ16">
            <v>15398</v>
          </cell>
          <cell r="BA16">
            <v>9887</v>
          </cell>
          <cell r="BB16">
            <v>18290</v>
          </cell>
          <cell r="BC16">
            <v>9887</v>
          </cell>
          <cell r="BD16">
            <v>14040</v>
          </cell>
          <cell r="BE16">
            <v>16116</v>
          </cell>
          <cell r="BF16">
            <v>18290</v>
          </cell>
          <cell r="BG16">
            <v>20367</v>
          </cell>
          <cell r="BH16">
            <v>9887</v>
          </cell>
          <cell r="BI16">
            <v>14040</v>
          </cell>
          <cell r="BJ16">
            <v>16116</v>
          </cell>
          <cell r="BK16">
            <v>10546</v>
          </cell>
          <cell r="BL16">
            <v>19509</v>
          </cell>
          <cell r="BM16">
            <v>10546</v>
          </cell>
          <cell r="BN16">
            <v>14974</v>
          </cell>
          <cell r="BO16">
            <v>17190</v>
          </cell>
          <cell r="BP16">
            <v>19509</v>
          </cell>
          <cell r="BQ16">
            <v>21725</v>
          </cell>
          <cell r="BR16">
            <v>10546</v>
          </cell>
          <cell r="BS16">
            <v>14974</v>
          </cell>
          <cell r="BT16">
            <v>17190</v>
          </cell>
          <cell r="BU16">
            <v>11424</v>
          </cell>
          <cell r="BV16">
            <v>21134</v>
          </cell>
          <cell r="BW16">
            <v>11424</v>
          </cell>
          <cell r="BX16">
            <v>16222</v>
          </cell>
          <cell r="BY16">
            <v>18621</v>
          </cell>
          <cell r="BZ16">
            <v>21134</v>
          </cell>
          <cell r="CA16">
            <v>23534</v>
          </cell>
          <cell r="CB16">
            <v>11424</v>
          </cell>
          <cell r="CC16">
            <v>16222</v>
          </cell>
          <cell r="CD16">
            <v>18621</v>
          </cell>
          <cell r="CE16">
            <v>12302</v>
          </cell>
          <cell r="CF16">
            <v>22759</v>
          </cell>
          <cell r="CG16">
            <v>12302</v>
          </cell>
          <cell r="CH16">
            <v>17469</v>
          </cell>
          <cell r="CI16">
            <v>20053</v>
          </cell>
          <cell r="CJ16">
            <v>22759</v>
          </cell>
          <cell r="CK16">
            <v>25343</v>
          </cell>
          <cell r="CL16">
            <v>12302</v>
          </cell>
          <cell r="CM16">
            <v>17469</v>
          </cell>
          <cell r="CN16">
            <v>20053</v>
          </cell>
          <cell r="CO16">
            <v>13594</v>
          </cell>
          <cell r="CP16">
            <v>25150</v>
          </cell>
          <cell r="CQ16">
            <v>13594</v>
          </cell>
          <cell r="CR16">
            <v>19304</v>
          </cell>
          <cell r="CS16">
            <v>22159</v>
          </cell>
          <cell r="CT16">
            <v>25150</v>
          </cell>
          <cell r="CU16">
            <v>28005</v>
          </cell>
          <cell r="CV16">
            <v>13594</v>
          </cell>
          <cell r="CW16">
            <v>19304</v>
          </cell>
          <cell r="CX16">
            <v>22159</v>
          </cell>
          <cell r="CY16">
            <v>14954</v>
          </cell>
          <cell r="CZ16">
            <v>27664</v>
          </cell>
          <cell r="DA16">
            <v>14954</v>
          </cell>
          <cell r="DB16">
            <v>21234</v>
          </cell>
          <cell r="DC16">
            <v>24374</v>
          </cell>
          <cell r="DD16">
            <v>27664</v>
          </cell>
          <cell r="DE16">
            <v>30804</v>
          </cell>
          <cell r="DF16">
            <v>14954</v>
          </cell>
          <cell r="DG16">
            <v>21234</v>
          </cell>
          <cell r="DH16">
            <v>24374</v>
          </cell>
          <cell r="DI16">
            <v>16748</v>
          </cell>
          <cell r="DJ16">
            <v>30984</v>
          </cell>
          <cell r="DK16">
            <v>16748</v>
          </cell>
          <cell r="DL16">
            <v>23783</v>
          </cell>
          <cell r="DM16">
            <v>27300</v>
          </cell>
          <cell r="DN16">
            <v>30984</v>
          </cell>
          <cell r="DO16">
            <v>34502</v>
          </cell>
          <cell r="DP16">
            <v>16748</v>
          </cell>
          <cell r="DQ16">
            <v>23783</v>
          </cell>
          <cell r="DR16">
            <v>27300</v>
          </cell>
          <cell r="DS16">
            <v>17972</v>
          </cell>
          <cell r="DT16">
            <v>33247</v>
          </cell>
          <cell r="DU16">
            <v>17972</v>
          </cell>
          <cell r="DV16">
            <v>25520</v>
          </cell>
          <cell r="DW16">
            <v>29295</v>
          </cell>
          <cell r="DX16">
            <v>33247</v>
          </cell>
          <cell r="DY16">
            <v>37022</v>
          </cell>
          <cell r="DZ16">
            <v>17972</v>
          </cell>
          <cell r="EA16">
            <v>25520</v>
          </cell>
          <cell r="EB16">
            <v>29295</v>
          </cell>
          <cell r="EC16">
            <v>20174</v>
          </cell>
          <cell r="ED16">
            <v>37322</v>
          </cell>
          <cell r="EE16">
            <v>20174</v>
          </cell>
          <cell r="EF16">
            <v>28647</v>
          </cell>
          <cell r="EG16">
            <v>32884</v>
          </cell>
          <cell r="EH16">
            <v>37322</v>
          </cell>
          <cell r="EI16">
            <v>41558</v>
          </cell>
          <cell r="EJ16">
            <v>20174</v>
          </cell>
          <cell r="EK16">
            <v>28647</v>
          </cell>
          <cell r="EL16">
            <v>32884</v>
          </cell>
          <cell r="EM16">
            <v>22192</v>
          </cell>
          <cell r="EN16">
            <v>41055</v>
          </cell>
          <cell r="EO16">
            <v>22192</v>
          </cell>
          <cell r="EP16">
            <v>31513</v>
          </cell>
          <cell r="EQ16">
            <v>36173</v>
          </cell>
          <cell r="ER16">
            <v>41055</v>
          </cell>
          <cell r="ES16">
            <v>45715</v>
          </cell>
          <cell r="ET16">
            <v>22192</v>
          </cell>
          <cell r="EU16">
            <v>31513</v>
          </cell>
          <cell r="EV16">
            <v>36173</v>
          </cell>
          <cell r="EW16">
            <v>23200</v>
          </cell>
          <cell r="EX16">
            <v>42920</v>
          </cell>
          <cell r="EY16">
            <v>23200</v>
          </cell>
          <cell r="EZ16">
            <v>32944</v>
          </cell>
          <cell r="FA16">
            <v>37815</v>
          </cell>
          <cell r="FB16">
            <v>42920</v>
          </cell>
          <cell r="FC16">
            <v>47791</v>
          </cell>
          <cell r="FD16">
            <v>23200</v>
          </cell>
          <cell r="FE16">
            <v>32944</v>
          </cell>
          <cell r="FF16">
            <v>37815</v>
          </cell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>
            <v>8130</v>
          </cell>
          <cell r="AR17">
            <v>15041</v>
          </cell>
          <cell r="AS17">
            <v>8130</v>
          </cell>
          <cell r="AT17">
            <v>11545</v>
          </cell>
          <cell r="AU17">
            <v>13252</v>
          </cell>
          <cell r="AV17">
            <v>15041</v>
          </cell>
          <cell r="AW17">
            <v>16749</v>
          </cell>
          <cell r="AX17">
            <v>8130</v>
          </cell>
          <cell r="AY17">
            <v>11545</v>
          </cell>
          <cell r="AZ17">
            <v>13252</v>
          </cell>
          <cell r="BA17">
            <v>8509</v>
          </cell>
          <cell r="BB17">
            <v>15742</v>
          </cell>
          <cell r="BC17">
            <v>8509</v>
          </cell>
          <cell r="BD17">
            <v>12083</v>
          </cell>
          <cell r="BE17">
            <v>13871</v>
          </cell>
          <cell r="BF17">
            <v>15742</v>
          </cell>
          <cell r="BG17">
            <v>17529</v>
          </cell>
          <cell r="BH17">
            <v>8509</v>
          </cell>
          <cell r="BI17">
            <v>12083</v>
          </cell>
          <cell r="BJ17">
            <v>13871</v>
          </cell>
          <cell r="BK17">
            <v>9076</v>
          </cell>
          <cell r="BL17">
            <v>16791</v>
          </cell>
          <cell r="BM17">
            <v>9076</v>
          </cell>
          <cell r="BN17">
            <v>12888</v>
          </cell>
          <cell r="BO17">
            <v>14795</v>
          </cell>
          <cell r="BP17">
            <v>16791</v>
          </cell>
          <cell r="BQ17">
            <v>18697</v>
          </cell>
          <cell r="BR17">
            <v>9076</v>
          </cell>
          <cell r="BS17">
            <v>12888</v>
          </cell>
          <cell r="BT17">
            <v>14795</v>
          </cell>
          <cell r="BU17">
            <v>9832</v>
          </cell>
          <cell r="BV17">
            <v>18189</v>
          </cell>
          <cell r="BW17">
            <v>9832</v>
          </cell>
          <cell r="BX17">
            <v>13962</v>
          </cell>
          <cell r="BY17">
            <v>16026</v>
          </cell>
          <cell r="BZ17">
            <v>18189</v>
          </cell>
          <cell r="CA17">
            <v>20255</v>
          </cell>
          <cell r="CB17">
            <v>9832</v>
          </cell>
          <cell r="CC17">
            <v>13962</v>
          </cell>
          <cell r="CD17">
            <v>16026</v>
          </cell>
          <cell r="CE17">
            <v>10588</v>
          </cell>
          <cell r="CF17">
            <v>19588</v>
          </cell>
          <cell r="CG17">
            <v>10588</v>
          </cell>
          <cell r="CH17">
            <v>15035</v>
          </cell>
          <cell r="CI17">
            <v>17259</v>
          </cell>
          <cell r="CJ17">
            <v>19588</v>
          </cell>
          <cell r="CK17">
            <v>21812</v>
          </cell>
          <cell r="CL17">
            <v>10588</v>
          </cell>
          <cell r="CM17">
            <v>15035</v>
          </cell>
          <cell r="CN17">
            <v>17259</v>
          </cell>
          <cell r="CO17">
            <v>11700</v>
          </cell>
          <cell r="CP17">
            <v>21646</v>
          </cell>
          <cell r="CQ17">
            <v>11700</v>
          </cell>
          <cell r="CR17">
            <v>16614</v>
          </cell>
          <cell r="CS17">
            <v>19071</v>
          </cell>
          <cell r="CT17">
            <v>21646</v>
          </cell>
          <cell r="CU17">
            <v>24103</v>
          </cell>
          <cell r="CV17">
            <v>11700</v>
          </cell>
          <cell r="CW17">
            <v>16614</v>
          </cell>
          <cell r="CX17">
            <v>19071</v>
          </cell>
          <cell r="CY17">
            <v>12870</v>
          </cell>
          <cell r="CZ17">
            <v>23809</v>
          </cell>
          <cell r="DA17">
            <v>12870</v>
          </cell>
          <cell r="DB17">
            <v>18275</v>
          </cell>
          <cell r="DC17">
            <v>20978</v>
          </cell>
          <cell r="DD17">
            <v>23809</v>
          </cell>
          <cell r="DE17">
            <v>26511</v>
          </cell>
          <cell r="DF17">
            <v>12870</v>
          </cell>
          <cell r="DG17">
            <v>18275</v>
          </cell>
          <cell r="DH17">
            <v>20978</v>
          </cell>
          <cell r="DI17">
            <v>14414</v>
          </cell>
          <cell r="DJ17">
            <v>26667</v>
          </cell>
          <cell r="DK17">
            <v>14414</v>
          </cell>
          <cell r="DL17">
            <v>20469</v>
          </cell>
          <cell r="DM17">
            <v>23496</v>
          </cell>
          <cell r="DN17">
            <v>26667</v>
          </cell>
          <cell r="DO17">
            <v>29694</v>
          </cell>
          <cell r="DP17">
            <v>14414</v>
          </cell>
          <cell r="DQ17">
            <v>20469</v>
          </cell>
          <cell r="DR17">
            <v>23496</v>
          </cell>
          <cell r="DS17">
            <v>15468</v>
          </cell>
          <cell r="DT17">
            <v>28615</v>
          </cell>
          <cell r="DU17">
            <v>15468</v>
          </cell>
          <cell r="DV17">
            <v>21964</v>
          </cell>
          <cell r="DW17">
            <v>25213</v>
          </cell>
          <cell r="DX17">
            <v>28615</v>
          </cell>
          <cell r="DY17">
            <v>31863</v>
          </cell>
          <cell r="DZ17">
            <v>15468</v>
          </cell>
          <cell r="EA17">
            <v>21964</v>
          </cell>
          <cell r="EB17">
            <v>25213</v>
          </cell>
          <cell r="EC17">
            <v>17363</v>
          </cell>
          <cell r="ED17">
            <v>32122</v>
          </cell>
          <cell r="EE17">
            <v>17363</v>
          </cell>
          <cell r="EF17">
            <v>24655</v>
          </cell>
          <cell r="EG17">
            <v>28302</v>
          </cell>
          <cell r="EH17">
            <v>32122</v>
          </cell>
          <cell r="EI17">
            <v>35767</v>
          </cell>
          <cell r="EJ17">
            <v>17363</v>
          </cell>
          <cell r="EK17">
            <v>24655</v>
          </cell>
          <cell r="EL17">
            <v>28302</v>
          </cell>
          <cell r="EM17">
            <v>19100</v>
          </cell>
          <cell r="EN17">
            <v>35335</v>
          </cell>
          <cell r="EO17">
            <v>19100</v>
          </cell>
          <cell r="EP17">
            <v>27122</v>
          </cell>
          <cell r="EQ17">
            <v>31133</v>
          </cell>
          <cell r="ER17">
            <v>35335</v>
          </cell>
          <cell r="ES17">
            <v>39345</v>
          </cell>
          <cell r="ET17">
            <v>19100</v>
          </cell>
          <cell r="EU17">
            <v>27122</v>
          </cell>
          <cell r="EV17">
            <v>31133</v>
          </cell>
          <cell r="EW17">
            <v>19967</v>
          </cell>
          <cell r="EX17">
            <v>36939</v>
          </cell>
          <cell r="EY17">
            <v>19967</v>
          </cell>
          <cell r="EZ17">
            <v>28353</v>
          </cell>
          <cell r="FA17">
            <v>32546</v>
          </cell>
          <cell r="FB17">
            <v>36939</v>
          </cell>
          <cell r="FC17">
            <v>41132</v>
          </cell>
          <cell r="FD17">
            <v>19967</v>
          </cell>
          <cell r="FE17">
            <v>28353</v>
          </cell>
          <cell r="FF17">
            <v>32546</v>
          </cell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>
            <v>7905</v>
          </cell>
          <cell r="AR18">
            <v>14624</v>
          </cell>
          <cell r="AS18">
            <v>7905</v>
          </cell>
          <cell r="AT18">
            <v>11225</v>
          </cell>
          <cell r="AU18">
            <v>12885</v>
          </cell>
          <cell r="AV18">
            <v>14624</v>
          </cell>
          <cell r="AW18">
            <v>16284</v>
          </cell>
          <cell r="AX18">
            <v>7905</v>
          </cell>
          <cell r="AY18">
            <v>11225</v>
          </cell>
          <cell r="AZ18">
            <v>12885</v>
          </cell>
          <cell r="BA18">
            <v>8273</v>
          </cell>
          <cell r="BB18">
            <v>15305</v>
          </cell>
          <cell r="BC18">
            <v>8273</v>
          </cell>
          <cell r="BD18">
            <v>11748</v>
          </cell>
          <cell r="BE18">
            <v>13485</v>
          </cell>
          <cell r="BF18">
            <v>15305</v>
          </cell>
          <cell r="BG18">
            <v>17042</v>
          </cell>
          <cell r="BH18">
            <v>8273</v>
          </cell>
          <cell r="BI18">
            <v>11748</v>
          </cell>
          <cell r="BJ18">
            <v>13485</v>
          </cell>
          <cell r="BK18">
            <v>8824</v>
          </cell>
          <cell r="BL18">
            <v>16324</v>
          </cell>
          <cell r="BM18">
            <v>8824</v>
          </cell>
          <cell r="BN18">
            <v>12530</v>
          </cell>
          <cell r="BO18">
            <v>14383</v>
          </cell>
          <cell r="BP18">
            <v>16324</v>
          </cell>
          <cell r="BQ18">
            <v>18177</v>
          </cell>
          <cell r="BR18">
            <v>8824</v>
          </cell>
          <cell r="BS18">
            <v>12530</v>
          </cell>
          <cell r="BT18">
            <v>14383</v>
          </cell>
          <cell r="BU18">
            <v>9560</v>
          </cell>
          <cell r="BV18">
            <v>17686</v>
          </cell>
          <cell r="BW18">
            <v>9560</v>
          </cell>
          <cell r="BX18">
            <v>13575</v>
          </cell>
          <cell r="BY18">
            <v>15583</v>
          </cell>
          <cell r="BZ18">
            <v>17686</v>
          </cell>
          <cell r="CA18">
            <v>19694</v>
          </cell>
          <cell r="CB18">
            <v>9560</v>
          </cell>
          <cell r="CC18">
            <v>13575</v>
          </cell>
          <cell r="CD18">
            <v>15583</v>
          </cell>
          <cell r="CE18">
            <v>10295</v>
          </cell>
          <cell r="CF18">
            <v>19046</v>
          </cell>
          <cell r="CG18">
            <v>10295</v>
          </cell>
          <cell r="CH18">
            <v>14619</v>
          </cell>
          <cell r="CI18">
            <v>16781</v>
          </cell>
          <cell r="CJ18">
            <v>19046</v>
          </cell>
          <cell r="CK18">
            <v>21208</v>
          </cell>
          <cell r="CL18">
            <v>10295</v>
          </cell>
          <cell r="CM18">
            <v>14619</v>
          </cell>
          <cell r="CN18">
            <v>16781</v>
          </cell>
          <cell r="CO18">
            <v>11376</v>
          </cell>
          <cell r="CP18">
            <v>21046</v>
          </cell>
          <cell r="CQ18">
            <v>11376</v>
          </cell>
          <cell r="CR18">
            <v>16154</v>
          </cell>
          <cell r="CS18">
            <v>18543</v>
          </cell>
          <cell r="CT18">
            <v>21046</v>
          </cell>
          <cell r="CU18">
            <v>23435</v>
          </cell>
          <cell r="CV18">
            <v>11376</v>
          </cell>
          <cell r="CW18">
            <v>16154</v>
          </cell>
          <cell r="CX18">
            <v>18543</v>
          </cell>
          <cell r="CY18">
            <v>12514</v>
          </cell>
          <cell r="CZ18">
            <v>23151</v>
          </cell>
          <cell r="DA18">
            <v>12514</v>
          </cell>
          <cell r="DB18">
            <v>17770</v>
          </cell>
          <cell r="DC18">
            <v>20398</v>
          </cell>
          <cell r="DD18">
            <v>23151</v>
          </cell>
          <cell r="DE18">
            <v>25779</v>
          </cell>
          <cell r="DF18">
            <v>12514</v>
          </cell>
          <cell r="DG18">
            <v>17770</v>
          </cell>
          <cell r="DH18">
            <v>20398</v>
          </cell>
          <cell r="DI18">
            <v>14015</v>
          </cell>
          <cell r="DJ18">
            <v>25928</v>
          </cell>
          <cell r="DK18">
            <v>14015</v>
          </cell>
          <cell r="DL18">
            <v>19901</v>
          </cell>
          <cell r="DM18">
            <v>22844</v>
          </cell>
          <cell r="DN18">
            <v>25928</v>
          </cell>
          <cell r="DO18">
            <v>28871</v>
          </cell>
          <cell r="DP18">
            <v>14015</v>
          </cell>
          <cell r="DQ18">
            <v>19901</v>
          </cell>
          <cell r="DR18">
            <v>22844</v>
          </cell>
          <cell r="DS18">
            <v>15039</v>
          </cell>
          <cell r="DT18">
            <v>27822</v>
          </cell>
          <cell r="DU18">
            <v>15039</v>
          </cell>
          <cell r="DV18">
            <v>21355</v>
          </cell>
          <cell r="DW18">
            <v>24514</v>
          </cell>
          <cell r="DX18">
            <v>27822</v>
          </cell>
          <cell r="DY18">
            <v>30980</v>
          </cell>
          <cell r="DZ18">
            <v>15039</v>
          </cell>
          <cell r="EA18">
            <v>21355</v>
          </cell>
          <cell r="EB18">
            <v>24514</v>
          </cell>
          <cell r="EC18">
            <v>16882</v>
          </cell>
          <cell r="ED18">
            <v>31232</v>
          </cell>
          <cell r="EE18">
            <v>16882</v>
          </cell>
          <cell r="EF18">
            <v>23972</v>
          </cell>
          <cell r="EG18">
            <v>27518</v>
          </cell>
          <cell r="EH18">
            <v>31232</v>
          </cell>
          <cell r="EI18">
            <v>34777</v>
          </cell>
          <cell r="EJ18">
            <v>16882</v>
          </cell>
          <cell r="EK18">
            <v>23972</v>
          </cell>
          <cell r="EL18">
            <v>27518</v>
          </cell>
          <cell r="EM18">
            <v>18570</v>
          </cell>
          <cell r="EN18">
            <v>34355</v>
          </cell>
          <cell r="EO18">
            <v>18570</v>
          </cell>
          <cell r="EP18">
            <v>26369</v>
          </cell>
          <cell r="EQ18">
            <v>30269</v>
          </cell>
          <cell r="ER18">
            <v>34355</v>
          </cell>
          <cell r="ES18">
            <v>38254</v>
          </cell>
          <cell r="ET18">
            <v>18570</v>
          </cell>
          <cell r="EU18">
            <v>26369</v>
          </cell>
          <cell r="EV18">
            <v>30269</v>
          </cell>
          <cell r="EW18">
            <v>19414</v>
          </cell>
          <cell r="EX18">
            <v>35916</v>
          </cell>
          <cell r="EY18">
            <v>19414</v>
          </cell>
          <cell r="EZ18">
            <v>27568</v>
          </cell>
          <cell r="FA18">
            <v>31645</v>
          </cell>
          <cell r="FB18">
            <v>35916</v>
          </cell>
          <cell r="FC18">
            <v>39993</v>
          </cell>
          <cell r="FD18">
            <v>19414</v>
          </cell>
          <cell r="FE18">
            <v>27568</v>
          </cell>
          <cell r="FF18">
            <v>31645</v>
          </cell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>
            <v>10514</v>
          </cell>
          <cell r="AR19">
            <v>19450</v>
          </cell>
          <cell r="AS19">
            <v>10514</v>
          </cell>
          <cell r="AT19">
            <v>14929</v>
          </cell>
          <cell r="AU19">
            <v>17137</v>
          </cell>
          <cell r="AV19">
            <v>19450</v>
          </cell>
          <cell r="AW19">
            <v>21658</v>
          </cell>
          <cell r="AX19">
            <v>10514</v>
          </cell>
          <cell r="AY19">
            <v>14929</v>
          </cell>
          <cell r="AZ19">
            <v>17137</v>
          </cell>
          <cell r="BA19">
            <v>11003</v>
          </cell>
          <cell r="BB19">
            <v>20356</v>
          </cell>
          <cell r="BC19">
            <v>11003</v>
          </cell>
          <cell r="BD19">
            <v>15625</v>
          </cell>
          <cell r="BE19">
            <v>17935</v>
          </cell>
          <cell r="BF19">
            <v>20356</v>
          </cell>
          <cell r="BG19">
            <v>22666</v>
          </cell>
          <cell r="BH19">
            <v>11003</v>
          </cell>
          <cell r="BI19">
            <v>15625</v>
          </cell>
          <cell r="BJ19">
            <v>17935</v>
          </cell>
          <cell r="BK19">
            <v>11736</v>
          </cell>
          <cell r="BL19">
            <v>21711</v>
          </cell>
          <cell r="BM19">
            <v>11736</v>
          </cell>
          <cell r="BN19">
            <v>16665</v>
          </cell>
          <cell r="BO19">
            <v>19129</v>
          </cell>
          <cell r="BP19">
            <v>21711</v>
          </cell>
          <cell r="BQ19">
            <v>24175</v>
          </cell>
          <cell r="BR19">
            <v>11736</v>
          </cell>
          <cell r="BS19">
            <v>16665</v>
          </cell>
          <cell r="BT19">
            <v>19129</v>
          </cell>
          <cell r="BU19">
            <v>12715</v>
          </cell>
          <cell r="BV19">
            <v>23522</v>
          </cell>
          <cell r="BW19">
            <v>12715</v>
          </cell>
          <cell r="BX19">
            <v>18055</v>
          </cell>
          <cell r="BY19">
            <v>20725</v>
          </cell>
          <cell r="BZ19">
            <v>23522</v>
          </cell>
          <cell r="CA19">
            <v>26193</v>
          </cell>
          <cell r="CB19">
            <v>12715</v>
          </cell>
          <cell r="CC19">
            <v>18055</v>
          </cell>
          <cell r="CD19">
            <v>20725</v>
          </cell>
          <cell r="CE19">
            <v>13692</v>
          </cell>
          <cell r="CF19">
            <v>25331</v>
          </cell>
          <cell r="CG19">
            <v>13692</v>
          </cell>
          <cell r="CH19">
            <v>19443</v>
          </cell>
          <cell r="CI19">
            <v>22319</v>
          </cell>
          <cell r="CJ19">
            <v>25331</v>
          </cell>
          <cell r="CK19">
            <v>28207</v>
          </cell>
          <cell r="CL19">
            <v>13692</v>
          </cell>
          <cell r="CM19">
            <v>19443</v>
          </cell>
          <cell r="CN19">
            <v>22319</v>
          </cell>
          <cell r="CO19">
            <v>15130</v>
          </cell>
          <cell r="CP19">
            <v>27991</v>
          </cell>
          <cell r="CQ19">
            <v>15130</v>
          </cell>
          <cell r="CR19">
            <v>21485</v>
          </cell>
          <cell r="CS19">
            <v>24662</v>
          </cell>
          <cell r="CT19">
            <v>27991</v>
          </cell>
          <cell r="CU19">
            <v>31169</v>
          </cell>
          <cell r="CV19">
            <v>15130</v>
          </cell>
          <cell r="CW19">
            <v>21485</v>
          </cell>
          <cell r="CX19">
            <v>24662</v>
          </cell>
          <cell r="CY19">
            <v>16644</v>
          </cell>
          <cell r="CZ19">
            <v>30791</v>
          </cell>
          <cell r="DA19">
            <v>16644</v>
          </cell>
          <cell r="DB19">
            <v>23634</v>
          </cell>
          <cell r="DC19">
            <v>27129</v>
          </cell>
          <cell r="DD19">
            <v>30791</v>
          </cell>
          <cell r="DE19">
            <v>34286</v>
          </cell>
          <cell r="DF19">
            <v>16644</v>
          </cell>
          <cell r="DG19">
            <v>23634</v>
          </cell>
          <cell r="DH19">
            <v>27129</v>
          </cell>
          <cell r="DI19">
            <v>18640</v>
          </cell>
          <cell r="DJ19">
            <v>34484</v>
          </cell>
          <cell r="DK19">
            <v>18640</v>
          </cell>
          <cell r="DL19">
            <v>26468</v>
          </cell>
          <cell r="DM19">
            <v>30383</v>
          </cell>
          <cell r="DN19">
            <v>34484</v>
          </cell>
          <cell r="DO19">
            <v>38398</v>
          </cell>
          <cell r="DP19">
            <v>18640</v>
          </cell>
          <cell r="DQ19">
            <v>26468</v>
          </cell>
          <cell r="DR19">
            <v>30383</v>
          </cell>
          <cell r="DS19">
            <v>20002</v>
          </cell>
          <cell r="DT19">
            <v>37003</v>
          </cell>
          <cell r="DU19">
            <v>20002</v>
          </cell>
          <cell r="DV19">
            <v>28402</v>
          </cell>
          <cell r="DW19">
            <v>32604</v>
          </cell>
          <cell r="DX19">
            <v>37003</v>
          </cell>
          <cell r="DY19">
            <v>41203</v>
          </cell>
          <cell r="DZ19">
            <v>20002</v>
          </cell>
          <cell r="EA19">
            <v>28402</v>
          </cell>
          <cell r="EB19">
            <v>32604</v>
          </cell>
          <cell r="EC19">
            <v>22453</v>
          </cell>
          <cell r="ED19">
            <v>41539</v>
          </cell>
          <cell r="EE19">
            <v>22453</v>
          </cell>
          <cell r="EF19">
            <v>31883</v>
          </cell>
          <cell r="EG19">
            <v>36599</v>
          </cell>
          <cell r="EH19">
            <v>41539</v>
          </cell>
          <cell r="EI19">
            <v>46253</v>
          </cell>
          <cell r="EJ19">
            <v>22453</v>
          </cell>
          <cell r="EK19">
            <v>31883</v>
          </cell>
          <cell r="EL19">
            <v>36599</v>
          </cell>
          <cell r="EM19">
            <v>24698</v>
          </cell>
          <cell r="EN19">
            <v>45692</v>
          </cell>
          <cell r="EO19">
            <v>24698</v>
          </cell>
          <cell r="EP19">
            <v>35071</v>
          </cell>
          <cell r="EQ19">
            <v>40258</v>
          </cell>
          <cell r="ER19">
            <v>45692</v>
          </cell>
          <cell r="ES19">
            <v>50878</v>
          </cell>
          <cell r="ET19">
            <v>24698</v>
          </cell>
          <cell r="EU19">
            <v>35071</v>
          </cell>
          <cell r="EV19">
            <v>40258</v>
          </cell>
          <cell r="EW19">
            <v>25821</v>
          </cell>
          <cell r="EX19">
            <v>47768</v>
          </cell>
          <cell r="EY19">
            <v>25821</v>
          </cell>
          <cell r="EZ19">
            <v>36665</v>
          </cell>
          <cell r="FA19">
            <v>42088</v>
          </cell>
          <cell r="FB19">
            <v>47768</v>
          </cell>
          <cell r="FC19">
            <v>53191</v>
          </cell>
          <cell r="FD19">
            <v>25821</v>
          </cell>
          <cell r="FE19">
            <v>36665</v>
          </cell>
          <cell r="FF19">
            <v>42088</v>
          </cell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>
            <v>9644</v>
          </cell>
          <cell r="AR20">
            <v>17841</v>
          </cell>
          <cell r="AS20">
            <v>9644</v>
          </cell>
          <cell r="AT20">
            <v>13695</v>
          </cell>
          <cell r="AU20">
            <v>15720</v>
          </cell>
          <cell r="AV20">
            <v>17841</v>
          </cell>
          <cell r="AW20">
            <v>19866</v>
          </cell>
          <cell r="AX20">
            <v>9644</v>
          </cell>
          <cell r="AY20">
            <v>13695</v>
          </cell>
          <cell r="AZ20">
            <v>15720</v>
          </cell>
          <cell r="BA20">
            <v>10093</v>
          </cell>
          <cell r="BB20">
            <v>18672</v>
          </cell>
          <cell r="BC20">
            <v>10093</v>
          </cell>
          <cell r="BD20">
            <v>14333</v>
          </cell>
          <cell r="BE20">
            <v>16452</v>
          </cell>
          <cell r="BF20">
            <v>18672</v>
          </cell>
          <cell r="BG20">
            <v>20791</v>
          </cell>
          <cell r="BH20">
            <v>10093</v>
          </cell>
          <cell r="BI20">
            <v>14333</v>
          </cell>
          <cell r="BJ20">
            <v>16452</v>
          </cell>
          <cell r="BK20">
            <v>10765</v>
          </cell>
          <cell r="BL20">
            <v>19915</v>
          </cell>
          <cell r="BM20">
            <v>10765</v>
          </cell>
          <cell r="BN20">
            <v>15287</v>
          </cell>
          <cell r="BO20">
            <v>17547</v>
          </cell>
          <cell r="BP20">
            <v>19915</v>
          </cell>
          <cell r="BQ20">
            <v>22176</v>
          </cell>
          <cell r="BR20">
            <v>10765</v>
          </cell>
          <cell r="BS20">
            <v>15287</v>
          </cell>
          <cell r="BT20">
            <v>17547</v>
          </cell>
          <cell r="BU20">
            <v>11663</v>
          </cell>
          <cell r="BV20">
            <v>21577</v>
          </cell>
          <cell r="BW20">
            <v>11663</v>
          </cell>
          <cell r="BX20">
            <v>16562</v>
          </cell>
          <cell r="BY20">
            <v>19011</v>
          </cell>
          <cell r="BZ20">
            <v>21577</v>
          </cell>
          <cell r="CA20">
            <v>24027</v>
          </cell>
          <cell r="CB20">
            <v>11663</v>
          </cell>
          <cell r="CC20">
            <v>16562</v>
          </cell>
          <cell r="CD20">
            <v>19011</v>
          </cell>
          <cell r="CE20">
            <v>12560</v>
          </cell>
          <cell r="CF20">
            <v>23236</v>
          </cell>
          <cell r="CG20">
            <v>12560</v>
          </cell>
          <cell r="CH20">
            <v>17835</v>
          </cell>
          <cell r="CI20">
            <v>20473</v>
          </cell>
          <cell r="CJ20">
            <v>23236</v>
          </cell>
          <cell r="CK20">
            <v>25874</v>
          </cell>
          <cell r="CL20">
            <v>12560</v>
          </cell>
          <cell r="CM20">
            <v>17835</v>
          </cell>
          <cell r="CN20">
            <v>20473</v>
          </cell>
          <cell r="CO20">
            <v>13879</v>
          </cell>
          <cell r="CP20">
            <v>25676</v>
          </cell>
          <cell r="CQ20">
            <v>13879</v>
          </cell>
          <cell r="CR20">
            <v>19708</v>
          </cell>
          <cell r="CS20">
            <v>22622</v>
          </cell>
          <cell r="CT20">
            <v>25676</v>
          </cell>
          <cell r="CU20">
            <v>28591</v>
          </cell>
          <cell r="CV20">
            <v>13879</v>
          </cell>
          <cell r="CW20">
            <v>19708</v>
          </cell>
          <cell r="CX20">
            <v>22622</v>
          </cell>
          <cell r="CY20">
            <v>15267</v>
          </cell>
          <cell r="CZ20">
            <v>28244</v>
          </cell>
          <cell r="DA20">
            <v>15267</v>
          </cell>
          <cell r="DB20">
            <v>21679</v>
          </cell>
          <cell r="DC20">
            <v>24886</v>
          </cell>
          <cell r="DD20">
            <v>28244</v>
          </cell>
          <cell r="DE20">
            <v>31450</v>
          </cell>
          <cell r="DF20">
            <v>15267</v>
          </cell>
          <cell r="DG20">
            <v>21679</v>
          </cell>
          <cell r="DH20">
            <v>24886</v>
          </cell>
          <cell r="DI20">
            <v>17098</v>
          </cell>
          <cell r="DJ20">
            <v>31632</v>
          </cell>
          <cell r="DK20">
            <v>17098</v>
          </cell>
          <cell r="DL20">
            <v>24279</v>
          </cell>
          <cell r="DM20">
            <v>27870</v>
          </cell>
          <cell r="DN20">
            <v>31632</v>
          </cell>
          <cell r="DO20">
            <v>35223</v>
          </cell>
          <cell r="DP20">
            <v>17098</v>
          </cell>
          <cell r="DQ20">
            <v>24279</v>
          </cell>
          <cell r="DR20">
            <v>27870</v>
          </cell>
          <cell r="DS20">
            <v>18348</v>
          </cell>
          <cell r="DT20">
            <v>33943</v>
          </cell>
          <cell r="DU20">
            <v>18348</v>
          </cell>
          <cell r="DV20">
            <v>26053</v>
          </cell>
          <cell r="DW20">
            <v>29907</v>
          </cell>
          <cell r="DX20">
            <v>33943</v>
          </cell>
          <cell r="DY20">
            <v>37796</v>
          </cell>
          <cell r="DZ20">
            <v>18348</v>
          </cell>
          <cell r="EA20">
            <v>26053</v>
          </cell>
          <cell r="EB20">
            <v>29907</v>
          </cell>
          <cell r="EC20">
            <v>20596</v>
          </cell>
          <cell r="ED20">
            <v>38103</v>
          </cell>
          <cell r="EE20">
            <v>20596</v>
          </cell>
          <cell r="EF20">
            <v>29246</v>
          </cell>
          <cell r="EG20">
            <v>33572</v>
          </cell>
          <cell r="EH20">
            <v>38103</v>
          </cell>
          <cell r="EI20">
            <v>42428</v>
          </cell>
          <cell r="EJ20">
            <v>20596</v>
          </cell>
          <cell r="EK20">
            <v>29246</v>
          </cell>
          <cell r="EL20">
            <v>33572</v>
          </cell>
          <cell r="EM20">
            <v>22655</v>
          </cell>
          <cell r="EN20">
            <v>41913</v>
          </cell>
          <cell r="EO20">
            <v>22655</v>
          </cell>
          <cell r="EP20">
            <v>32170</v>
          </cell>
          <cell r="EQ20">
            <v>36928</v>
          </cell>
          <cell r="ER20">
            <v>41913</v>
          </cell>
          <cell r="ES20">
            <v>46670</v>
          </cell>
          <cell r="ET20">
            <v>22655</v>
          </cell>
          <cell r="EU20">
            <v>32170</v>
          </cell>
          <cell r="EV20">
            <v>36928</v>
          </cell>
          <cell r="EW20">
            <v>23685</v>
          </cell>
          <cell r="EX20">
            <v>43818</v>
          </cell>
          <cell r="EY20">
            <v>23685</v>
          </cell>
          <cell r="EZ20">
            <v>33633</v>
          </cell>
          <cell r="FA20">
            <v>38607</v>
          </cell>
          <cell r="FB20">
            <v>43818</v>
          </cell>
          <cell r="FC20">
            <v>48791</v>
          </cell>
          <cell r="FD20">
            <v>23685</v>
          </cell>
          <cell r="FE20">
            <v>33633</v>
          </cell>
          <cell r="FF20">
            <v>38607</v>
          </cell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>
            <v>8300</v>
          </cell>
          <cell r="AR21">
            <v>15355</v>
          </cell>
          <cell r="AS21">
            <v>8300</v>
          </cell>
          <cell r="AT21">
            <v>11786</v>
          </cell>
          <cell r="AU21">
            <v>13529</v>
          </cell>
          <cell r="AV21">
            <v>15355</v>
          </cell>
          <cell r="AW21">
            <v>17098</v>
          </cell>
          <cell r="AX21">
            <v>8300</v>
          </cell>
          <cell r="AY21">
            <v>11786</v>
          </cell>
          <cell r="AZ21">
            <v>13529</v>
          </cell>
          <cell r="BA21">
            <v>8687</v>
          </cell>
          <cell r="BB21">
            <v>16070</v>
          </cell>
          <cell r="BC21">
            <v>8687</v>
          </cell>
          <cell r="BD21">
            <v>12335</v>
          </cell>
          <cell r="BE21">
            <v>14159</v>
          </cell>
          <cell r="BF21">
            <v>16070</v>
          </cell>
          <cell r="BG21">
            <v>17894</v>
          </cell>
          <cell r="BH21">
            <v>8687</v>
          </cell>
          <cell r="BI21">
            <v>12335</v>
          </cell>
          <cell r="BJ21">
            <v>14159</v>
          </cell>
          <cell r="BK21">
            <v>9265</v>
          </cell>
          <cell r="BL21">
            <v>17140</v>
          </cell>
          <cell r="BM21">
            <v>9265</v>
          </cell>
          <cell r="BN21">
            <v>13157</v>
          </cell>
          <cell r="BO21">
            <v>15102</v>
          </cell>
          <cell r="BP21">
            <v>17140</v>
          </cell>
          <cell r="BQ21">
            <v>19086</v>
          </cell>
          <cell r="BR21">
            <v>9265</v>
          </cell>
          <cell r="BS21">
            <v>13157</v>
          </cell>
          <cell r="BT21">
            <v>15102</v>
          </cell>
          <cell r="BU21">
            <v>10038</v>
          </cell>
          <cell r="BV21">
            <v>18570</v>
          </cell>
          <cell r="BW21">
            <v>10038</v>
          </cell>
          <cell r="BX21">
            <v>14254</v>
          </cell>
          <cell r="BY21">
            <v>16362</v>
          </cell>
          <cell r="BZ21">
            <v>18570</v>
          </cell>
          <cell r="CA21">
            <v>20679</v>
          </cell>
          <cell r="CB21">
            <v>10038</v>
          </cell>
          <cell r="CC21">
            <v>14254</v>
          </cell>
          <cell r="CD21">
            <v>16362</v>
          </cell>
          <cell r="CE21">
            <v>10810</v>
          </cell>
          <cell r="CF21">
            <v>19998</v>
          </cell>
          <cell r="CG21">
            <v>10810</v>
          </cell>
          <cell r="CH21">
            <v>15350</v>
          </cell>
          <cell r="CI21">
            <v>17620</v>
          </cell>
          <cell r="CJ21">
            <v>19998</v>
          </cell>
          <cell r="CK21">
            <v>22268</v>
          </cell>
          <cell r="CL21">
            <v>10810</v>
          </cell>
          <cell r="CM21">
            <v>15350</v>
          </cell>
          <cell r="CN21">
            <v>17620</v>
          </cell>
          <cell r="CO21">
            <v>11945</v>
          </cell>
          <cell r="CP21">
            <v>22098</v>
          </cell>
          <cell r="CQ21">
            <v>11945</v>
          </cell>
          <cell r="CR21">
            <v>16962</v>
          </cell>
          <cell r="CS21">
            <v>19470</v>
          </cell>
          <cell r="CT21">
            <v>22098</v>
          </cell>
          <cell r="CU21">
            <v>24607</v>
          </cell>
          <cell r="CV21">
            <v>11945</v>
          </cell>
          <cell r="CW21">
            <v>16962</v>
          </cell>
          <cell r="CX21">
            <v>19470</v>
          </cell>
          <cell r="CY21">
            <v>13140</v>
          </cell>
          <cell r="CZ21">
            <v>24309</v>
          </cell>
          <cell r="DA21">
            <v>13140</v>
          </cell>
          <cell r="DB21">
            <v>18659</v>
          </cell>
          <cell r="DC21">
            <v>21418</v>
          </cell>
          <cell r="DD21">
            <v>24309</v>
          </cell>
          <cell r="DE21">
            <v>27068</v>
          </cell>
          <cell r="DF21">
            <v>13140</v>
          </cell>
          <cell r="DG21">
            <v>18659</v>
          </cell>
          <cell r="DH21">
            <v>21418</v>
          </cell>
          <cell r="DI21">
            <v>14716</v>
          </cell>
          <cell r="DJ21">
            <v>27224</v>
          </cell>
          <cell r="DK21">
            <v>14716</v>
          </cell>
          <cell r="DL21">
            <v>20896</v>
          </cell>
          <cell r="DM21">
            <v>23986</v>
          </cell>
          <cell r="DN21">
            <v>27224</v>
          </cell>
          <cell r="DO21">
            <v>30315</v>
          </cell>
          <cell r="DP21">
            <v>14716</v>
          </cell>
          <cell r="DQ21">
            <v>20896</v>
          </cell>
          <cell r="DR21">
            <v>23986</v>
          </cell>
          <cell r="DS21">
            <v>15791</v>
          </cell>
          <cell r="DT21">
            <v>29213</v>
          </cell>
          <cell r="DU21">
            <v>15791</v>
          </cell>
          <cell r="DV21">
            <v>22423</v>
          </cell>
          <cell r="DW21">
            <v>25740</v>
          </cell>
          <cell r="DX21">
            <v>29213</v>
          </cell>
          <cell r="DY21">
            <v>32529</v>
          </cell>
          <cell r="DZ21">
            <v>15791</v>
          </cell>
          <cell r="EA21">
            <v>22423</v>
          </cell>
          <cell r="EB21">
            <v>25740</v>
          </cell>
          <cell r="EC21">
            <v>17726</v>
          </cell>
          <cell r="ED21">
            <v>32794</v>
          </cell>
          <cell r="EE21">
            <v>17726</v>
          </cell>
          <cell r="EF21">
            <v>25171</v>
          </cell>
          <cell r="EG21">
            <v>28894</v>
          </cell>
          <cell r="EH21">
            <v>32794</v>
          </cell>
          <cell r="EI21">
            <v>36516</v>
          </cell>
          <cell r="EJ21">
            <v>17726</v>
          </cell>
          <cell r="EK21">
            <v>25171</v>
          </cell>
          <cell r="EL21">
            <v>28894</v>
          </cell>
          <cell r="EM21">
            <v>19499</v>
          </cell>
          <cell r="EN21">
            <v>36073</v>
          </cell>
          <cell r="EO21">
            <v>19499</v>
          </cell>
          <cell r="EP21">
            <v>27687</v>
          </cell>
          <cell r="EQ21">
            <v>31782</v>
          </cell>
          <cell r="ER21">
            <v>36073</v>
          </cell>
          <cell r="ES21">
            <v>40167</v>
          </cell>
          <cell r="ET21">
            <v>19499</v>
          </cell>
          <cell r="EU21">
            <v>27687</v>
          </cell>
          <cell r="EV21">
            <v>31782</v>
          </cell>
          <cell r="EW21">
            <v>20385</v>
          </cell>
          <cell r="EX21">
            <v>37712</v>
          </cell>
          <cell r="EY21">
            <v>20385</v>
          </cell>
          <cell r="EZ21">
            <v>28946</v>
          </cell>
          <cell r="FA21">
            <v>33227</v>
          </cell>
          <cell r="FB21">
            <v>37712</v>
          </cell>
          <cell r="FC21">
            <v>41993</v>
          </cell>
          <cell r="FD21">
            <v>20385</v>
          </cell>
          <cell r="FE21">
            <v>28946</v>
          </cell>
          <cell r="FF21">
            <v>33227</v>
          </cell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>
            <v>8076</v>
          </cell>
          <cell r="AR22">
            <v>14941</v>
          </cell>
          <cell r="AS22">
            <v>8076</v>
          </cell>
          <cell r="AT22">
            <v>11468</v>
          </cell>
          <cell r="AU22">
            <v>13164</v>
          </cell>
          <cell r="AV22">
            <v>14941</v>
          </cell>
          <cell r="AW22">
            <v>16637</v>
          </cell>
          <cell r="AX22">
            <v>8076</v>
          </cell>
          <cell r="AY22">
            <v>11468</v>
          </cell>
          <cell r="AZ22">
            <v>13164</v>
          </cell>
          <cell r="BA22">
            <v>8452</v>
          </cell>
          <cell r="BB22">
            <v>15636</v>
          </cell>
          <cell r="BC22">
            <v>8452</v>
          </cell>
          <cell r="BD22">
            <v>12002</v>
          </cell>
          <cell r="BE22">
            <v>13777</v>
          </cell>
          <cell r="BF22">
            <v>15636</v>
          </cell>
          <cell r="BG22">
            <v>17411</v>
          </cell>
          <cell r="BH22">
            <v>8452</v>
          </cell>
          <cell r="BI22">
            <v>12002</v>
          </cell>
          <cell r="BJ22">
            <v>13777</v>
          </cell>
          <cell r="BK22">
            <v>9015</v>
          </cell>
          <cell r="BL22">
            <v>16678</v>
          </cell>
          <cell r="BM22">
            <v>9015</v>
          </cell>
          <cell r="BN22">
            <v>12801</v>
          </cell>
          <cell r="BO22">
            <v>14694</v>
          </cell>
          <cell r="BP22">
            <v>16678</v>
          </cell>
          <cell r="BQ22">
            <v>18571</v>
          </cell>
          <cell r="BR22">
            <v>9015</v>
          </cell>
          <cell r="BS22">
            <v>12801</v>
          </cell>
          <cell r="BT22">
            <v>14694</v>
          </cell>
          <cell r="BU22">
            <v>9766</v>
          </cell>
          <cell r="BV22">
            <v>18067</v>
          </cell>
          <cell r="BW22">
            <v>9766</v>
          </cell>
          <cell r="BX22">
            <v>13868</v>
          </cell>
          <cell r="BY22">
            <v>15919</v>
          </cell>
          <cell r="BZ22">
            <v>18067</v>
          </cell>
          <cell r="CA22">
            <v>20118</v>
          </cell>
          <cell r="CB22">
            <v>9766</v>
          </cell>
          <cell r="CC22">
            <v>13868</v>
          </cell>
          <cell r="CD22">
            <v>15919</v>
          </cell>
          <cell r="CE22">
            <v>10518</v>
          </cell>
          <cell r="CF22">
            <v>19458</v>
          </cell>
          <cell r="CG22">
            <v>10518</v>
          </cell>
          <cell r="CH22">
            <v>14936</v>
          </cell>
          <cell r="CI22">
            <v>17144</v>
          </cell>
          <cell r="CJ22">
            <v>19458</v>
          </cell>
          <cell r="CK22">
            <v>21667</v>
          </cell>
          <cell r="CL22">
            <v>10518</v>
          </cell>
          <cell r="CM22">
            <v>14936</v>
          </cell>
          <cell r="CN22">
            <v>17144</v>
          </cell>
          <cell r="CO22">
            <v>11622</v>
          </cell>
          <cell r="CP22">
            <v>21501</v>
          </cell>
          <cell r="CQ22">
            <v>11622</v>
          </cell>
          <cell r="CR22">
            <v>16503</v>
          </cell>
          <cell r="CS22">
            <v>18944</v>
          </cell>
          <cell r="CT22">
            <v>21501</v>
          </cell>
          <cell r="CU22">
            <v>23941</v>
          </cell>
          <cell r="CV22">
            <v>11622</v>
          </cell>
          <cell r="CW22">
            <v>16503</v>
          </cell>
          <cell r="CX22">
            <v>18944</v>
          </cell>
          <cell r="CY22">
            <v>12784</v>
          </cell>
          <cell r="CZ22">
            <v>23650</v>
          </cell>
          <cell r="DA22">
            <v>12784</v>
          </cell>
          <cell r="DB22">
            <v>18153</v>
          </cell>
          <cell r="DC22">
            <v>20838</v>
          </cell>
          <cell r="DD22">
            <v>23650</v>
          </cell>
          <cell r="DE22">
            <v>26335</v>
          </cell>
          <cell r="DF22">
            <v>12784</v>
          </cell>
          <cell r="DG22">
            <v>18153</v>
          </cell>
          <cell r="DH22">
            <v>20838</v>
          </cell>
          <cell r="DI22">
            <v>14318</v>
          </cell>
          <cell r="DJ22">
            <v>26488</v>
          </cell>
          <cell r="DK22">
            <v>14318</v>
          </cell>
          <cell r="DL22">
            <v>20332</v>
          </cell>
          <cell r="DM22">
            <v>23338</v>
          </cell>
          <cell r="DN22">
            <v>26488</v>
          </cell>
          <cell r="DO22">
            <v>29495</v>
          </cell>
          <cell r="DP22">
            <v>14318</v>
          </cell>
          <cell r="DQ22">
            <v>20332</v>
          </cell>
          <cell r="DR22">
            <v>23338</v>
          </cell>
          <cell r="DS22">
            <v>15364</v>
          </cell>
          <cell r="DT22">
            <v>28423</v>
          </cell>
          <cell r="DU22">
            <v>15364</v>
          </cell>
          <cell r="DV22">
            <v>21817</v>
          </cell>
          <cell r="DW22">
            <v>25043</v>
          </cell>
          <cell r="DX22">
            <v>28423</v>
          </cell>
          <cell r="DY22">
            <v>31650</v>
          </cell>
          <cell r="DZ22">
            <v>15364</v>
          </cell>
          <cell r="EA22">
            <v>21817</v>
          </cell>
          <cell r="EB22">
            <v>25043</v>
          </cell>
          <cell r="EC22">
            <v>17247</v>
          </cell>
          <cell r="ED22">
            <v>31907</v>
          </cell>
          <cell r="EE22">
            <v>17247</v>
          </cell>
          <cell r="EF22">
            <v>24491</v>
          </cell>
          <cell r="EG22">
            <v>28113</v>
          </cell>
          <cell r="EH22">
            <v>31907</v>
          </cell>
          <cell r="EI22">
            <v>35529</v>
          </cell>
          <cell r="EJ22">
            <v>17247</v>
          </cell>
          <cell r="EK22">
            <v>24491</v>
          </cell>
          <cell r="EL22">
            <v>28113</v>
          </cell>
          <cell r="EM22">
            <v>18972</v>
          </cell>
          <cell r="EN22">
            <v>35098</v>
          </cell>
          <cell r="EO22">
            <v>18972</v>
          </cell>
          <cell r="EP22">
            <v>26940</v>
          </cell>
          <cell r="EQ22">
            <v>30924</v>
          </cell>
          <cell r="ER22">
            <v>35098</v>
          </cell>
          <cell r="ES22">
            <v>39082</v>
          </cell>
          <cell r="ET22">
            <v>18972</v>
          </cell>
          <cell r="EU22">
            <v>26940</v>
          </cell>
          <cell r="EV22">
            <v>30924</v>
          </cell>
          <cell r="EW22">
            <v>19834</v>
          </cell>
          <cell r="EX22">
            <v>36693</v>
          </cell>
          <cell r="EY22">
            <v>19834</v>
          </cell>
          <cell r="EZ22">
            <v>28164</v>
          </cell>
          <cell r="FA22">
            <v>32329</v>
          </cell>
          <cell r="FB22">
            <v>36693</v>
          </cell>
          <cell r="FC22">
            <v>40858</v>
          </cell>
          <cell r="FD22">
            <v>19834</v>
          </cell>
          <cell r="FE22">
            <v>28164</v>
          </cell>
          <cell r="FF22">
            <v>32329</v>
          </cell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>
            <v>10741</v>
          </cell>
          <cell r="AR23">
            <v>19872</v>
          </cell>
          <cell r="AS23">
            <v>10741</v>
          </cell>
          <cell r="AT23">
            <v>15252</v>
          </cell>
          <cell r="AU23">
            <v>17508</v>
          </cell>
          <cell r="AV23">
            <v>19872</v>
          </cell>
          <cell r="AW23">
            <v>22127</v>
          </cell>
          <cell r="AX23">
            <v>10741</v>
          </cell>
          <cell r="AY23">
            <v>15252</v>
          </cell>
          <cell r="AZ23">
            <v>17508</v>
          </cell>
          <cell r="BA23">
            <v>11241</v>
          </cell>
          <cell r="BB23">
            <v>20796</v>
          </cell>
          <cell r="BC23">
            <v>11241</v>
          </cell>
          <cell r="BD23">
            <v>15963</v>
          </cell>
          <cell r="BE23">
            <v>18323</v>
          </cell>
          <cell r="BF23">
            <v>20796</v>
          </cell>
          <cell r="BG23">
            <v>23157</v>
          </cell>
          <cell r="BH23">
            <v>11241</v>
          </cell>
          <cell r="BI23">
            <v>15963</v>
          </cell>
          <cell r="BJ23">
            <v>18323</v>
          </cell>
          <cell r="BK23">
            <v>11990</v>
          </cell>
          <cell r="BL23">
            <v>22182</v>
          </cell>
          <cell r="BM23">
            <v>11990</v>
          </cell>
          <cell r="BN23">
            <v>17025</v>
          </cell>
          <cell r="BO23">
            <v>19543</v>
          </cell>
          <cell r="BP23">
            <v>22182</v>
          </cell>
          <cell r="BQ23">
            <v>24699</v>
          </cell>
          <cell r="BR23">
            <v>11990</v>
          </cell>
          <cell r="BS23">
            <v>17025</v>
          </cell>
          <cell r="BT23">
            <v>19543</v>
          </cell>
          <cell r="BU23">
            <v>12989</v>
          </cell>
          <cell r="BV23">
            <v>24029</v>
          </cell>
          <cell r="BW23">
            <v>12989</v>
          </cell>
          <cell r="BX23">
            <v>18444</v>
          </cell>
          <cell r="BY23">
            <v>21172</v>
          </cell>
          <cell r="BZ23">
            <v>24029</v>
          </cell>
          <cell r="CA23">
            <v>26757</v>
          </cell>
          <cell r="CB23">
            <v>12989</v>
          </cell>
          <cell r="CC23">
            <v>18444</v>
          </cell>
          <cell r="CD23">
            <v>21172</v>
          </cell>
          <cell r="CE23">
            <v>13989</v>
          </cell>
          <cell r="CF23">
            <v>25879</v>
          </cell>
          <cell r="CG23">
            <v>13989</v>
          </cell>
          <cell r="CH23">
            <v>19865</v>
          </cell>
          <cell r="CI23">
            <v>22802</v>
          </cell>
          <cell r="CJ23">
            <v>25879</v>
          </cell>
          <cell r="CK23">
            <v>28817</v>
          </cell>
          <cell r="CL23">
            <v>13989</v>
          </cell>
          <cell r="CM23">
            <v>19865</v>
          </cell>
          <cell r="CN23">
            <v>22802</v>
          </cell>
          <cell r="CO23">
            <v>15457</v>
          </cell>
          <cell r="CP23">
            <v>28596</v>
          </cell>
          <cell r="CQ23">
            <v>15457</v>
          </cell>
          <cell r="CR23">
            <v>21949</v>
          </cell>
          <cell r="CS23">
            <v>25196</v>
          </cell>
          <cell r="CT23">
            <v>28596</v>
          </cell>
          <cell r="CU23">
            <v>31842</v>
          </cell>
          <cell r="CV23">
            <v>15457</v>
          </cell>
          <cell r="CW23">
            <v>21949</v>
          </cell>
          <cell r="CX23">
            <v>25196</v>
          </cell>
          <cell r="CY23">
            <v>17003</v>
          </cell>
          <cell r="CZ23">
            <v>31455</v>
          </cell>
          <cell r="DA23">
            <v>17003</v>
          </cell>
          <cell r="DB23">
            <v>24143</v>
          </cell>
          <cell r="DC23">
            <v>27715</v>
          </cell>
          <cell r="DD23">
            <v>31455</v>
          </cell>
          <cell r="DE23">
            <v>35026</v>
          </cell>
          <cell r="DF23">
            <v>17003</v>
          </cell>
          <cell r="DG23">
            <v>24143</v>
          </cell>
          <cell r="DH23">
            <v>27715</v>
          </cell>
          <cell r="DI23">
            <v>19043</v>
          </cell>
          <cell r="DJ23">
            <v>35229</v>
          </cell>
          <cell r="DK23">
            <v>19043</v>
          </cell>
          <cell r="DL23">
            <v>27042</v>
          </cell>
          <cell r="DM23">
            <v>31040</v>
          </cell>
          <cell r="DN23">
            <v>35229</v>
          </cell>
          <cell r="DO23">
            <v>39228</v>
          </cell>
          <cell r="DP23">
            <v>19043</v>
          </cell>
          <cell r="DQ23">
            <v>27042</v>
          </cell>
          <cell r="DR23">
            <v>31040</v>
          </cell>
          <cell r="DS23">
            <v>20434</v>
          </cell>
          <cell r="DT23">
            <v>37803</v>
          </cell>
          <cell r="DU23">
            <v>20434</v>
          </cell>
          <cell r="DV23">
            <v>29017</v>
          </cell>
          <cell r="DW23">
            <v>33307</v>
          </cell>
          <cell r="DX23">
            <v>37803</v>
          </cell>
          <cell r="DY23">
            <v>42095</v>
          </cell>
          <cell r="DZ23">
            <v>20434</v>
          </cell>
          <cell r="EA23">
            <v>29017</v>
          </cell>
          <cell r="EB23">
            <v>33307</v>
          </cell>
          <cell r="EC23">
            <v>22939</v>
          </cell>
          <cell r="ED23">
            <v>42436</v>
          </cell>
          <cell r="EE23">
            <v>22939</v>
          </cell>
          <cell r="EF23">
            <v>32573</v>
          </cell>
          <cell r="EG23">
            <v>37390</v>
          </cell>
          <cell r="EH23">
            <v>42436</v>
          </cell>
          <cell r="EI23">
            <v>47254</v>
          </cell>
          <cell r="EJ23">
            <v>22939</v>
          </cell>
          <cell r="EK23">
            <v>32573</v>
          </cell>
          <cell r="EL23">
            <v>37390</v>
          </cell>
          <cell r="EM23">
            <v>25233</v>
          </cell>
          <cell r="EN23">
            <v>46680</v>
          </cell>
          <cell r="EO23">
            <v>25233</v>
          </cell>
          <cell r="EP23">
            <v>35830</v>
          </cell>
          <cell r="EQ23">
            <v>41129</v>
          </cell>
          <cell r="ER23">
            <v>46680</v>
          </cell>
          <cell r="ES23">
            <v>51979</v>
          </cell>
          <cell r="ET23">
            <v>25233</v>
          </cell>
          <cell r="EU23">
            <v>35830</v>
          </cell>
          <cell r="EV23">
            <v>41129</v>
          </cell>
          <cell r="EW23">
            <v>26379</v>
          </cell>
          <cell r="EX23">
            <v>48802</v>
          </cell>
          <cell r="EY23">
            <v>26379</v>
          </cell>
          <cell r="EZ23">
            <v>37458</v>
          </cell>
          <cell r="FA23">
            <v>42998</v>
          </cell>
          <cell r="FB23">
            <v>48802</v>
          </cell>
          <cell r="FC23">
            <v>54341</v>
          </cell>
          <cell r="FD23">
            <v>26379</v>
          </cell>
          <cell r="FE23">
            <v>37458</v>
          </cell>
          <cell r="FF23">
            <v>42998</v>
          </cell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>
            <v>9853</v>
          </cell>
          <cell r="AR24">
            <v>18228</v>
          </cell>
          <cell r="AS24">
            <v>9853</v>
          </cell>
          <cell r="AT24">
            <v>13991</v>
          </cell>
          <cell r="AU24">
            <v>16060</v>
          </cell>
          <cell r="AV24">
            <v>18228</v>
          </cell>
          <cell r="AW24">
            <v>20297</v>
          </cell>
          <cell r="AX24">
            <v>9853</v>
          </cell>
          <cell r="AY24">
            <v>13991</v>
          </cell>
          <cell r="AZ24">
            <v>16060</v>
          </cell>
          <cell r="BA24">
            <v>10311</v>
          </cell>
          <cell r="BB24">
            <v>19076</v>
          </cell>
          <cell r="BC24">
            <v>10311</v>
          </cell>
          <cell r="BD24">
            <v>14642</v>
          </cell>
          <cell r="BE24">
            <v>16808</v>
          </cell>
          <cell r="BF24">
            <v>19076</v>
          </cell>
          <cell r="BG24">
            <v>21241</v>
          </cell>
          <cell r="BH24">
            <v>10311</v>
          </cell>
          <cell r="BI24">
            <v>14642</v>
          </cell>
          <cell r="BJ24">
            <v>16808</v>
          </cell>
          <cell r="BK24">
            <v>10998</v>
          </cell>
          <cell r="BL24">
            <v>20347</v>
          </cell>
          <cell r="BM24">
            <v>10998</v>
          </cell>
          <cell r="BN24">
            <v>15617</v>
          </cell>
          <cell r="BO24">
            <v>17927</v>
          </cell>
          <cell r="BP24">
            <v>20347</v>
          </cell>
          <cell r="BQ24">
            <v>22657</v>
          </cell>
          <cell r="BR24">
            <v>10998</v>
          </cell>
          <cell r="BS24">
            <v>15617</v>
          </cell>
          <cell r="BT24">
            <v>17927</v>
          </cell>
          <cell r="BU24">
            <v>11915</v>
          </cell>
          <cell r="BV24">
            <v>22042</v>
          </cell>
          <cell r="BW24">
            <v>11915</v>
          </cell>
          <cell r="BX24">
            <v>16919</v>
          </cell>
          <cell r="BY24">
            <v>19421</v>
          </cell>
          <cell r="BZ24">
            <v>22042</v>
          </cell>
          <cell r="CA24">
            <v>24544</v>
          </cell>
          <cell r="CB24">
            <v>11915</v>
          </cell>
          <cell r="CC24">
            <v>16919</v>
          </cell>
          <cell r="CD24">
            <v>19421</v>
          </cell>
          <cell r="CE24">
            <v>12832</v>
          </cell>
          <cell r="CF24">
            <v>23739</v>
          </cell>
          <cell r="CG24">
            <v>12832</v>
          </cell>
          <cell r="CH24">
            <v>18222</v>
          </cell>
          <cell r="CI24">
            <v>20916</v>
          </cell>
          <cell r="CJ24">
            <v>23739</v>
          </cell>
          <cell r="CK24">
            <v>26434</v>
          </cell>
          <cell r="CL24">
            <v>12832</v>
          </cell>
          <cell r="CM24">
            <v>18222</v>
          </cell>
          <cell r="CN24">
            <v>20916</v>
          </cell>
          <cell r="CO24">
            <v>14179</v>
          </cell>
          <cell r="CP24">
            <v>26231</v>
          </cell>
          <cell r="CQ24">
            <v>14179</v>
          </cell>
          <cell r="CR24">
            <v>20134</v>
          </cell>
          <cell r="CS24">
            <v>23112</v>
          </cell>
          <cell r="CT24">
            <v>26231</v>
          </cell>
          <cell r="CU24">
            <v>29208</v>
          </cell>
          <cell r="CV24">
            <v>14179</v>
          </cell>
          <cell r="CW24">
            <v>20134</v>
          </cell>
          <cell r="CX24">
            <v>23112</v>
          </cell>
          <cell r="CY24">
            <v>15596</v>
          </cell>
          <cell r="CZ24">
            <v>28853</v>
          </cell>
          <cell r="DA24">
            <v>15596</v>
          </cell>
          <cell r="DB24">
            <v>22147</v>
          </cell>
          <cell r="DC24">
            <v>25422</v>
          </cell>
          <cell r="DD24">
            <v>28853</v>
          </cell>
          <cell r="DE24">
            <v>32129</v>
          </cell>
          <cell r="DF24">
            <v>15596</v>
          </cell>
          <cell r="DG24">
            <v>22147</v>
          </cell>
          <cell r="DH24">
            <v>25422</v>
          </cell>
          <cell r="DI24">
            <v>17468</v>
          </cell>
          <cell r="DJ24">
            <v>32315</v>
          </cell>
          <cell r="DK24">
            <v>17468</v>
          </cell>
          <cell r="DL24">
            <v>24805</v>
          </cell>
          <cell r="DM24">
            <v>28472</v>
          </cell>
          <cell r="DN24">
            <v>32315</v>
          </cell>
          <cell r="DO24">
            <v>35984</v>
          </cell>
          <cell r="DP24">
            <v>17468</v>
          </cell>
          <cell r="DQ24">
            <v>24805</v>
          </cell>
          <cell r="DR24">
            <v>28472</v>
          </cell>
          <cell r="DS24">
            <v>18744</v>
          </cell>
          <cell r="DT24">
            <v>34676</v>
          </cell>
          <cell r="DU24">
            <v>18744</v>
          </cell>
          <cell r="DV24">
            <v>26617</v>
          </cell>
          <cell r="DW24">
            <v>30552</v>
          </cell>
          <cell r="DX24">
            <v>34676</v>
          </cell>
          <cell r="DY24">
            <v>38613</v>
          </cell>
          <cell r="DZ24">
            <v>18744</v>
          </cell>
          <cell r="EA24">
            <v>26617</v>
          </cell>
          <cell r="EB24">
            <v>30552</v>
          </cell>
          <cell r="EC24">
            <v>21041</v>
          </cell>
          <cell r="ED24">
            <v>38927</v>
          </cell>
          <cell r="EE24">
            <v>21041</v>
          </cell>
          <cell r="EF24">
            <v>29879</v>
          </cell>
          <cell r="EG24">
            <v>34298</v>
          </cell>
          <cell r="EH24">
            <v>38927</v>
          </cell>
          <cell r="EI24">
            <v>43345</v>
          </cell>
          <cell r="EJ24">
            <v>21041</v>
          </cell>
          <cell r="EK24">
            <v>29879</v>
          </cell>
          <cell r="EL24">
            <v>34298</v>
          </cell>
          <cell r="EM24">
            <v>23146</v>
          </cell>
          <cell r="EN24">
            <v>42820</v>
          </cell>
          <cell r="EO24">
            <v>23146</v>
          </cell>
          <cell r="EP24">
            <v>32867</v>
          </cell>
          <cell r="EQ24">
            <v>37727</v>
          </cell>
          <cell r="ER24">
            <v>42820</v>
          </cell>
          <cell r="ES24">
            <v>47680</v>
          </cell>
          <cell r="ET24">
            <v>23146</v>
          </cell>
          <cell r="EU24">
            <v>32867</v>
          </cell>
          <cell r="EV24">
            <v>37727</v>
          </cell>
          <cell r="EW24">
            <v>24197</v>
          </cell>
          <cell r="EX24">
            <v>44765</v>
          </cell>
          <cell r="EY24">
            <v>24197</v>
          </cell>
          <cell r="EZ24">
            <v>34360</v>
          </cell>
          <cell r="FA24">
            <v>39441</v>
          </cell>
          <cell r="FB24">
            <v>44765</v>
          </cell>
          <cell r="FC24">
            <v>49847</v>
          </cell>
          <cell r="FD24">
            <v>24197</v>
          </cell>
          <cell r="FE24">
            <v>34360</v>
          </cell>
          <cell r="FF24">
            <v>39441</v>
          </cell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>
            <v>8480</v>
          </cell>
          <cell r="AR25">
            <v>15688</v>
          </cell>
          <cell r="AS25">
            <v>8480</v>
          </cell>
          <cell r="AT25">
            <v>12041</v>
          </cell>
          <cell r="AU25">
            <v>13822</v>
          </cell>
          <cell r="AV25">
            <v>15688</v>
          </cell>
          <cell r="AW25">
            <v>17469</v>
          </cell>
          <cell r="AX25">
            <v>8480</v>
          </cell>
          <cell r="AY25">
            <v>12041</v>
          </cell>
          <cell r="AZ25">
            <v>13822</v>
          </cell>
          <cell r="BA25">
            <v>8875</v>
          </cell>
          <cell r="BB25">
            <v>16418</v>
          </cell>
          <cell r="BC25">
            <v>8875</v>
          </cell>
          <cell r="BD25">
            <v>12602</v>
          </cell>
          <cell r="BE25">
            <v>14466</v>
          </cell>
          <cell r="BF25">
            <v>16418</v>
          </cell>
          <cell r="BG25">
            <v>18282</v>
          </cell>
          <cell r="BH25">
            <v>8875</v>
          </cell>
          <cell r="BI25">
            <v>12602</v>
          </cell>
          <cell r="BJ25">
            <v>14466</v>
          </cell>
          <cell r="BK25">
            <v>9466</v>
          </cell>
          <cell r="BL25">
            <v>17512</v>
          </cell>
          <cell r="BM25">
            <v>9466</v>
          </cell>
          <cell r="BN25">
            <v>13441</v>
          </cell>
          <cell r="BO25">
            <v>15429</v>
          </cell>
          <cell r="BP25">
            <v>17512</v>
          </cell>
          <cell r="BQ25">
            <v>19500</v>
          </cell>
          <cell r="BR25">
            <v>9466</v>
          </cell>
          <cell r="BS25">
            <v>13441</v>
          </cell>
          <cell r="BT25">
            <v>15429</v>
          </cell>
          <cell r="BU25">
            <v>10254</v>
          </cell>
          <cell r="BV25">
            <v>18970</v>
          </cell>
          <cell r="BW25">
            <v>10254</v>
          </cell>
          <cell r="BX25">
            <v>14561</v>
          </cell>
          <cell r="BY25">
            <v>16715</v>
          </cell>
          <cell r="BZ25">
            <v>18970</v>
          </cell>
          <cell r="CA25">
            <v>21124</v>
          </cell>
          <cell r="CB25">
            <v>10254</v>
          </cell>
          <cell r="CC25">
            <v>14561</v>
          </cell>
          <cell r="CD25">
            <v>16715</v>
          </cell>
          <cell r="CE25">
            <v>11044</v>
          </cell>
          <cell r="CF25">
            <v>20431</v>
          </cell>
          <cell r="CG25">
            <v>11044</v>
          </cell>
          <cell r="CH25">
            <v>15683</v>
          </cell>
          <cell r="CI25">
            <v>18001</v>
          </cell>
          <cell r="CJ25">
            <v>20431</v>
          </cell>
          <cell r="CK25">
            <v>22750</v>
          </cell>
          <cell r="CL25">
            <v>11044</v>
          </cell>
          <cell r="CM25">
            <v>15683</v>
          </cell>
          <cell r="CN25">
            <v>18001</v>
          </cell>
          <cell r="CO25">
            <v>12203</v>
          </cell>
          <cell r="CP25">
            <v>22576</v>
          </cell>
          <cell r="CQ25">
            <v>12203</v>
          </cell>
          <cell r="CR25">
            <v>17328</v>
          </cell>
          <cell r="CS25">
            <v>19891</v>
          </cell>
          <cell r="CT25">
            <v>22576</v>
          </cell>
          <cell r="CU25">
            <v>25138</v>
          </cell>
          <cell r="CV25">
            <v>12203</v>
          </cell>
          <cell r="CW25">
            <v>17328</v>
          </cell>
          <cell r="CX25">
            <v>19891</v>
          </cell>
          <cell r="CY25">
            <v>13423</v>
          </cell>
          <cell r="CZ25">
            <v>24833</v>
          </cell>
          <cell r="DA25">
            <v>13423</v>
          </cell>
          <cell r="DB25">
            <v>19061</v>
          </cell>
          <cell r="DC25">
            <v>21880</v>
          </cell>
          <cell r="DD25">
            <v>24833</v>
          </cell>
          <cell r="DE25">
            <v>27652</v>
          </cell>
          <cell r="DF25">
            <v>13423</v>
          </cell>
          <cell r="DG25">
            <v>19061</v>
          </cell>
          <cell r="DH25">
            <v>21880</v>
          </cell>
          <cell r="DI25">
            <v>15034</v>
          </cell>
          <cell r="DJ25">
            <v>27812</v>
          </cell>
          <cell r="DK25">
            <v>15034</v>
          </cell>
          <cell r="DL25">
            <v>21349</v>
          </cell>
          <cell r="DM25">
            <v>24505</v>
          </cell>
          <cell r="DN25">
            <v>27812</v>
          </cell>
          <cell r="DO25">
            <v>30970</v>
          </cell>
          <cell r="DP25">
            <v>15034</v>
          </cell>
          <cell r="DQ25">
            <v>21349</v>
          </cell>
          <cell r="DR25">
            <v>24505</v>
          </cell>
          <cell r="DS25">
            <v>16132</v>
          </cell>
          <cell r="DT25">
            <v>29844</v>
          </cell>
          <cell r="DU25">
            <v>16132</v>
          </cell>
          <cell r="DV25">
            <v>22908</v>
          </cell>
          <cell r="DW25">
            <v>26295</v>
          </cell>
          <cell r="DX25">
            <v>29844</v>
          </cell>
          <cell r="DY25">
            <v>33233</v>
          </cell>
          <cell r="DZ25">
            <v>16132</v>
          </cell>
          <cell r="EA25">
            <v>22908</v>
          </cell>
          <cell r="EB25">
            <v>26295</v>
          </cell>
          <cell r="EC25">
            <v>18109</v>
          </cell>
          <cell r="ED25">
            <v>33502</v>
          </cell>
          <cell r="EE25">
            <v>18109</v>
          </cell>
          <cell r="EF25">
            <v>25716</v>
          </cell>
          <cell r="EG25">
            <v>29519</v>
          </cell>
          <cell r="EH25">
            <v>33502</v>
          </cell>
          <cell r="EI25">
            <v>37305</v>
          </cell>
          <cell r="EJ25">
            <v>18109</v>
          </cell>
          <cell r="EK25">
            <v>25716</v>
          </cell>
          <cell r="EL25">
            <v>29519</v>
          </cell>
          <cell r="EM25">
            <v>19921</v>
          </cell>
          <cell r="EN25">
            <v>36853</v>
          </cell>
          <cell r="EO25">
            <v>19921</v>
          </cell>
          <cell r="EP25">
            <v>28287</v>
          </cell>
          <cell r="EQ25">
            <v>32470</v>
          </cell>
          <cell r="ER25">
            <v>36853</v>
          </cell>
          <cell r="ES25">
            <v>41036</v>
          </cell>
          <cell r="ET25">
            <v>19921</v>
          </cell>
          <cell r="EU25">
            <v>28287</v>
          </cell>
          <cell r="EV25">
            <v>32470</v>
          </cell>
          <cell r="EW25">
            <v>20826</v>
          </cell>
          <cell r="EX25">
            <v>38528</v>
          </cell>
          <cell r="EY25">
            <v>20826</v>
          </cell>
          <cell r="EZ25">
            <v>29572</v>
          </cell>
          <cell r="FA25">
            <v>33945</v>
          </cell>
          <cell r="FB25">
            <v>38528</v>
          </cell>
          <cell r="FC25">
            <v>42901</v>
          </cell>
          <cell r="FD25">
            <v>20826</v>
          </cell>
          <cell r="FE25">
            <v>29572</v>
          </cell>
          <cell r="FF25">
            <v>33945</v>
          </cell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8297</v>
          </cell>
          <cell r="AR26">
            <v>15349</v>
          </cell>
          <cell r="AS26">
            <v>8297</v>
          </cell>
          <cell r="AT26">
            <v>11782</v>
          </cell>
          <cell r="AU26">
            <v>13524</v>
          </cell>
          <cell r="AV26">
            <v>15349</v>
          </cell>
          <cell r="AW26">
            <v>17092</v>
          </cell>
          <cell r="AX26">
            <v>8297</v>
          </cell>
          <cell r="AY26">
            <v>11782</v>
          </cell>
          <cell r="AZ26">
            <v>13524</v>
          </cell>
          <cell r="BA26">
            <v>8683</v>
          </cell>
          <cell r="BB26">
            <v>16064</v>
          </cell>
          <cell r="BC26">
            <v>8683</v>
          </cell>
          <cell r="BD26">
            <v>12330</v>
          </cell>
          <cell r="BE26">
            <v>14153</v>
          </cell>
          <cell r="BF26">
            <v>16064</v>
          </cell>
          <cell r="BG26">
            <v>17887</v>
          </cell>
          <cell r="BH26">
            <v>8683</v>
          </cell>
          <cell r="BI26">
            <v>12330</v>
          </cell>
          <cell r="BJ26">
            <v>14153</v>
          </cell>
          <cell r="BK26">
            <v>9262</v>
          </cell>
          <cell r="BL26">
            <v>17135</v>
          </cell>
          <cell r="BM26">
            <v>9262</v>
          </cell>
          <cell r="BN26">
            <v>13152</v>
          </cell>
          <cell r="BO26">
            <v>15097</v>
          </cell>
          <cell r="BP26">
            <v>17135</v>
          </cell>
          <cell r="BQ26">
            <v>19080</v>
          </cell>
          <cell r="BR26">
            <v>9262</v>
          </cell>
          <cell r="BS26">
            <v>13152</v>
          </cell>
          <cell r="BT26">
            <v>15097</v>
          </cell>
          <cell r="BU26">
            <v>10034</v>
          </cell>
          <cell r="BV26">
            <v>18563</v>
          </cell>
          <cell r="BW26">
            <v>10034</v>
          </cell>
          <cell r="BX26">
            <v>14248</v>
          </cell>
          <cell r="BY26">
            <v>16355</v>
          </cell>
          <cell r="BZ26">
            <v>18563</v>
          </cell>
          <cell r="CA26">
            <v>20670</v>
          </cell>
          <cell r="CB26">
            <v>10034</v>
          </cell>
          <cell r="CC26">
            <v>14248</v>
          </cell>
          <cell r="CD26">
            <v>16355</v>
          </cell>
          <cell r="CE26">
            <v>10806</v>
          </cell>
          <cell r="CF26">
            <v>19991</v>
          </cell>
          <cell r="CG26">
            <v>10806</v>
          </cell>
          <cell r="CH26">
            <v>15345</v>
          </cell>
          <cell r="CI26">
            <v>17614</v>
          </cell>
          <cell r="CJ26">
            <v>19991</v>
          </cell>
          <cell r="CK26">
            <v>22260</v>
          </cell>
          <cell r="CL26">
            <v>10806</v>
          </cell>
          <cell r="CM26">
            <v>15345</v>
          </cell>
          <cell r="CN26">
            <v>17614</v>
          </cell>
          <cell r="CO26">
            <v>11940</v>
          </cell>
          <cell r="CP26">
            <v>22089</v>
          </cell>
          <cell r="CQ26">
            <v>11940</v>
          </cell>
          <cell r="CR26">
            <v>16955</v>
          </cell>
          <cell r="CS26">
            <v>19462</v>
          </cell>
          <cell r="CT26">
            <v>22089</v>
          </cell>
          <cell r="CU26">
            <v>24596</v>
          </cell>
          <cell r="CV26">
            <v>11940</v>
          </cell>
          <cell r="CW26">
            <v>16955</v>
          </cell>
          <cell r="CX26">
            <v>19462</v>
          </cell>
          <cell r="CY26">
            <v>13134</v>
          </cell>
          <cell r="CZ26">
            <v>24298</v>
          </cell>
          <cell r="DA26">
            <v>13134</v>
          </cell>
          <cell r="DB26">
            <v>18650</v>
          </cell>
          <cell r="DC26">
            <v>21408</v>
          </cell>
          <cell r="DD26">
            <v>24298</v>
          </cell>
          <cell r="DE26">
            <v>27056</v>
          </cell>
          <cell r="DF26">
            <v>13134</v>
          </cell>
          <cell r="DG26">
            <v>18650</v>
          </cell>
          <cell r="DH26">
            <v>21408</v>
          </cell>
          <cell r="DI26">
            <v>14710</v>
          </cell>
          <cell r="DJ26">
            <v>27214</v>
          </cell>
          <cell r="DK26">
            <v>14710</v>
          </cell>
          <cell r="DL26">
            <v>20888</v>
          </cell>
          <cell r="DM26">
            <v>23977</v>
          </cell>
          <cell r="DN26">
            <v>27214</v>
          </cell>
          <cell r="DO26">
            <v>30303</v>
          </cell>
          <cell r="DP26">
            <v>14710</v>
          </cell>
          <cell r="DQ26">
            <v>20888</v>
          </cell>
          <cell r="DR26">
            <v>23977</v>
          </cell>
          <cell r="DS26">
            <v>15785</v>
          </cell>
          <cell r="DT26">
            <v>29202</v>
          </cell>
          <cell r="DU26">
            <v>15785</v>
          </cell>
          <cell r="DV26">
            <v>22415</v>
          </cell>
          <cell r="DW26">
            <v>25730</v>
          </cell>
          <cell r="DX26">
            <v>29202</v>
          </cell>
          <cell r="DY26">
            <v>32517</v>
          </cell>
          <cell r="DZ26">
            <v>15785</v>
          </cell>
          <cell r="EA26">
            <v>22415</v>
          </cell>
          <cell r="EB26">
            <v>25730</v>
          </cell>
          <cell r="EC26">
            <v>17719</v>
          </cell>
          <cell r="ED26">
            <v>32780</v>
          </cell>
          <cell r="EE26">
            <v>17719</v>
          </cell>
          <cell r="EF26">
            <v>25161</v>
          </cell>
          <cell r="EG26">
            <v>28882</v>
          </cell>
          <cell r="EH26">
            <v>32780</v>
          </cell>
          <cell r="EI26">
            <v>36501</v>
          </cell>
          <cell r="EJ26">
            <v>17719</v>
          </cell>
          <cell r="EK26">
            <v>25161</v>
          </cell>
          <cell r="EL26">
            <v>28882</v>
          </cell>
          <cell r="EM26">
            <v>19491</v>
          </cell>
          <cell r="EN26">
            <v>36058</v>
          </cell>
          <cell r="EO26">
            <v>19491</v>
          </cell>
          <cell r="EP26">
            <v>27677</v>
          </cell>
          <cell r="EQ26">
            <v>31770</v>
          </cell>
          <cell r="ER26">
            <v>36058</v>
          </cell>
          <cell r="ES26">
            <v>40151</v>
          </cell>
          <cell r="ET26">
            <v>19491</v>
          </cell>
          <cell r="EU26">
            <v>27677</v>
          </cell>
          <cell r="EV26">
            <v>31770</v>
          </cell>
          <cell r="EW26">
            <v>20377</v>
          </cell>
          <cell r="EX26">
            <v>37697</v>
          </cell>
          <cell r="EY26">
            <v>20377</v>
          </cell>
          <cell r="EZ26">
            <v>28935</v>
          </cell>
          <cell r="FA26">
            <v>33215</v>
          </cell>
          <cell r="FB26">
            <v>37697</v>
          </cell>
          <cell r="FC26">
            <v>41977</v>
          </cell>
          <cell r="FD26">
            <v>20377</v>
          </cell>
          <cell r="FE26">
            <v>28935</v>
          </cell>
          <cell r="FF26">
            <v>33215</v>
          </cell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>
            <v>11035</v>
          </cell>
          <cell r="AR27">
            <v>20414</v>
          </cell>
          <cell r="AS27">
            <v>11035</v>
          </cell>
          <cell r="AT27">
            <v>15670</v>
          </cell>
          <cell r="AU27">
            <v>17987</v>
          </cell>
          <cell r="AV27">
            <v>20414</v>
          </cell>
          <cell r="AW27">
            <v>22732</v>
          </cell>
          <cell r="AX27">
            <v>11035</v>
          </cell>
          <cell r="AY27">
            <v>15670</v>
          </cell>
          <cell r="AZ27">
            <v>17987</v>
          </cell>
          <cell r="BA27">
            <v>11548</v>
          </cell>
          <cell r="BB27">
            <v>21365</v>
          </cell>
          <cell r="BC27">
            <v>11548</v>
          </cell>
          <cell r="BD27">
            <v>16399</v>
          </cell>
          <cell r="BE27">
            <v>18823</v>
          </cell>
          <cell r="BF27">
            <v>21365</v>
          </cell>
          <cell r="BG27">
            <v>23790</v>
          </cell>
          <cell r="BH27">
            <v>11548</v>
          </cell>
          <cell r="BI27">
            <v>16399</v>
          </cell>
          <cell r="BJ27">
            <v>18823</v>
          </cell>
          <cell r="BK27">
            <v>12318</v>
          </cell>
          <cell r="BL27">
            <v>22790</v>
          </cell>
          <cell r="BM27">
            <v>12318</v>
          </cell>
          <cell r="BN27">
            <v>17492</v>
          </cell>
          <cell r="BO27">
            <v>20079</v>
          </cell>
          <cell r="BP27">
            <v>22790</v>
          </cell>
          <cell r="BQ27">
            <v>25376</v>
          </cell>
          <cell r="BR27">
            <v>12318</v>
          </cell>
          <cell r="BS27">
            <v>17492</v>
          </cell>
          <cell r="BT27">
            <v>20079</v>
          </cell>
          <cell r="BU27">
            <v>13345</v>
          </cell>
          <cell r="BV27">
            <v>24689</v>
          </cell>
          <cell r="BW27">
            <v>13345</v>
          </cell>
          <cell r="BX27">
            <v>18950</v>
          </cell>
          <cell r="BY27">
            <v>21752</v>
          </cell>
          <cell r="BZ27">
            <v>24689</v>
          </cell>
          <cell r="CA27">
            <v>27491</v>
          </cell>
          <cell r="CB27">
            <v>13345</v>
          </cell>
          <cell r="CC27">
            <v>18950</v>
          </cell>
          <cell r="CD27">
            <v>21752</v>
          </cell>
          <cell r="CE27">
            <v>14372</v>
          </cell>
          <cell r="CF27">
            <v>26588</v>
          </cell>
          <cell r="CG27">
            <v>14372</v>
          </cell>
          <cell r="CH27">
            <v>20409</v>
          </cell>
          <cell r="CI27">
            <v>23427</v>
          </cell>
          <cell r="CJ27">
            <v>26588</v>
          </cell>
          <cell r="CK27">
            <v>29606</v>
          </cell>
          <cell r="CL27">
            <v>14372</v>
          </cell>
          <cell r="CM27">
            <v>20409</v>
          </cell>
          <cell r="CN27">
            <v>23427</v>
          </cell>
          <cell r="CO27">
            <v>15880</v>
          </cell>
          <cell r="CP27">
            <v>29378</v>
          </cell>
          <cell r="CQ27">
            <v>15880</v>
          </cell>
          <cell r="CR27">
            <v>22550</v>
          </cell>
          <cell r="CS27">
            <v>25884</v>
          </cell>
          <cell r="CT27">
            <v>29378</v>
          </cell>
          <cell r="CU27">
            <v>32713</v>
          </cell>
          <cell r="CV27">
            <v>15880</v>
          </cell>
          <cell r="CW27">
            <v>22550</v>
          </cell>
          <cell r="CX27">
            <v>25884</v>
          </cell>
          <cell r="CY27">
            <v>17468</v>
          </cell>
          <cell r="CZ27">
            <v>32316</v>
          </cell>
          <cell r="DA27">
            <v>17468</v>
          </cell>
          <cell r="DB27">
            <v>24805</v>
          </cell>
          <cell r="DC27">
            <v>28473</v>
          </cell>
          <cell r="DD27">
            <v>32316</v>
          </cell>
          <cell r="DE27">
            <v>35984</v>
          </cell>
          <cell r="DF27">
            <v>17468</v>
          </cell>
          <cell r="DG27">
            <v>24805</v>
          </cell>
          <cell r="DH27">
            <v>28473</v>
          </cell>
          <cell r="DI27">
            <v>19564</v>
          </cell>
          <cell r="DJ27">
            <v>36195</v>
          </cell>
          <cell r="DK27">
            <v>19564</v>
          </cell>
          <cell r="DL27">
            <v>27781</v>
          </cell>
          <cell r="DM27">
            <v>31889</v>
          </cell>
          <cell r="DN27">
            <v>36195</v>
          </cell>
          <cell r="DO27">
            <v>40303</v>
          </cell>
          <cell r="DP27">
            <v>19564</v>
          </cell>
          <cell r="DQ27">
            <v>27781</v>
          </cell>
          <cell r="DR27">
            <v>31889</v>
          </cell>
          <cell r="DS27">
            <v>20994</v>
          </cell>
          <cell r="DT27">
            <v>38839</v>
          </cell>
          <cell r="DU27">
            <v>20994</v>
          </cell>
          <cell r="DV27">
            <v>29812</v>
          </cell>
          <cell r="DW27">
            <v>34221</v>
          </cell>
          <cell r="DX27">
            <v>38839</v>
          </cell>
          <cell r="DY27">
            <v>43248</v>
          </cell>
          <cell r="DZ27">
            <v>20994</v>
          </cell>
          <cell r="EA27">
            <v>29812</v>
          </cell>
          <cell r="EB27">
            <v>34221</v>
          </cell>
          <cell r="EC27">
            <v>23566</v>
          </cell>
          <cell r="ED27">
            <v>43597</v>
          </cell>
          <cell r="EE27">
            <v>23566</v>
          </cell>
          <cell r="EF27">
            <v>33464</v>
          </cell>
          <cell r="EG27">
            <v>38413</v>
          </cell>
          <cell r="EH27">
            <v>43597</v>
          </cell>
          <cell r="EI27">
            <v>48546</v>
          </cell>
          <cell r="EJ27">
            <v>23566</v>
          </cell>
          <cell r="EK27">
            <v>33464</v>
          </cell>
          <cell r="EL27">
            <v>38413</v>
          </cell>
          <cell r="EM27">
            <v>25923</v>
          </cell>
          <cell r="EN27">
            <v>47957</v>
          </cell>
          <cell r="EO27">
            <v>25923</v>
          </cell>
          <cell r="EP27">
            <v>36810</v>
          </cell>
          <cell r="EQ27">
            <v>42254</v>
          </cell>
          <cell r="ER27">
            <v>47957</v>
          </cell>
          <cell r="ES27">
            <v>53401</v>
          </cell>
          <cell r="ET27">
            <v>25923</v>
          </cell>
          <cell r="EU27">
            <v>36810</v>
          </cell>
          <cell r="EV27">
            <v>42254</v>
          </cell>
          <cell r="EW27">
            <v>27101</v>
          </cell>
          <cell r="EX27">
            <v>50137</v>
          </cell>
          <cell r="EY27">
            <v>27101</v>
          </cell>
          <cell r="EZ27">
            <v>38484</v>
          </cell>
          <cell r="FA27">
            <v>44176</v>
          </cell>
          <cell r="FB27">
            <v>50137</v>
          </cell>
          <cell r="FC27">
            <v>55829</v>
          </cell>
          <cell r="FD27">
            <v>27101</v>
          </cell>
          <cell r="FE27">
            <v>38484</v>
          </cell>
          <cell r="FF27">
            <v>44176</v>
          </cell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>
            <v>10122</v>
          </cell>
          <cell r="AR28">
            <v>18726</v>
          </cell>
          <cell r="AS28">
            <v>10122</v>
          </cell>
          <cell r="AT28">
            <v>14374</v>
          </cell>
          <cell r="AU28">
            <v>16499</v>
          </cell>
          <cell r="AV28">
            <v>18726</v>
          </cell>
          <cell r="AW28">
            <v>20852</v>
          </cell>
          <cell r="AX28">
            <v>10122</v>
          </cell>
          <cell r="AY28">
            <v>14374</v>
          </cell>
          <cell r="AZ28">
            <v>16499</v>
          </cell>
          <cell r="BA28">
            <v>10593</v>
          </cell>
          <cell r="BB28">
            <v>19598</v>
          </cell>
          <cell r="BC28">
            <v>10593</v>
          </cell>
          <cell r="BD28">
            <v>15043</v>
          </cell>
          <cell r="BE28">
            <v>17267</v>
          </cell>
          <cell r="BF28">
            <v>19598</v>
          </cell>
          <cell r="BG28">
            <v>21822</v>
          </cell>
          <cell r="BH28">
            <v>10593</v>
          </cell>
          <cell r="BI28">
            <v>15043</v>
          </cell>
          <cell r="BJ28">
            <v>17267</v>
          </cell>
          <cell r="BK28">
            <v>11300</v>
          </cell>
          <cell r="BL28">
            <v>20905</v>
          </cell>
          <cell r="BM28">
            <v>11300</v>
          </cell>
          <cell r="BN28">
            <v>16045</v>
          </cell>
          <cell r="BO28">
            <v>18418</v>
          </cell>
          <cell r="BP28">
            <v>20905</v>
          </cell>
          <cell r="BQ28">
            <v>23278</v>
          </cell>
          <cell r="BR28">
            <v>11300</v>
          </cell>
          <cell r="BS28">
            <v>16045</v>
          </cell>
          <cell r="BT28">
            <v>18418</v>
          </cell>
          <cell r="BU28">
            <v>12241</v>
          </cell>
          <cell r="BV28">
            <v>22647</v>
          </cell>
          <cell r="BW28">
            <v>12241</v>
          </cell>
          <cell r="BX28">
            <v>17383</v>
          </cell>
          <cell r="BY28">
            <v>19953</v>
          </cell>
          <cell r="BZ28">
            <v>22647</v>
          </cell>
          <cell r="CA28">
            <v>25217</v>
          </cell>
          <cell r="CB28">
            <v>12241</v>
          </cell>
          <cell r="CC28">
            <v>17383</v>
          </cell>
          <cell r="CD28">
            <v>19953</v>
          </cell>
          <cell r="CE28">
            <v>13183</v>
          </cell>
          <cell r="CF28">
            <v>24389</v>
          </cell>
          <cell r="CG28">
            <v>13183</v>
          </cell>
          <cell r="CH28">
            <v>18721</v>
          </cell>
          <cell r="CI28">
            <v>21489</v>
          </cell>
          <cell r="CJ28">
            <v>24389</v>
          </cell>
          <cell r="CK28">
            <v>27157</v>
          </cell>
          <cell r="CL28">
            <v>13183</v>
          </cell>
          <cell r="CM28">
            <v>18721</v>
          </cell>
          <cell r="CN28">
            <v>21489</v>
          </cell>
          <cell r="CO28">
            <v>14567</v>
          </cell>
          <cell r="CP28">
            <v>26949</v>
          </cell>
          <cell r="CQ28">
            <v>14567</v>
          </cell>
          <cell r="CR28">
            <v>20685</v>
          </cell>
          <cell r="CS28">
            <v>23744</v>
          </cell>
          <cell r="CT28">
            <v>26949</v>
          </cell>
          <cell r="CU28">
            <v>30007</v>
          </cell>
          <cell r="CV28">
            <v>14567</v>
          </cell>
          <cell r="CW28">
            <v>20685</v>
          </cell>
          <cell r="CX28">
            <v>23744</v>
          </cell>
          <cell r="CY28">
            <v>16023</v>
          </cell>
          <cell r="CZ28">
            <v>29644</v>
          </cell>
          <cell r="DA28">
            <v>16023</v>
          </cell>
          <cell r="DB28">
            <v>22753</v>
          </cell>
          <cell r="DC28">
            <v>26118</v>
          </cell>
          <cell r="DD28">
            <v>29644</v>
          </cell>
          <cell r="DE28">
            <v>33008</v>
          </cell>
          <cell r="DF28">
            <v>16023</v>
          </cell>
          <cell r="DG28">
            <v>22753</v>
          </cell>
          <cell r="DH28">
            <v>26118</v>
          </cell>
          <cell r="DI28">
            <v>17946</v>
          </cell>
          <cell r="DJ28">
            <v>33201</v>
          </cell>
          <cell r="DK28">
            <v>17946</v>
          </cell>
          <cell r="DL28">
            <v>25483</v>
          </cell>
          <cell r="DM28">
            <v>29252</v>
          </cell>
          <cell r="DN28">
            <v>33201</v>
          </cell>
          <cell r="DO28">
            <v>36970</v>
          </cell>
          <cell r="DP28">
            <v>17946</v>
          </cell>
          <cell r="DQ28">
            <v>25483</v>
          </cell>
          <cell r="DR28">
            <v>29252</v>
          </cell>
          <cell r="DS28">
            <v>19258</v>
          </cell>
          <cell r="DT28">
            <v>35626</v>
          </cell>
          <cell r="DU28">
            <v>19258</v>
          </cell>
          <cell r="DV28">
            <v>27346</v>
          </cell>
          <cell r="DW28">
            <v>31391</v>
          </cell>
          <cell r="DX28">
            <v>35626</v>
          </cell>
          <cell r="DY28">
            <v>39671</v>
          </cell>
          <cell r="DZ28">
            <v>19258</v>
          </cell>
          <cell r="EA28">
            <v>27346</v>
          </cell>
          <cell r="EB28">
            <v>31391</v>
          </cell>
          <cell r="EC28">
            <v>21617</v>
          </cell>
          <cell r="ED28">
            <v>39992</v>
          </cell>
          <cell r="EE28">
            <v>21617</v>
          </cell>
          <cell r="EF28">
            <v>30696</v>
          </cell>
          <cell r="EG28">
            <v>35236</v>
          </cell>
          <cell r="EH28">
            <v>39992</v>
          </cell>
          <cell r="EI28">
            <v>44531</v>
          </cell>
          <cell r="EJ28">
            <v>21617</v>
          </cell>
          <cell r="EK28">
            <v>30696</v>
          </cell>
          <cell r="EL28">
            <v>35236</v>
          </cell>
          <cell r="EM28">
            <v>23779</v>
          </cell>
          <cell r="EN28">
            <v>43991</v>
          </cell>
          <cell r="EO28">
            <v>23779</v>
          </cell>
          <cell r="EP28">
            <v>33766</v>
          </cell>
          <cell r="EQ28">
            <v>38759</v>
          </cell>
          <cell r="ER28">
            <v>43991</v>
          </cell>
          <cell r="ES28">
            <v>48984</v>
          </cell>
          <cell r="ET28">
            <v>23779</v>
          </cell>
          <cell r="EU28">
            <v>33766</v>
          </cell>
          <cell r="EV28">
            <v>38759</v>
          </cell>
          <cell r="EW28">
            <v>24860</v>
          </cell>
          <cell r="EX28">
            <v>45990</v>
          </cell>
          <cell r="EY28">
            <v>24860</v>
          </cell>
          <cell r="EZ28">
            <v>35301</v>
          </cell>
          <cell r="FA28">
            <v>40522</v>
          </cell>
          <cell r="FB28">
            <v>45990</v>
          </cell>
          <cell r="FC28">
            <v>51212</v>
          </cell>
          <cell r="FD28">
            <v>24860</v>
          </cell>
          <cell r="FE28">
            <v>35301</v>
          </cell>
          <cell r="FF28">
            <v>40522</v>
          </cell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>
            <v>8712</v>
          </cell>
          <cell r="AR29">
            <v>16116</v>
          </cell>
          <cell r="AS29">
            <v>8712</v>
          </cell>
          <cell r="AT29">
            <v>12371</v>
          </cell>
          <cell r="AU29">
            <v>14200</v>
          </cell>
          <cell r="AV29">
            <v>16116</v>
          </cell>
          <cell r="AW29">
            <v>17947</v>
          </cell>
          <cell r="AX29">
            <v>8712</v>
          </cell>
          <cell r="AY29">
            <v>12371</v>
          </cell>
          <cell r="AZ29">
            <v>14200</v>
          </cell>
          <cell r="BA29">
            <v>9117</v>
          </cell>
          <cell r="BB29">
            <v>16867</v>
          </cell>
          <cell r="BC29">
            <v>9117</v>
          </cell>
          <cell r="BD29">
            <v>12947</v>
          </cell>
          <cell r="BE29">
            <v>14861</v>
          </cell>
          <cell r="BF29">
            <v>16867</v>
          </cell>
          <cell r="BG29">
            <v>18781</v>
          </cell>
          <cell r="BH29">
            <v>9117</v>
          </cell>
          <cell r="BI29">
            <v>12947</v>
          </cell>
          <cell r="BJ29">
            <v>14861</v>
          </cell>
          <cell r="BK29">
            <v>9725</v>
          </cell>
          <cell r="BL29">
            <v>17992</v>
          </cell>
          <cell r="BM29">
            <v>9725</v>
          </cell>
          <cell r="BN29">
            <v>13810</v>
          </cell>
          <cell r="BO29">
            <v>15852</v>
          </cell>
          <cell r="BP29">
            <v>17992</v>
          </cell>
          <cell r="BQ29">
            <v>20034</v>
          </cell>
          <cell r="BR29">
            <v>9725</v>
          </cell>
          <cell r="BS29">
            <v>13810</v>
          </cell>
          <cell r="BT29">
            <v>15852</v>
          </cell>
          <cell r="BU29">
            <v>10536</v>
          </cell>
          <cell r="BV29">
            <v>19491</v>
          </cell>
          <cell r="BW29">
            <v>10536</v>
          </cell>
          <cell r="BX29">
            <v>14960</v>
          </cell>
          <cell r="BY29">
            <v>17173</v>
          </cell>
          <cell r="BZ29">
            <v>19491</v>
          </cell>
          <cell r="CA29">
            <v>21704</v>
          </cell>
          <cell r="CB29">
            <v>10536</v>
          </cell>
          <cell r="CC29">
            <v>14960</v>
          </cell>
          <cell r="CD29">
            <v>17173</v>
          </cell>
          <cell r="CE29">
            <v>11346</v>
          </cell>
          <cell r="CF29">
            <v>20991</v>
          </cell>
          <cell r="CG29">
            <v>11346</v>
          </cell>
          <cell r="CH29">
            <v>16112</v>
          </cell>
          <cell r="CI29">
            <v>18495</v>
          </cell>
          <cell r="CJ29">
            <v>20991</v>
          </cell>
          <cell r="CK29">
            <v>23373</v>
          </cell>
          <cell r="CL29">
            <v>11346</v>
          </cell>
          <cell r="CM29">
            <v>16112</v>
          </cell>
          <cell r="CN29">
            <v>18495</v>
          </cell>
          <cell r="CO29">
            <v>12537</v>
          </cell>
          <cell r="CP29">
            <v>23193</v>
          </cell>
          <cell r="CQ29">
            <v>12537</v>
          </cell>
          <cell r="CR29">
            <v>17803</v>
          </cell>
          <cell r="CS29">
            <v>20435</v>
          </cell>
          <cell r="CT29">
            <v>23193</v>
          </cell>
          <cell r="CU29">
            <v>25826</v>
          </cell>
          <cell r="CV29">
            <v>12537</v>
          </cell>
          <cell r="CW29">
            <v>17803</v>
          </cell>
          <cell r="CX29">
            <v>20435</v>
          </cell>
          <cell r="CY29">
            <v>13791</v>
          </cell>
          <cell r="CZ29">
            <v>25513</v>
          </cell>
          <cell r="DA29">
            <v>13791</v>
          </cell>
          <cell r="DB29">
            <v>19583</v>
          </cell>
          <cell r="DC29">
            <v>22478</v>
          </cell>
          <cell r="DD29">
            <v>25513</v>
          </cell>
          <cell r="DE29">
            <v>28409</v>
          </cell>
          <cell r="DF29">
            <v>13791</v>
          </cell>
          <cell r="DG29">
            <v>19583</v>
          </cell>
          <cell r="DH29">
            <v>22478</v>
          </cell>
          <cell r="DI29">
            <v>15446</v>
          </cell>
          <cell r="DJ29">
            <v>28575</v>
          </cell>
          <cell r="DK29">
            <v>15446</v>
          </cell>
          <cell r="DL29">
            <v>21932</v>
          </cell>
          <cell r="DM29">
            <v>25176</v>
          </cell>
          <cell r="DN29">
            <v>28575</v>
          </cell>
          <cell r="DO29">
            <v>31818</v>
          </cell>
          <cell r="DP29">
            <v>15446</v>
          </cell>
          <cell r="DQ29">
            <v>21932</v>
          </cell>
          <cell r="DR29">
            <v>25176</v>
          </cell>
          <cell r="DS29">
            <v>16574</v>
          </cell>
          <cell r="DT29">
            <v>30662</v>
          </cell>
          <cell r="DU29">
            <v>16574</v>
          </cell>
          <cell r="DV29">
            <v>23536</v>
          </cell>
          <cell r="DW29">
            <v>27017</v>
          </cell>
          <cell r="DX29">
            <v>30662</v>
          </cell>
          <cell r="DY29">
            <v>34143</v>
          </cell>
          <cell r="DZ29">
            <v>16574</v>
          </cell>
          <cell r="EA29">
            <v>23536</v>
          </cell>
          <cell r="EB29">
            <v>27017</v>
          </cell>
          <cell r="EC29">
            <v>18605</v>
          </cell>
          <cell r="ED29">
            <v>34419</v>
          </cell>
          <cell r="EE29">
            <v>18605</v>
          </cell>
          <cell r="EF29">
            <v>26419</v>
          </cell>
          <cell r="EG29">
            <v>30326</v>
          </cell>
          <cell r="EH29">
            <v>34419</v>
          </cell>
          <cell r="EI29">
            <v>38326</v>
          </cell>
          <cell r="EJ29">
            <v>18605</v>
          </cell>
          <cell r="EK29">
            <v>26419</v>
          </cell>
          <cell r="EL29">
            <v>30326</v>
          </cell>
          <cell r="EM29">
            <v>20466</v>
          </cell>
          <cell r="EN29">
            <v>37861</v>
          </cell>
          <cell r="EO29">
            <v>20466</v>
          </cell>
          <cell r="EP29">
            <v>29061</v>
          </cell>
          <cell r="EQ29">
            <v>33359</v>
          </cell>
          <cell r="ER29">
            <v>37861</v>
          </cell>
          <cell r="ES29">
            <v>42159</v>
          </cell>
          <cell r="ET29">
            <v>20466</v>
          </cell>
          <cell r="EU29">
            <v>29061</v>
          </cell>
          <cell r="EV29">
            <v>33359</v>
          </cell>
          <cell r="EW29">
            <v>21396</v>
          </cell>
          <cell r="EX29">
            <v>39582</v>
          </cell>
          <cell r="EY29">
            <v>21396</v>
          </cell>
          <cell r="EZ29">
            <v>30382</v>
          </cell>
          <cell r="FA29">
            <v>34876</v>
          </cell>
          <cell r="FB29">
            <v>39582</v>
          </cell>
          <cell r="FC29">
            <v>44076</v>
          </cell>
          <cell r="FD29">
            <v>21396</v>
          </cell>
          <cell r="FE29">
            <v>30382</v>
          </cell>
          <cell r="FF29">
            <v>34876</v>
          </cell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>
            <v>8505</v>
          </cell>
          <cell r="AR30">
            <v>15734</v>
          </cell>
          <cell r="AS30">
            <v>8505</v>
          </cell>
          <cell r="AT30">
            <v>12077</v>
          </cell>
          <cell r="AU30">
            <v>13863</v>
          </cell>
          <cell r="AV30">
            <v>15734</v>
          </cell>
          <cell r="AW30">
            <v>17520</v>
          </cell>
          <cell r="AX30">
            <v>8505</v>
          </cell>
          <cell r="AY30">
            <v>12077</v>
          </cell>
          <cell r="AZ30">
            <v>13863</v>
          </cell>
          <cell r="BA30">
            <v>8901</v>
          </cell>
          <cell r="BB30">
            <v>16467</v>
          </cell>
          <cell r="BC30">
            <v>8901</v>
          </cell>
          <cell r="BD30">
            <v>12639</v>
          </cell>
          <cell r="BE30">
            <v>14509</v>
          </cell>
          <cell r="BF30">
            <v>16467</v>
          </cell>
          <cell r="BG30">
            <v>18336</v>
          </cell>
          <cell r="BH30">
            <v>8901</v>
          </cell>
          <cell r="BI30">
            <v>12639</v>
          </cell>
          <cell r="BJ30">
            <v>14509</v>
          </cell>
          <cell r="BK30">
            <v>9494</v>
          </cell>
          <cell r="BL30">
            <v>17564</v>
          </cell>
          <cell r="BM30">
            <v>9494</v>
          </cell>
          <cell r="BN30">
            <v>13481</v>
          </cell>
          <cell r="BO30">
            <v>15475</v>
          </cell>
          <cell r="BP30">
            <v>17564</v>
          </cell>
          <cell r="BQ30">
            <v>19558</v>
          </cell>
          <cell r="BR30">
            <v>9494</v>
          </cell>
          <cell r="BS30">
            <v>13481</v>
          </cell>
          <cell r="BT30">
            <v>15475</v>
          </cell>
          <cell r="BU30">
            <v>10285</v>
          </cell>
          <cell r="BV30">
            <v>19027</v>
          </cell>
          <cell r="BW30">
            <v>10285</v>
          </cell>
          <cell r="BX30">
            <v>14605</v>
          </cell>
          <cell r="BY30">
            <v>16765</v>
          </cell>
          <cell r="BZ30">
            <v>19027</v>
          </cell>
          <cell r="CA30">
            <v>21187</v>
          </cell>
          <cell r="CB30">
            <v>10285</v>
          </cell>
          <cell r="CC30">
            <v>14605</v>
          </cell>
          <cell r="CD30">
            <v>16765</v>
          </cell>
          <cell r="CE30">
            <v>11076</v>
          </cell>
          <cell r="CF30">
            <v>20491</v>
          </cell>
          <cell r="CG30">
            <v>11076</v>
          </cell>
          <cell r="CH30">
            <v>15728</v>
          </cell>
          <cell r="CI30">
            <v>18054</v>
          </cell>
          <cell r="CJ30">
            <v>20491</v>
          </cell>
          <cell r="CK30">
            <v>22817</v>
          </cell>
          <cell r="CL30">
            <v>11076</v>
          </cell>
          <cell r="CM30">
            <v>15728</v>
          </cell>
          <cell r="CN30">
            <v>18054</v>
          </cell>
          <cell r="CO30">
            <v>12239</v>
          </cell>
          <cell r="CP30">
            <v>22642</v>
          </cell>
          <cell r="CQ30">
            <v>12239</v>
          </cell>
          <cell r="CR30">
            <v>17379</v>
          </cell>
          <cell r="CS30">
            <v>19950</v>
          </cell>
          <cell r="CT30">
            <v>22642</v>
          </cell>
          <cell r="CU30">
            <v>25212</v>
          </cell>
          <cell r="CV30">
            <v>12239</v>
          </cell>
          <cell r="CW30">
            <v>17379</v>
          </cell>
          <cell r="CX30">
            <v>19950</v>
          </cell>
          <cell r="CY30">
            <v>13463</v>
          </cell>
          <cell r="CZ30">
            <v>24907</v>
          </cell>
          <cell r="DA30">
            <v>13463</v>
          </cell>
          <cell r="DB30">
            <v>19117</v>
          </cell>
          <cell r="DC30">
            <v>21945</v>
          </cell>
          <cell r="DD30">
            <v>24907</v>
          </cell>
          <cell r="DE30">
            <v>27734</v>
          </cell>
          <cell r="DF30">
            <v>13463</v>
          </cell>
          <cell r="DG30">
            <v>19117</v>
          </cell>
          <cell r="DH30">
            <v>21945</v>
          </cell>
          <cell r="DI30">
            <v>15078</v>
          </cell>
          <cell r="DJ30">
            <v>27894</v>
          </cell>
          <cell r="DK30">
            <v>15078</v>
          </cell>
          <cell r="DL30">
            <v>21411</v>
          </cell>
          <cell r="DM30">
            <v>24577</v>
          </cell>
          <cell r="DN30">
            <v>27894</v>
          </cell>
          <cell r="DO30">
            <v>31061</v>
          </cell>
          <cell r="DP30">
            <v>15078</v>
          </cell>
          <cell r="DQ30">
            <v>21411</v>
          </cell>
          <cell r="DR30">
            <v>24577</v>
          </cell>
          <cell r="DS30">
            <v>16180</v>
          </cell>
          <cell r="DT30">
            <v>29933</v>
          </cell>
          <cell r="DU30">
            <v>16180</v>
          </cell>
          <cell r="DV30">
            <v>22976</v>
          </cell>
          <cell r="DW30">
            <v>26373</v>
          </cell>
          <cell r="DX30">
            <v>29933</v>
          </cell>
          <cell r="DY30">
            <v>33331</v>
          </cell>
          <cell r="DZ30">
            <v>16180</v>
          </cell>
          <cell r="EA30">
            <v>22976</v>
          </cell>
          <cell r="EB30">
            <v>26373</v>
          </cell>
          <cell r="EC30">
            <v>18163</v>
          </cell>
          <cell r="ED30">
            <v>33602</v>
          </cell>
          <cell r="EE30">
            <v>18163</v>
          </cell>
          <cell r="EF30">
            <v>25791</v>
          </cell>
          <cell r="EG30">
            <v>29606</v>
          </cell>
          <cell r="EH30">
            <v>33602</v>
          </cell>
          <cell r="EI30">
            <v>37416</v>
          </cell>
          <cell r="EJ30">
            <v>18163</v>
          </cell>
          <cell r="EK30">
            <v>25791</v>
          </cell>
          <cell r="EL30">
            <v>29606</v>
          </cell>
          <cell r="EM30">
            <v>19979</v>
          </cell>
          <cell r="EN30">
            <v>36961</v>
          </cell>
          <cell r="EO30">
            <v>19979</v>
          </cell>
          <cell r="EP30">
            <v>28370</v>
          </cell>
          <cell r="EQ30">
            <v>32566</v>
          </cell>
          <cell r="ER30">
            <v>36961</v>
          </cell>
          <cell r="ES30">
            <v>41157</v>
          </cell>
          <cell r="ET30">
            <v>19979</v>
          </cell>
          <cell r="EU30">
            <v>28370</v>
          </cell>
          <cell r="EV30">
            <v>32566</v>
          </cell>
          <cell r="EW30">
            <v>20887</v>
          </cell>
          <cell r="EX30">
            <v>38641</v>
          </cell>
          <cell r="EY30">
            <v>20887</v>
          </cell>
          <cell r="EZ30">
            <v>29660</v>
          </cell>
          <cell r="FA30">
            <v>34046</v>
          </cell>
          <cell r="FB30">
            <v>38641</v>
          </cell>
          <cell r="FC30">
            <v>43027</v>
          </cell>
          <cell r="FD30">
            <v>20887</v>
          </cell>
          <cell r="FE30">
            <v>29660</v>
          </cell>
          <cell r="FF30">
            <v>34046</v>
          </cell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>
            <v>11312</v>
          </cell>
          <cell r="AR31">
            <v>20926</v>
          </cell>
          <cell r="AS31">
            <v>11312</v>
          </cell>
          <cell r="AT31">
            <v>16062</v>
          </cell>
          <cell r="AU31">
            <v>18438</v>
          </cell>
          <cell r="AV31">
            <v>20926</v>
          </cell>
          <cell r="AW31">
            <v>23302</v>
          </cell>
          <cell r="AX31">
            <v>11312</v>
          </cell>
          <cell r="AY31">
            <v>16062</v>
          </cell>
          <cell r="AZ31">
            <v>18438</v>
          </cell>
          <cell r="BA31">
            <v>11838</v>
          </cell>
          <cell r="BB31">
            <v>21901</v>
          </cell>
          <cell r="BC31">
            <v>11838</v>
          </cell>
          <cell r="BD31">
            <v>16810</v>
          </cell>
          <cell r="BE31">
            <v>19297</v>
          </cell>
          <cell r="BF31">
            <v>21901</v>
          </cell>
          <cell r="BG31">
            <v>24387</v>
          </cell>
          <cell r="BH31">
            <v>11838</v>
          </cell>
          <cell r="BI31">
            <v>16810</v>
          </cell>
          <cell r="BJ31">
            <v>19297</v>
          </cell>
          <cell r="BK31">
            <v>12627</v>
          </cell>
          <cell r="BL31">
            <v>23360</v>
          </cell>
          <cell r="BM31">
            <v>12627</v>
          </cell>
          <cell r="BN31">
            <v>17930</v>
          </cell>
          <cell r="BO31">
            <v>20582</v>
          </cell>
          <cell r="BP31">
            <v>23360</v>
          </cell>
          <cell r="BQ31">
            <v>26012</v>
          </cell>
          <cell r="BR31">
            <v>12627</v>
          </cell>
          <cell r="BS31">
            <v>17930</v>
          </cell>
          <cell r="BT31">
            <v>20582</v>
          </cell>
          <cell r="BU31">
            <v>13679</v>
          </cell>
          <cell r="BV31">
            <v>25306</v>
          </cell>
          <cell r="BW31">
            <v>13679</v>
          </cell>
          <cell r="BX31">
            <v>19425</v>
          </cell>
          <cell r="BY31">
            <v>22297</v>
          </cell>
          <cell r="BZ31">
            <v>25306</v>
          </cell>
          <cell r="CA31">
            <v>28179</v>
          </cell>
          <cell r="CB31">
            <v>13679</v>
          </cell>
          <cell r="CC31">
            <v>19425</v>
          </cell>
          <cell r="CD31">
            <v>22297</v>
          </cell>
          <cell r="CE31">
            <v>14731</v>
          </cell>
          <cell r="CF31">
            <v>27253</v>
          </cell>
          <cell r="CG31">
            <v>14731</v>
          </cell>
          <cell r="CH31">
            <v>20918</v>
          </cell>
          <cell r="CI31">
            <v>24012</v>
          </cell>
          <cell r="CJ31">
            <v>27253</v>
          </cell>
          <cell r="CK31">
            <v>30347</v>
          </cell>
          <cell r="CL31">
            <v>14731</v>
          </cell>
          <cell r="CM31">
            <v>20918</v>
          </cell>
          <cell r="CN31">
            <v>24012</v>
          </cell>
          <cell r="CO31">
            <v>16278</v>
          </cell>
          <cell r="CP31">
            <v>30114</v>
          </cell>
          <cell r="CQ31">
            <v>16278</v>
          </cell>
          <cell r="CR31">
            <v>23114</v>
          </cell>
          <cell r="CS31">
            <v>26534</v>
          </cell>
          <cell r="CT31">
            <v>30114</v>
          </cell>
          <cell r="CU31">
            <v>33532</v>
          </cell>
          <cell r="CV31">
            <v>16278</v>
          </cell>
          <cell r="CW31">
            <v>23114</v>
          </cell>
          <cell r="CX31">
            <v>26534</v>
          </cell>
          <cell r="CY31">
            <v>17906</v>
          </cell>
          <cell r="CZ31">
            <v>33126</v>
          </cell>
          <cell r="DA31">
            <v>17906</v>
          </cell>
          <cell r="DB31">
            <v>25426</v>
          </cell>
          <cell r="DC31">
            <v>29187</v>
          </cell>
          <cell r="DD31">
            <v>33126</v>
          </cell>
          <cell r="DE31">
            <v>36886</v>
          </cell>
          <cell r="DF31">
            <v>17906</v>
          </cell>
          <cell r="DG31">
            <v>25426</v>
          </cell>
          <cell r="DH31">
            <v>29187</v>
          </cell>
          <cell r="DI31">
            <v>20054</v>
          </cell>
          <cell r="DJ31">
            <v>37099</v>
          </cell>
          <cell r="DK31">
            <v>20054</v>
          </cell>
          <cell r="DL31">
            <v>28477</v>
          </cell>
          <cell r="DM31">
            <v>32687</v>
          </cell>
          <cell r="DN31">
            <v>37099</v>
          </cell>
          <cell r="DO31">
            <v>41311</v>
          </cell>
          <cell r="DP31">
            <v>20054</v>
          </cell>
          <cell r="DQ31">
            <v>28477</v>
          </cell>
          <cell r="DR31">
            <v>32687</v>
          </cell>
          <cell r="DS31">
            <v>21519</v>
          </cell>
          <cell r="DT31">
            <v>39811</v>
          </cell>
          <cell r="DU31">
            <v>21519</v>
          </cell>
          <cell r="DV31">
            <v>30558</v>
          </cell>
          <cell r="DW31">
            <v>35076</v>
          </cell>
          <cell r="DX31">
            <v>39811</v>
          </cell>
          <cell r="DY31">
            <v>44330</v>
          </cell>
          <cell r="DZ31">
            <v>21519</v>
          </cell>
          <cell r="EA31">
            <v>30558</v>
          </cell>
          <cell r="EB31">
            <v>35076</v>
          </cell>
          <cell r="EC31">
            <v>24157</v>
          </cell>
          <cell r="ED31">
            <v>44691</v>
          </cell>
          <cell r="EE31">
            <v>24157</v>
          </cell>
          <cell r="EF31">
            <v>34302</v>
          </cell>
          <cell r="EG31">
            <v>39376</v>
          </cell>
          <cell r="EH31">
            <v>44691</v>
          </cell>
          <cell r="EI31">
            <v>49763</v>
          </cell>
          <cell r="EJ31">
            <v>24157</v>
          </cell>
          <cell r="EK31">
            <v>34302</v>
          </cell>
          <cell r="EL31">
            <v>39376</v>
          </cell>
          <cell r="EM31">
            <v>26572</v>
          </cell>
          <cell r="EN31">
            <v>49158</v>
          </cell>
          <cell r="EO31">
            <v>26572</v>
          </cell>
          <cell r="EP31">
            <v>37732</v>
          </cell>
          <cell r="EQ31">
            <v>43313</v>
          </cell>
          <cell r="ER31">
            <v>49158</v>
          </cell>
          <cell r="ES31">
            <v>54739</v>
          </cell>
          <cell r="ET31">
            <v>26572</v>
          </cell>
          <cell r="EU31">
            <v>37732</v>
          </cell>
          <cell r="EV31">
            <v>43313</v>
          </cell>
          <cell r="EW31">
            <v>27780</v>
          </cell>
          <cell r="EX31">
            <v>51393</v>
          </cell>
          <cell r="EY31">
            <v>27780</v>
          </cell>
          <cell r="EZ31">
            <v>39448</v>
          </cell>
          <cell r="FA31">
            <v>45281</v>
          </cell>
          <cell r="FB31">
            <v>51393</v>
          </cell>
          <cell r="FC31">
            <v>57226</v>
          </cell>
          <cell r="FD31">
            <v>27780</v>
          </cell>
          <cell r="FE31">
            <v>39448</v>
          </cell>
          <cell r="FF31">
            <v>45281</v>
          </cell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>
            <v>10376</v>
          </cell>
          <cell r="AR32">
            <v>19195</v>
          </cell>
          <cell r="AS32">
            <v>10376</v>
          </cell>
          <cell r="AT32">
            <v>14734</v>
          </cell>
          <cell r="AU32">
            <v>16913</v>
          </cell>
          <cell r="AV32">
            <v>19195</v>
          </cell>
          <cell r="AW32">
            <v>21374</v>
          </cell>
          <cell r="AX32">
            <v>10376</v>
          </cell>
          <cell r="AY32">
            <v>14734</v>
          </cell>
          <cell r="AZ32">
            <v>16913</v>
          </cell>
          <cell r="BA32">
            <v>10859</v>
          </cell>
          <cell r="BB32">
            <v>20090</v>
          </cell>
          <cell r="BC32">
            <v>10859</v>
          </cell>
          <cell r="BD32">
            <v>15420</v>
          </cell>
          <cell r="BE32">
            <v>17701</v>
          </cell>
          <cell r="BF32">
            <v>20090</v>
          </cell>
          <cell r="BG32">
            <v>22370</v>
          </cell>
          <cell r="BH32">
            <v>10859</v>
          </cell>
          <cell r="BI32">
            <v>15420</v>
          </cell>
          <cell r="BJ32">
            <v>17701</v>
          </cell>
          <cell r="BK32">
            <v>11583</v>
          </cell>
          <cell r="BL32">
            <v>21428</v>
          </cell>
          <cell r="BM32">
            <v>11583</v>
          </cell>
          <cell r="BN32">
            <v>16447</v>
          </cell>
          <cell r="BO32">
            <v>18880</v>
          </cell>
          <cell r="BP32">
            <v>21428</v>
          </cell>
          <cell r="BQ32">
            <v>23861</v>
          </cell>
          <cell r="BR32">
            <v>11583</v>
          </cell>
          <cell r="BS32">
            <v>16447</v>
          </cell>
          <cell r="BT32">
            <v>18880</v>
          </cell>
          <cell r="BU32">
            <v>12548</v>
          </cell>
          <cell r="BV32">
            <v>23213</v>
          </cell>
          <cell r="BW32">
            <v>12548</v>
          </cell>
          <cell r="BX32">
            <v>17818</v>
          </cell>
          <cell r="BY32">
            <v>20453</v>
          </cell>
          <cell r="BZ32">
            <v>23213</v>
          </cell>
          <cell r="CA32">
            <v>25848</v>
          </cell>
          <cell r="CB32">
            <v>12548</v>
          </cell>
          <cell r="CC32">
            <v>17818</v>
          </cell>
          <cell r="CD32">
            <v>20453</v>
          </cell>
          <cell r="CE32">
            <v>13513</v>
          </cell>
          <cell r="CF32">
            <v>24999</v>
          </cell>
          <cell r="CG32">
            <v>13513</v>
          </cell>
          <cell r="CH32">
            <v>19188</v>
          </cell>
          <cell r="CI32">
            <v>22026</v>
          </cell>
          <cell r="CJ32">
            <v>24999</v>
          </cell>
          <cell r="CK32">
            <v>27837</v>
          </cell>
          <cell r="CL32">
            <v>13513</v>
          </cell>
          <cell r="CM32">
            <v>19188</v>
          </cell>
          <cell r="CN32">
            <v>22026</v>
          </cell>
          <cell r="CO32">
            <v>14932</v>
          </cell>
          <cell r="CP32">
            <v>27623</v>
          </cell>
          <cell r="CQ32">
            <v>14932</v>
          </cell>
          <cell r="CR32">
            <v>21202</v>
          </cell>
          <cell r="CS32">
            <v>24339</v>
          </cell>
          <cell r="CT32">
            <v>27623</v>
          </cell>
          <cell r="CU32">
            <v>30759</v>
          </cell>
          <cell r="CV32">
            <v>14932</v>
          </cell>
          <cell r="CW32">
            <v>21202</v>
          </cell>
          <cell r="CX32">
            <v>24339</v>
          </cell>
          <cell r="CY32">
            <v>16425</v>
          </cell>
          <cell r="CZ32">
            <v>30387</v>
          </cell>
          <cell r="DA32">
            <v>16425</v>
          </cell>
          <cell r="DB32">
            <v>23323</v>
          </cell>
          <cell r="DC32">
            <v>26773</v>
          </cell>
          <cell r="DD32">
            <v>30387</v>
          </cell>
          <cell r="DE32">
            <v>33835</v>
          </cell>
          <cell r="DF32">
            <v>16425</v>
          </cell>
          <cell r="DG32">
            <v>23323</v>
          </cell>
          <cell r="DH32">
            <v>26773</v>
          </cell>
          <cell r="DI32">
            <v>18395</v>
          </cell>
          <cell r="DJ32">
            <v>34031</v>
          </cell>
          <cell r="DK32">
            <v>18395</v>
          </cell>
          <cell r="DL32">
            <v>26121</v>
          </cell>
          <cell r="DM32">
            <v>29984</v>
          </cell>
          <cell r="DN32">
            <v>34031</v>
          </cell>
          <cell r="DO32">
            <v>37894</v>
          </cell>
          <cell r="DP32">
            <v>18395</v>
          </cell>
          <cell r="DQ32">
            <v>26121</v>
          </cell>
          <cell r="DR32">
            <v>29984</v>
          </cell>
          <cell r="DS32">
            <v>19740</v>
          </cell>
          <cell r="DT32">
            <v>36518</v>
          </cell>
          <cell r="DU32">
            <v>19740</v>
          </cell>
          <cell r="DV32">
            <v>28031</v>
          </cell>
          <cell r="DW32">
            <v>32175</v>
          </cell>
          <cell r="DX32">
            <v>36518</v>
          </cell>
          <cell r="DY32">
            <v>40664</v>
          </cell>
          <cell r="DZ32">
            <v>19740</v>
          </cell>
          <cell r="EA32">
            <v>28031</v>
          </cell>
          <cell r="EB32">
            <v>32175</v>
          </cell>
          <cell r="EC32">
            <v>22159</v>
          </cell>
          <cell r="ED32">
            <v>40994</v>
          </cell>
          <cell r="EE32">
            <v>22159</v>
          </cell>
          <cell r="EF32">
            <v>31465</v>
          </cell>
          <cell r="EG32">
            <v>36119</v>
          </cell>
          <cell r="EH32">
            <v>40994</v>
          </cell>
          <cell r="EI32">
            <v>45648</v>
          </cell>
          <cell r="EJ32">
            <v>22159</v>
          </cell>
          <cell r="EK32">
            <v>31465</v>
          </cell>
          <cell r="EL32">
            <v>36119</v>
          </cell>
          <cell r="EM32">
            <v>24374</v>
          </cell>
          <cell r="EN32">
            <v>45092</v>
          </cell>
          <cell r="EO32">
            <v>24374</v>
          </cell>
          <cell r="EP32">
            <v>34611</v>
          </cell>
          <cell r="EQ32">
            <v>39731</v>
          </cell>
          <cell r="ER32">
            <v>45092</v>
          </cell>
          <cell r="ES32">
            <v>50212</v>
          </cell>
          <cell r="ET32">
            <v>24374</v>
          </cell>
          <cell r="EU32">
            <v>34611</v>
          </cell>
          <cell r="EV32">
            <v>39731</v>
          </cell>
          <cell r="EW32">
            <v>25482</v>
          </cell>
          <cell r="EX32">
            <v>47142</v>
          </cell>
          <cell r="EY32">
            <v>25482</v>
          </cell>
          <cell r="EZ32">
            <v>36185</v>
          </cell>
          <cell r="FA32">
            <v>41536</v>
          </cell>
          <cell r="FB32">
            <v>47142</v>
          </cell>
          <cell r="FC32">
            <v>52493</v>
          </cell>
          <cell r="FD32">
            <v>25482</v>
          </cell>
          <cell r="FE32">
            <v>36185</v>
          </cell>
          <cell r="FF32">
            <v>41536</v>
          </cell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>
            <v>8930</v>
          </cell>
          <cell r="AR33">
            <v>16521</v>
          </cell>
          <cell r="AS33">
            <v>8930</v>
          </cell>
          <cell r="AT33">
            <v>12681</v>
          </cell>
          <cell r="AU33">
            <v>14556</v>
          </cell>
          <cell r="AV33">
            <v>16521</v>
          </cell>
          <cell r="AW33">
            <v>18396</v>
          </cell>
          <cell r="AX33">
            <v>8930</v>
          </cell>
          <cell r="AY33">
            <v>12681</v>
          </cell>
          <cell r="AZ33">
            <v>14556</v>
          </cell>
          <cell r="BA33">
            <v>9346</v>
          </cell>
          <cell r="BB33">
            <v>17290</v>
          </cell>
          <cell r="BC33">
            <v>9346</v>
          </cell>
          <cell r="BD33">
            <v>13271</v>
          </cell>
          <cell r="BE33">
            <v>15234</v>
          </cell>
          <cell r="BF33">
            <v>17290</v>
          </cell>
          <cell r="BG33">
            <v>19253</v>
          </cell>
          <cell r="BH33">
            <v>9346</v>
          </cell>
          <cell r="BI33">
            <v>13271</v>
          </cell>
          <cell r="BJ33">
            <v>15234</v>
          </cell>
          <cell r="BK33">
            <v>9969</v>
          </cell>
          <cell r="BL33">
            <v>18442</v>
          </cell>
          <cell r="BM33">
            <v>9969</v>
          </cell>
          <cell r="BN33">
            <v>14155</v>
          </cell>
          <cell r="BO33">
            <v>16249</v>
          </cell>
          <cell r="BP33">
            <v>18442</v>
          </cell>
          <cell r="BQ33">
            <v>20536</v>
          </cell>
          <cell r="BR33">
            <v>9969</v>
          </cell>
          <cell r="BS33">
            <v>14155</v>
          </cell>
          <cell r="BT33">
            <v>16249</v>
          </cell>
          <cell r="BU33">
            <v>10799</v>
          </cell>
          <cell r="BV33">
            <v>19978</v>
          </cell>
          <cell r="BW33">
            <v>10799</v>
          </cell>
          <cell r="BX33">
            <v>15335</v>
          </cell>
          <cell r="BY33">
            <v>17603</v>
          </cell>
          <cell r="BZ33">
            <v>19978</v>
          </cell>
          <cell r="CA33">
            <v>22246</v>
          </cell>
          <cell r="CB33">
            <v>10799</v>
          </cell>
          <cell r="CC33">
            <v>15335</v>
          </cell>
          <cell r="CD33">
            <v>17603</v>
          </cell>
          <cell r="CE33">
            <v>11630</v>
          </cell>
          <cell r="CF33">
            <v>21516</v>
          </cell>
          <cell r="CG33">
            <v>11630</v>
          </cell>
          <cell r="CH33">
            <v>16514</v>
          </cell>
          <cell r="CI33">
            <v>18957</v>
          </cell>
          <cell r="CJ33">
            <v>21516</v>
          </cell>
          <cell r="CK33">
            <v>23958</v>
          </cell>
          <cell r="CL33">
            <v>11630</v>
          </cell>
          <cell r="CM33">
            <v>16514</v>
          </cell>
          <cell r="CN33">
            <v>18957</v>
          </cell>
          <cell r="CO33">
            <v>12851</v>
          </cell>
          <cell r="CP33">
            <v>23774</v>
          </cell>
          <cell r="CQ33">
            <v>12851</v>
          </cell>
          <cell r="CR33">
            <v>18248</v>
          </cell>
          <cell r="CS33">
            <v>20948</v>
          </cell>
          <cell r="CT33">
            <v>23774</v>
          </cell>
          <cell r="CU33">
            <v>26473</v>
          </cell>
          <cell r="CV33">
            <v>12851</v>
          </cell>
          <cell r="CW33">
            <v>18248</v>
          </cell>
          <cell r="CX33">
            <v>20948</v>
          </cell>
          <cell r="CY33">
            <v>14136</v>
          </cell>
          <cell r="CZ33">
            <v>26152</v>
          </cell>
          <cell r="DA33">
            <v>14136</v>
          </cell>
          <cell r="DB33">
            <v>20073</v>
          </cell>
          <cell r="DC33">
            <v>23042</v>
          </cell>
          <cell r="DD33">
            <v>26152</v>
          </cell>
          <cell r="DE33">
            <v>29121</v>
          </cell>
          <cell r="DF33">
            <v>14136</v>
          </cell>
          <cell r="DG33">
            <v>20073</v>
          </cell>
          <cell r="DH33">
            <v>23042</v>
          </cell>
          <cell r="DI33">
            <v>15832</v>
          </cell>
          <cell r="DJ33">
            <v>29289</v>
          </cell>
          <cell r="DK33">
            <v>15832</v>
          </cell>
          <cell r="DL33">
            <v>22482</v>
          </cell>
          <cell r="DM33">
            <v>25806</v>
          </cell>
          <cell r="DN33">
            <v>29289</v>
          </cell>
          <cell r="DO33">
            <v>32614</v>
          </cell>
          <cell r="DP33">
            <v>15832</v>
          </cell>
          <cell r="DQ33">
            <v>22482</v>
          </cell>
          <cell r="DR33">
            <v>25806</v>
          </cell>
          <cell r="DS33">
            <v>16989</v>
          </cell>
          <cell r="DT33">
            <v>31430</v>
          </cell>
          <cell r="DU33">
            <v>16989</v>
          </cell>
          <cell r="DV33">
            <v>24125</v>
          </cell>
          <cell r="DW33">
            <v>27692</v>
          </cell>
          <cell r="DX33">
            <v>31430</v>
          </cell>
          <cell r="DY33">
            <v>34998</v>
          </cell>
          <cell r="DZ33">
            <v>16989</v>
          </cell>
          <cell r="EA33">
            <v>24125</v>
          </cell>
          <cell r="EB33">
            <v>27692</v>
          </cell>
          <cell r="EC33">
            <v>19071</v>
          </cell>
          <cell r="ED33">
            <v>35282</v>
          </cell>
          <cell r="EE33">
            <v>19071</v>
          </cell>
          <cell r="EF33">
            <v>27081</v>
          </cell>
          <cell r="EG33">
            <v>31086</v>
          </cell>
          <cell r="EH33">
            <v>35282</v>
          </cell>
          <cell r="EI33">
            <v>39287</v>
          </cell>
          <cell r="EJ33">
            <v>19071</v>
          </cell>
          <cell r="EK33">
            <v>27081</v>
          </cell>
          <cell r="EL33">
            <v>31086</v>
          </cell>
          <cell r="EM33">
            <v>20978</v>
          </cell>
          <cell r="EN33">
            <v>38809</v>
          </cell>
          <cell r="EO33">
            <v>20978</v>
          </cell>
          <cell r="EP33">
            <v>29789</v>
          </cell>
          <cell r="EQ33">
            <v>34194</v>
          </cell>
          <cell r="ER33">
            <v>38809</v>
          </cell>
          <cell r="ES33">
            <v>43215</v>
          </cell>
          <cell r="ET33">
            <v>20978</v>
          </cell>
          <cell r="EU33">
            <v>29789</v>
          </cell>
          <cell r="EV33">
            <v>34194</v>
          </cell>
          <cell r="EW33">
            <v>21931</v>
          </cell>
          <cell r="EX33">
            <v>40573</v>
          </cell>
          <cell r="EY33">
            <v>21931</v>
          </cell>
          <cell r="EZ33">
            <v>31143</v>
          </cell>
          <cell r="FA33">
            <v>35748</v>
          </cell>
          <cell r="FB33">
            <v>40573</v>
          </cell>
          <cell r="FC33">
            <v>45178</v>
          </cell>
          <cell r="FD33">
            <v>21931</v>
          </cell>
          <cell r="FE33">
            <v>31143</v>
          </cell>
          <cell r="FF33">
            <v>35748</v>
          </cell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>
            <v>8750</v>
          </cell>
          <cell r="AR34">
            <v>16188</v>
          </cell>
          <cell r="AS34">
            <v>8750</v>
          </cell>
          <cell r="AT34">
            <v>12425</v>
          </cell>
          <cell r="AU34">
            <v>14263</v>
          </cell>
          <cell r="AV34">
            <v>16188</v>
          </cell>
          <cell r="AW34">
            <v>18025</v>
          </cell>
          <cell r="AX34">
            <v>8750</v>
          </cell>
          <cell r="AY34">
            <v>12425</v>
          </cell>
          <cell r="AZ34">
            <v>14263</v>
          </cell>
          <cell r="BA34">
            <v>9157</v>
          </cell>
          <cell r="BB34">
            <v>16940</v>
          </cell>
          <cell r="BC34">
            <v>9157</v>
          </cell>
          <cell r="BD34">
            <v>13003</v>
          </cell>
          <cell r="BE34">
            <v>14926</v>
          </cell>
          <cell r="BF34">
            <v>16940</v>
          </cell>
          <cell r="BG34">
            <v>18863</v>
          </cell>
          <cell r="BH34">
            <v>9157</v>
          </cell>
          <cell r="BI34">
            <v>13003</v>
          </cell>
          <cell r="BJ34">
            <v>14926</v>
          </cell>
          <cell r="BK34">
            <v>9767</v>
          </cell>
          <cell r="BL34">
            <v>18069</v>
          </cell>
          <cell r="BM34">
            <v>9767</v>
          </cell>
          <cell r="BN34">
            <v>13869</v>
          </cell>
          <cell r="BO34">
            <v>15920</v>
          </cell>
          <cell r="BP34">
            <v>18069</v>
          </cell>
          <cell r="BQ34">
            <v>20120</v>
          </cell>
          <cell r="BR34">
            <v>9767</v>
          </cell>
          <cell r="BS34">
            <v>13869</v>
          </cell>
          <cell r="BT34">
            <v>15920</v>
          </cell>
          <cell r="BU34">
            <v>10581</v>
          </cell>
          <cell r="BV34">
            <v>19575</v>
          </cell>
          <cell r="BW34">
            <v>10581</v>
          </cell>
          <cell r="BX34">
            <v>15025</v>
          </cell>
          <cell r="BY34">
            <v>17247</v>
          </cell>
          <cell r="BZ34">
            <v>19575</v>
          </cell>
          <cell r="CA34">
            <v>21797</v>
          </cell>
          <cell r="CB34">
            <v>10581</v>
          </cell>
          <cell r="CC34">
            <v>15025</v>
          </cell>
          <cell r="CD34">
            <v>17247</v>
          </cell>
          <cell r="CE34">
            <v>11395</v>
          </cell>
          <cell r="CF34">
            <v>21081</v>
          </cell>
          <cell r="CG34">
            <v>11395</v>
          </cell>
          <cell r="CH34">
            <v>16181</v>
          </cell>
          <cell r="CI34">
            <v>18574</v>
          </cell>
          <cell r="CJ34">
            <v>21081</v>
          </cell>
          <cell r="CK34">
            <v>23474</v>
          </cell>
          <cell r="CL34">
            <v>11395</v>
          </cell>
          <cell r="CM34">
            <v>16181</v>
          </cell>
          <cell r="CN34">
            <v>18574</v>
          </cell>
          <cell r="CO34">
            <v>12592</v>
          </cell>
          <cell r="CP34">
            <v>23295</v>
          </cell>
          <cell r="CQ34">
            <v>12592</v>
          </cell>
          <cell r="CR34">
            <v>17881</v>
          </cell>
          <cell r="CS34">
            <v>20525</v>
          </cell>
          <cell r="CT34">
            <v>23295</v>
          </cell>
          <cell r="CU34">
            <v>25940</v>
          </cell>
          <cell r="CV34">
            <v>12592</v>
          </cell>
          <cell r="CW34">
            <v>17881</v>
          </cell>
          <cell r="CX34">
            <v>20525</v>
          </cell>
          <cell r="CY34">
            <v>13851</v>
          </cell>
          <cell r="CZ34">
            <v>25624</v>
          </cell>
          <cell r="DA34">
            <v>13851</v>
          </cell>
          <cell r="DB34">
            <v>19668</v>
          </cell>
          <cell r="DC34">
            <v>22577</v>
          </cell>
          <cell r="DD34">
            <v>25624</v>
          </cell>
          <cell r="DE34">
            <v>28533</v>
          </cell>
          <cell r="DF34">
            <v>13851</v>
          </cell>
          <cell r="DG34">
            <v>19668</v>
          </cell>
          <cell r="DH34">
            <v>22577</v>
          </cell>
          <cell r="DI34">
            <v>15513</v>
          </cell>
          <cell r="DJ34">
            <v>28699</v>
          </cell>
          <cell r="DK34">
            <v>15513</v>
          </cell>
          <cell r="DL34">
            <v>22028</v>
          </cell>
          <cell r="DM34">
            <v>25286</v>
          </cell>
          <cell r="DN34">
            <v>28699</v>
          </cell>
          <cell r="DO34">
            <v>31957</v>
          </cell>
          <cell r="DP34">
            <v>15513</v>
          </cell>
          <cell r="DQ34">
            <v>22028</v>
          </cell>
          <cell r="DR34">
            <v>25286</v>
          </cell>
          <cell r="DS34">
            <v>16647</v>
          </cell>
          <cell r="DT34">
            <v>30797</v>
          </cell>
          <cell r="DU34">
            <v>16647</v>
          </cell>
          <cell r="DV34">
            <v>23639</v>
          </cell>
          <cell r="DW34">
            <v>27135</v>
          </cell>
          <cell r="DX34">
            <v>30797</v>
          </cell>
          <cell r="DY34">
            <v>34293</v>
          </cell>
          <cell r="DZ34">
            <v>16647</v>
          </cell>
          <cell r="EA34">
            <v>23639</v>
          </cell>
          <cell r="EB34">
            <v>27135</v>
          </cell>
          <cell r="EC34">
            <v>18687</v>
          </cell>
          <cell r="ED34">
            <v>34571</v>
          </cell>
          <cell r="EE34">
            <v>18687</v>
          </cell>
          <cell r="EF34">
            <v>26536</v>
          </cell>
          <cell r="EG34">
            <v>30460</v>
          </cell>
          <cell r="EH34">
            <v>34571</v>
          </cell>
          <cell r="EI34">
            <v>38495</v>
          </cell>
          <cell r="EJ34">
            <v>18687</v>
          </cell>
          <cell r="EK34">
            <v>26536</v>
          </cell>
          <cell r="EL34">
            <v>30460</v>
          </cell>
          <cell r="EM34">
            <v>20556</v>
          </cell>
          <cell r="EN34">
            <v>38029</v>
          </cell>
          <cell r="EO34">
            <v>20556</v>
          </cell>
          <cell r="EP34">
            <v>29190</v>
          </cell>
          <cell r="EQ34">
            <v>33506</v>
          </cell>
          <cell r="ER34">
            <v>38029</v>
          </cell>
          <cell r="ES34">
            <v>42345</v>
          </cell>
          <cell r="ET34">
            <v>20556</v>
          </cell>
          <cell r="EU34">
            <v>29190</v>
          </cell>
          <cell r="EV34">
            <v>33506</v>
          </cell>
          <cell r="EW34">
            <v>21490</v>
          </cell>
          <cell r="EX34">
            <v>39757</v>
          </cell>
          <cell r="EY34">
            <v>21490</v>
          </cell>
          <cell r="EZ34">
            <v>30516</v>
          </cell>
          <cell r="FA34">
            <v>35029</v>
          </cell>
          <cell r="FB34">
            <v>39757</v>
          </cell>
          <cell r="FC34">
            <v>44269</v>
          </cell>
          <cell r="FD34">
            <v>21490</v>
          </cell>
          <cell r="FE34">
            <v>30516</v>
          </cell>
          <cell r="FF34">
            <v>35029</v>
          </cell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>
            <v>11638</v>
          </cell>
          <cell r="AR35">
            <v>21530</v>
          </cell>
          <cell r="AS35">
            <v>11638</v>
          </cell>
          <cell r="AT35">
            <v>16525</v>
          </cell>
          <cell r="AU35">
            <v>18970</v>
          </cell>
          <cell r="AV35">
            <v>21530</v>
          </cell>
          <cell r="AW35">
            <v>23973</v>
          </cell>
          <cell r="AX35">
            <v>11638</v>
          </cell>
          <cell r="AY35">
            <v>16525</v>
          </cell>
          <cell r="AZ35">
            <v>18970</v>
          </cell>
          <cell r="BA35">
            <v>12179</v>
          </cell>
          <cell r="BB35">
            <v>22530</v>
          </cell>
          <cell r="BC35">
            <v>12179</v>
          </cell>
          <cell r="BD35">
            <v>17294</v>
          </cell>
          <cell r="BE35">
            <v>19852</v>
          </cell>
          <cell r="BF35">
            <v>22530</v>
          </cell>
          <cell r="BG35">
            <v>25088</v>
          </cell>
          <cell r="BH35">
            <v>12179</v>
          </cell>
          <cell r="BI35">
            <v>17294</v>
          </cell>
          <cell r="BJ35">
            <v>19852</v>
          </cell>
          <cell r="BK35">
            <v>12990</v>
          </cell>
          <cell r="BL35">
            <v>24032</v>
          </cell>
          <cell r="BM35">
            <v>12990</v>
          </cell>
          <cell r="BN35">
            <v>18446</v>
          </cell>
          <cell r="BO35">
            <v>21174</v>
          </cell>
          <cell r="BP35">
            <v>24032</v>
          </cell>
          <cell r="BQ35">
            <v>26760</v>
          </cell>
          <cell r="BR35">
            <v>12990</v>
          </cell>
          <cell r="BS35">
            <v>18446</v>
          </cell>
          <cell r="BT35">
            <v>21174</v>
          </cell>
          <cell r="BU35">
            <v>14073</v>
          </cell>
          <cell r="BV35">
            <v>26035</v>
          </cell>
          <cell r="BW35">
            <v>14073</v>
          </cell>
          <cell r="BX35">
            <v>19983</v>
          </cell>
          <cell r="BY35">
            <v>22939</v>
          </cell>
          <cell r="BZ35">
            <v>26035</v>
          </cell>
          <cell r="CA35">
            <v>28990</v>
          </cell>
          <cell r="CB35">
            <v>14073</v>
          </cell>
          <cell r="CC35">
            <v>19983</v>
          </cell>
          <cell r="CD35">
            <v>22939</v>
          </cell>
          <cell r="CE35">
            <v>15155</v>
          </cell>
          <cell r="CF35">
            <v>28038</v>
          </cell>
          <cell r="CG35">
            <v>15155</v>
          </cell>
          <cell r="CH35">
            <v>21521</v>
          </cell>
          <cell r="CI35">
            <v>24703</v>
          </cell>
          <cell r="CJ35">
            <v>28038</v>
          </cell>
          <cell r="CK35">
            <v>31220</v>
          </cell>
          <cell r="CL35">
            <v>15155</v>
          </cell>
          <cell r="CM35">
            <v>21521</v>
          </cell>
          <cell r="CN35">
            <v>24703</v>
          </cell>
          <cell r="CO35">
            <v>16747</v>
          </cell>
          <cell r="CP35">
            <v>30982</v>
          </cell>
          <cell r="CQ35">
            <v>16747</v>
          </cell>
          <cell r="CR35">
            <v>23782</v>
          </cell>
          <cell r="CS35">
            <v>27298</v>
          </cell>
          <cell r="CT35">
            <v>30982</v>
          </cell>
          <cell r="CU35">
            <v>34500</v>
          </cell>
          <cell r="CV35">
            <v>16747</v>
          </cell>
          <cell r="CW35">
            <v>23782</v>
          </cell>
          <cell r="CX35">
            <v>27298</v>
          </cell>
          <cell r="CY35">
            <v>18422</v>
          </cell>
          <cell r="CZ35">
            <v>34080</v>
          </cell>
          <cell r="DA35">
            <v>18422</v>
          </cell>
          <cell r="DB35">
            <v>26158</v>
          </cell>
          <cell r="DC35">
            <v>30027</v>
          </cell>
          <cell r="DD35">
            <v>34080</v>
          </cell>
          <cell r="DE35">
            <v>37949</v>
          </cell>
          <cell r="DF35">
            <v>18422</v>
          </cell>
          <cell r="DG35">
            <v>26158</v>
          </cell>
          <cell r="DH35">
            <v>30027</v>
          </cell>
          <cell r="DI35">
            <v>20632</v>
          </cell>
          <cell r="DJ35">
            <v>38170</v>
          </cell>
          <cell r="DK35">
            <v>20632</v>
          </cell>
          <cell r="DL35">
            <v>29297</v>
          </cell>
          <cell r="DM35">
            <v>33630</v>
          </cell>
          <cell r="DN35">
            <v>38170</v>
          </cell>
          <cell r="DO35">
            <v>42503</v>
          </cell>
          <cell r="DP35">
            <v>20632</v>
          </cell>
          <cell r="DQ35">
            <v>29297</v>
          </cell>
          <cell r="DR35">
            <v>33630</v>
          </cell>
          <cell r="DS35">
            <v>22141</v>
          </cell>
          <cell r="DT35">
            <v>40960</v>
          </cell>
          <cell r="DU35">
            <v>22141</v>
          </cell>
          <cell r="DV35">
            <v>31440</v>
          </cell>
          <cell r="DW35">
            <v>36090</v>
          </cell>
          <cell r="DX35">
            <v>40960</v>
          </cell>
          <cell r="DY35">
            <v>45610</v>
          </cell>
          <cell r="DZ35">
            <v>22141</v>
          </cell>
          <cell r="EA35">
            <v>31440</v>
          </cell>
          <cell r="EB35">
            <v>36090</v>
          </cell>
          <cell r="EC35">
            <v>24854</v>
          </cell>
          <cell r="ED35">
            <v>45979</v>
          </cell>
          <cell r="EE35">
            <v>24854</v>
          </cell>
          <cell r="EF35">
            <v>35293</v>
          </cell>
          <cell r="EG35">
            <v>40512</v>
          </cell>
          <cell r="EH35">
            <v>45979</v>
          </cell>
          <cell r="EI35">
            <v>51198</v>
          </cell>
          <cell r="EJ35">
            <v>24854</v>
          </cell>
          <cell r="EK35">
            <v>35293</v>
          </cell>
          <cell r="EL35">
            <v>40512</v>
          </cell>
          <cell r="EM35">
            <v>27339</v>
          </cell>
          <cell r="EN35">
            <v>50579</v>
          </cell>
          <cell r="EO35">
            <v>27339</v>
          </cell>
          <cell r="EP35">
            <v>38823</v>
          </cell>
          <cell r="EQ35">
            <v>44563</v>
          </cell>
          <cell r="ER35">
            <v>50579</v>
          </cell>
          <cell r="ES35">
            <v>56319</v>
          </cell>
          <cell r="ET35">
            <v>27339</v>
          </cell>
          <cell r="EU35">
            <v>38823</v>
          </cell>
          <cell r="EV35">
            <v>44563</v>
          </cell>
          <cell r="EW35">
            <v>28582</v>
          </cell>
          <cell r="EX35">
            <v>52877</v>
          </cell>
          <cell r="EY35">
            <v>28582</v>
          </cell>
          <cell r="EZ35">
            <v>40586</v>
          </cell>
          <cell r="FA35">
            <v>46589</v>
          </cell>
          <cell r="FB35">
            <v>52877</v>
          </cell>
          <cell r="FC35">
            <v>58878</v>
          </cell>
          <cell r="FD35">
            <v>28582</v>
          </cell>
          <cell r="FE35">
            <v>40586</v>
          </cell>
          <cell r="FF35">
            <v>46589</v>
          </cell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>
            <v>10675</v>
          </cell>
          <cell r="AR36">
            <v>19749</v>
          </cell>
          <cell r="AS36">
            <v>10675</v>
          </cell>
          <cell r="AT36">
            <v>15159</v>
          </cell>
          <cell r="AU36">
            <v>17401</v>
          </cell>
          <cell r="AV36">
            <v>19749</v>
          </cell>
          <cell r="AW36">
            <v>21991</v>
          </cell>
          <cell r="AX36">
            <v>10675</v>
          </cell>
          <cell r="AY36">
            <v>15159</v>
          </cell>
          <cell r="AZ36">
            <v>17401</v>
          </cell>
          <cell r="BA36">
            <v>11172</v>
          </cell>
          <cell r="BB36">
            <v>20667</v>
          </cell>
          <cell r="BC36">
            <v>11172</v>
          </cell>
          <cell r="BD36">
            <v>15864</v>
          </cell>
          <cell r="BE36">
            <v>18210</v>
          </cell>
          <cell r="BF36">
            <v>20667</v>
          </cell>
          <cell r="BG36">
            <v>23013</v>
          </cell>
          <cell r="BH36">
            <v>11172</v>
          </cell>
          <cell r="BI36">
            <v>15864</v>
          </cell>
          <cell r="BJ36">
            <v>18210</v>
          </cell>
          <cell r="BK36">
            <v>11916</v>
          </cell>
          <cell r="BL36">
            <v>22044</v>
          </cell>
          <cell r="BM36">
            <v>11916</v>
          </cell>
          <cell r="BN36">
            <v>16920</v>
          </cell>
          <cell r="BO36">
            <v>19422</v>
          </cell>
          <cell r="BP36">
            <v>22044</v>
          </cell>
          <cell r="BQ36">
            <v>24546</v>
          </cell>
          <cell r="BR36">
            <v>11916</v>
          </cell>
          <cell r="BS36">
            <v>16920</v>
          </cell>
          <cell r="BT36">
            <v>19422</v>
          </cell>
          <cell r="BU36">
            <v>12909</v>
          </cell>
          <cell r="BV36">
            <v>23882</v>
          </cell>
          <cell r="BW36">
            <v>12909</v>
          </cell>
          <cell r="BX36">
            <v>18331</v>
          </cell>
          <cell r="BY36">
            <v>21041</v>
          </cell>
          <cell r="BZ36">
            <v>23882</v>
          </cell>
          <cell r="CA36">
            <v>26592</v>
          </cell>
          <cell r="CB36">
            <v>12909</v>
          </cell>
          <cell r="CC36">
            <v>18331</v>
          </cell>
          <cell r="CD36">
            <v>21041</v>
          </cell>
          <cell r="CE36">
            <v>13902</v>
          </cell>
          <cell r="CF36">
            <v>25719</v>
          </cell>
          <cell r="CG36">
            <v>13902</v>
          </cell>
          <cell r="CH36">
            <v>19741</v>
          </cell>
          <cell r="CI36">
            <v>22660</v>
          </cell>
          <cell r="CJ36">
            <v>25719</v>
          </cell>
          <cell r="CK36">
            <v>28638</v>
          </cell>
          <cell r="CL36">
            <v>13902</v>
          </cell>
          <cell r="CM36">
            <v>19741</v>
          </cell>
          <cell r="CN36">
            <v>22660</v>
          </cell>
          <cell r="CO36">
            <v>15362</v>
          </cell>
          <cell r="CP36">
            <v>28420</v>
          </cell>
          <cell r="CQ36">
            <v>15362</v>
          </cell>
          <cell r="CR36">
            <v>21815</v>
          </cell>
          <cell r="CS36">
            <v>25041</v>
          </cell>
          <cell r="CT36">
            <v>28420</v>
          </cell>
          <cell r="CU36">
            <v>31647</v>
          </cell>
          <cell r="CV36">
            <v>15362</v>
          </cell>
          <cell r="CW36">
            <v>21815</v>
          </cell>
          <cell r="CX36">
            <v>25041</v>
          </cell>
          <cell r="CY36">
            <v>16898</v>
          </cell>
          <cell r="CZ36">
            <v>31261</v>
          </cell>
          <cell r="DA36">
            <v>16898</v>
          </cell>
          <cell r="DB36">
            <v>23995</v>
          </cell>
          <cell r="DC36">
            <v>27544</v>
          </cell>
          <cell r="DD36">
            <v>31261</v>
          </cell>
          <cell r="DE36">
            <v>34810</v>
          </cell>
          <cell r="DF36">
            <v>16898</v>
          </cell>
          <cell r="DG36">
            <v>23995</v>
          </cell>
          <cell r="DH36">
            <v>27544</v>
          </cell>
          <cell r="DI36">
            <v>18926</v>
          </cell>
          <cell r="DJ36">
            <v>35013</v>
          </cell>
          <cell r="DK36">
            <v>18926</v>
          </cell>
          <cell r="DL36">
            <v>26874</v>
          </cell>
          <cell r="DM36">
            <v>30849</v>
          </cell>
          <cell r="DN36">
            <v>35013</v>
          </cell>
          <cell r="DO36">
            <v>38988</v>
          </cell>
          <cell r="DP36">
            <v>18926</v>
          </cell>
          <cell r="DQ36">
            <v>26874</v>
          </cell>
          <cell r="DR36">
            <v>30849</v>
          </cell>
          <cell r="DS36">
            <v>20309</v>
          </cell>
          <cell r="DT36">
            <v>37572</v>
          </cell>
          <cell r="DU36">
            <v>20309</v>
          </cell>
          <cell r="DV36">
            <v>28840</v>
          </cell>
          <cell r="DW36">
            <v>33105</v>
          </cell>
          <cell r="DX36">
            <v>37572</v>
          </cell>
          <cell r="DY36">
            <v>41837</v>
          </cell>
          <cell r="DZ36">
            <v>20309</v>
          </cell>
          <cell r="EA36">
            <v>28840</v>
          </cell>
          <cell r="EB36">
            <v>33105</v>
          </cell>
          <cell r="EC36">
            <v>22798</v>
          </cell>
          <cell r="ED36">
            <v>42177</v>
          </cell>
          <cell r="EE36">
            <v>22798</v>
          </cell>
          <cell r="EF36">
            <v>32374</v>
          </cell>
          <cell r="EG36">
            <v>37161</v>
          </cell>
          <cell r="EH36">
            <v>42177</v>
          </cell>
          <cell r="EI36">
            <v>46964</v>
          </cell>
          <cell r="EJ36">
            <v>22798</v>
          </cell>
          <cell r="EK36">
            <v>32374</v>
          </cell>
          <cell r="EL36">
            <v>37161</v>
          </cell>
          <cell r="EM36">
            <v>25078</v>
          </cell>
          <cell r="EN36">
            <v>46395</v>
          </cell>
          <cell r="EO36">
            <v>25078</v>
          </cell>
          <cell r="EP36">
            <v>35612</v>
          </cell>
          <cell r="EQ36">
            <v>40877</v>
          </cell>
          <cell r="ER36">
            <v>46395</v>
          </cell>
          <cell r="ES36">
            <v>51661</v>
          </cell>
          <cell r="ET36">
            <v>25078</v>
          </cell>
          <cell r="EU36">
            <v>35612</v>
          </cell>
          <cell r="EV36">
            <v>40877</v>
          </cell>
          <cell r="EW36">
            <v>26218</v>
          </cell>
          <cell r="EX36">
            <v>48504</v>
          </cell>
          <cell r="EY36">
            <v>26218</v>
          </cell>
          <cell r="EZ36">
            <v>37230</v>
          </cell>
          <cell r="FA36">
            <v>42735</v>
          </cell>
          <cell r="FB36">
            <v>48504</v>
          </cell>
          <cell r="FC36">
            <v>54008</v>
          </cell>
          <cell r="FD36">
            <v>26218</v>
          </cell>
          <cell r="FE36">
            <v>37230</v>
          </cell>
          <cell r="FF36">
            <v>42735</v>
          </cell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>
            <v>9188</v>
          </cell>
          <cell r="AR37">
            <v>16997</v>
          </cell>
          <cell r="AS37">
            <v>9188</v>
          </cell>
          <cell r="AT37">
            <v>13046</v>
          </cell>
          <cell r="AU37">
            <v>14976</v>
          </cell>
          <cell r="AV37">
            <v>16997</v>
          </cell>
          <cell r="AW37">
            <v>18926</v>
          </cell>
          <cell r="AX37">
            <v>9188</v>
          </cell>
          <cell r="AY37">
            <v>13046</v>
          </cell>
          <cell r="AZ37">
            <v>14976</v>
          </cell>
          <cell r="BA37">
            <v>9615</v>
          </cell>
          <cell r="BB37">
            <v>17787</v>
          </cell>
          <cell r="BC37">
            <v>9615</v>
          </cell>
          <cell r="BD37">
            <v>13653</v>
          </cell>
          <cell r="BE37">
            <v>15672</v>
          </cell>
          <cell r="BF37">
            <v>17787</v>
          </cell>
          <cell r="BG37">
            <v>19806</v>
          </cell>
          <cell r="BH37">
            <v>9615</v>
          </cell>
          <cell r="BI37">
            <v>13653</v>
          </cell>
          <cell r="BJ37">
            <v>15672</v>
          </cell>
          <cell r="BK37">
            <v>10255</v>
          </cell>
          <cell r="BL37">
            <v>18972</v>
          </cell>
          <cell r="BM37">
            <v>10255</v>
          </cell>
          <cell r="BN37">
            <v>14562</v>
          </cell>
          <cell r="BO37">
            <v>16716</v>
          </cell>
          <cell r="BP37">
            <v>18972</v>
          </cell>
          <cell r="BQ37">
            <v>21126</v>
          </cell>
          <cell r="BR37">
            <v>10255</v>
          </cell>
          <cell r="BS37">
            <v>14562</v>
          </cell>
          <cell r="BT37">
            <v>16716</v>
          </cell>
          <cell r="BU37">
            <v>11110</v>
          </cell>
          <cell r="BV37">
            <v>20554</v>
          </cell>
          <cell r="BW37">
            <v>11110</v>
          </cell>
          <cell r="BX37">
            <v>15776</v>
          </cell>
          <cell r="BY37">
            <v>18109</v>
          </cell>
          <cell r="BZ37">
            <v>20554</v>
          </cell>
          <cell r="CA37">
            <v>22887</v>
          </cell>
          <cell r="CB37">
            <v>11110</v>
          </cell>
          <cell r="CC37">
            <v>15776</v>
          </cell>
          <cell r="CD37">
            <v>18109</v>
          </cell>
          <cell r="CE37">
            <v>11965</v>
          </cell>
          <cell r="CF37">
            <v>22135</v>
          </cell>
          <cell r="CG37">
            <v>11965</v>
          </cell>
          <cell r="CH37">
            <v>16990</v>
          </cell>
          <cell r="CI37">
            <v>19503</v>
          </cell>
          <cell r="CJ37">
            <v>22135</v>
          </cell>
          <cell r="CK37">
            <v>24648</v>
          </cell>
          <cell r="CL37">
            <v>11965</v>
          </cell>
          <cell r="CM37">
            <v>16990</v>
          </cell>
          <cell r="CN37">
            <v>19503</v>
          </cell>
          <cell r="CO37">
            <v>13222</v>
          </cell>
          <cell r="CP37">
            <v>24460</v>
          </cell>
          <cell r="CQ37">
            <v>13222</v>
          </cell>
          <cell r="CR37">
            <v>18775</v>
          </cell>
          <cell r="CS37">
            <v>21551</v>
          </cell>
          <cell r="CT37">
            <v>24460</v>
          </cell>
          <cell r="CU37">
            <v>27237</v>
          </cell>
          <cell r="CV37">
            <v>13222</v>
          </cell>
          <cell r="CW37">
            <v>18775</v>
          </cell>
          <cell r="CX37">
            <v>21551</v>
          </cell>
          <cell r="CY37">
            <v>14544</v>
          </cell>
          <cell r="CZ37">
            <v>26905</v>
          </cell>
          <cell r="DA37">
            <v>14544</v>
          </cell>
          <cell r="DB37">
            <v>20651</v>
          </cell>
          <cell r="DC37">
            <v>23706</v>
          </cell>
          <cell r="DD37">
            <v>26905</v>
          </cell>
          <cell r="DE37">
            <v>29960</v>
          </cell>
          <cell r="DF37">
            <v>14544</v>
          </cell>
          <cell r="DG37">
            <v>20651</v>
          </cell>
          <cell r="DH37">
            <v>23706</v>
          </cell>
          <cell r="DI37">
            <v>16289</v>
          </cell>
          <cell r="DJ37">
            <v>30134</v>
          </cell>
          <cell r="DK37">
            <v>16289</v>
          </cell>
          <cell r="DL37">
            <v>23129</v>
          </cell>
          <cell r="DM37">
            <v>26550</v>
          </cell>
          <cell r="DN37">
            <v>30134</v>
          </cell>
          <cell r="DO37">
            <v>33555</v>
          </cell>
          <cell r="DP37">
            <v>16289</v>
          </cell>
          <cell r="DQ37">
            <v>23129</v>
          </cell>
          <cell r="DR37">
            <v>26550</v>
          </cell>
          <cell r="DS37">
            <v>17479</v>
          </cell>
          <cell r="DT37">
            <v>32337</v>
          </cell>
          <cell r="DU37">
            <v>17479</v>
          </cell>
          <cell r="DV37">
            <v>24821</v>
          </cell>
          <cell r="DW37">
            <v>28492</v>
          </cell>
          <cell r="DX37">
            <v>32337</v>
          </cell>
          <cell r="DY37">
            <v>36008</v>
          </cell>
          <cell r="DZ37">
            <v>17479</v>
          </cell>
          <cell r="EA37">
            <v>24821</v>
          </cell>
          <cell r="EB37">
            <v>28492</v>
          </cell>
          <cell r="EC37">
            <v>19621</v>
          </cell>
          <cell r="ED37">
            <v>36300</v>
          </cell>
          <cell r="EE37">
            <v>19621</v>
          </cell>
          <cell r="EF37">
            <v>27863</v>
          </cell>
          <cell r="EG37">
            <v>31983</v>
          </cell>
          <cell r="EH37">
            <v>36300</v>
          </cell>
          <cell r="EI37">
            <v>40420</v>
          </cell>
          <cell r="EJ37">
            <v>19621</v>
          </cell>
          <cell r="EK37">
            <v>27863</v>
          </cell>
          <cell r="EL37">
            <v>31983</v>
          </cell>
          <cell r="EM37">
            <v>21584</v>
          </cell>
          <cell r="EN37">
            <v>39930</v>
          </cell>
          <cell r="EO37">
            <v>21584</v>
          </cell>
          <cell r="EP37">
            <v>30650</v>
          </cell>
          <cell r="EQ37">
            <v>35181</v>
          </cell>
          <cell r="ER37">
            <v>39930</v>
          </cell>
          <cell r="ES37">
            <v>44462</v>
          </cell>
          <cell r="ET37">
            <v>21584</v>
          </cell>
          <cell r="EU37">
            <v>30650</v>
          </cell>
          <cell r="EV37">
            <v>35181</v>
          </cell>
          <cell r="EW37">
            <v>22565</v>
          </cell>
          <cell r="EX37">
            <v>41745</v>
          </cell>
          <cell r="EY37">
            <v>22565</v>
          </cell>
          <cell r="EZ37">
            <v>32042</v>
          </cell>
          <cell r="FA37">
            <v>36780</v>
          </cell>
          <cell r="FB37">
            <v>41745</v>
          </cell>
          <cell r="FC37">
            <v>46482</v>
          </cell>
          <cell r="FD37">
            <v>22565</v>
          </cell>
          <cell r="FE37">
            <v>32042</v>
          </cell>
          <cell r="FF37">
            <v>36780</v>
          </cell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>
            <v>9090</v>
          </cell>
          <cell r="AR38">
            <v>16817</v>
          </cell>
          <cell r="AS38">
            <v>9090</v>
          </cell>
          <cell r="AT38">
            <v>12908</v>
          </cell>
          <cell r="AU38">
            <v>14817</v>
          </cell>
          <cell r="AV38">
            <v>16817</v>
          </cell>
          <cell r="AW38">
            <v>18725</v>
          </cell>
          <cell r="AX38">
            <v>9090</v>
          </cell>
          <cell r="AY38">
            <v>12908</v>
          </cell>
          <cell r="AZ38">
            <v>14817</v>
          </cell>
          <cell r="BA38">
            <v>9513</v>
          </cell>
          <cell r="BB38">
            <v>17599</v>
          </cell>
          <cell r="BC38">
            <v>9513</v>
          </cell>
          <cell r="BD38">
            <v>13508</v>
          </cell>
          <cell r="BE38">
            <v>15506</v>
          </cell>
          <cell r="BF38">
            <v>17599</v>
          </cell>
          <cell r="BG38">
            <v>19597</v>
          </cell>
          <cell r="BH38">
            <v>9513</v>
          </cell>
          <cell r="BI38">
            <v>13508</v>
          </cell>
          <cell r="BJ38">
            <v>15506</v>
          </cell>
          <cell r="BK38">
            <v>10147</v>
          </cell>
          <cell r="BL38">
            <v>18772</v>
          </cell>
          <cell r="BM38">
            <v>10147</v>
          </cell>
          <cell r="BN38">
            <v>14409</v>
          </cell>
          <cell r="BO38">
            <v>16540</v>
          </cell>
          <cell r="BP38">
            <v>18772</v>
          </cell>
          <cell r="BQ38">
            <v>20903</v>
          </cell>
          <cell r="BR38">
            <v>10147</v>
          </cell>
          <cell r="BS38">
            <v>14409</v>
          </cell>
          <cell r="BT38">
            <v>16540</v>
          </cell>
          <cell r="BU38">
            <v>10993</v>
          </cell>
          <cell r="BV38">
            <v>20337</v>
          </cell>
          <cell r="BW38">
            <v>10993</v>
          </cell>
          <cell r="BX38">
            <v>15610</v>
          </cell>
          <cell r="BY38">
            <v>17919</v>
          </cell>
          <cell r="BZ38">
            <v>20337</v>
          </cell>
          <cell r="CA38">
            <v>22646</v>
          </cell>
          <cell r="CB38">
            <v>10993</v>
          </cell>
          <cell r="CC38">
            <v>15610</v>
          </cell>
          <cell r="CD38">
            <v>17919</v>
          </cell>
          <cell r="CE38">
            <v>11839</v>
          </cell>
          <cell r="CF38">
            <v>21902</v>
          </cell>
          <cell r="CG38">
            <v>11839</v>
          </cell>
          <cell r="CH38">
            <v>16811</v>
          </cell>
          <cell r="CI38">
            <v>19298</v>
          </cell>
          <cell r="CJ38">
            <v>21902</v>
          </cell>
          <cell r="CK38">
            <v>24388</v>
          </cell>
          <cell r="CL38">
            <v>11839</v>
          </cell>
          <cell r="CM38">
            <v>16811</v>
          </cell>
          <cell r="CN38">
            <v>19298</v>
          </cell>
          <cell r="CO38">
            <v>13082</v>
          </cell>
          <cell r="CP38">
            <v>24202</v>
          </cell>
          <cell r="CQ38">
            <v>13082</v>
          </cell>
          <cell r="CR38">
            <v>18576</v>
          </cell>
          <cell r="CS38">
            <v>21324</v>
          </cell>
          <cell r="CT38">
            <v>24202</v>
          </cell>
          <cell r="CU38">
            <v>26949</v>
          </cell>
          <cell r="CV38">
            <v>13082</v>
          </cell>
          <cell r="CW38">
            <v>18576</v>
          </cell>
          <cell r="CX38">
            <v>21324</v>
          </cell>
          <cell r="CY38">
            <v>14390</v>
          </cell>
          <cell r="CZ38">
            <v>26622</v>
          </cell>
          <cell r="DA38">
            <v>14390</v>
          </cell>
          <cell r="DB38">
            <v>20434</v>
          </cell>
          <cell r="DC38">
            <v>23456</v>
          </cell>
          <cell r="DD38">
            <v>26622</v>
          </cell>
          <cell r="DE38">
            <v>29643</v>
          </cell>
          <cell r="DF38">
            <v>14390</v>
          </cell>
          <cell r="DG38">
            <v>20434</v>
          </cell>
          <cell r="DH38">
            <v>23456</v>
          </cell>
          <cell r="DI38">
            <v>16117</v>
          </cell>
          <cell r="DJ38">
            <v>29816</v>
          </cell>
          <cell r="DK38">
            <v>16117</v>
          </cell>
          <cell r="DL38">
            <v>22886</v>
          </cell>
          <cell r="DM38">
            <v>26271</v>
          </cell>
          <cell r="DN38">
            <v>29816</v>
          </cell>
          <cell r="DO38">
            <v>33201</v>
          </cell>
          <cell r="DP38">
            <v>16117</v>
          </cell>
          <cell r="DQ38">
            <v>22886</v>
          </cell>
          <cell r="DR38">
            <v>26271</v>
          </cell>
          <cell r="DS38">
            <v>17294</v>
          </cell>
          <cell r="DT38">
            <v>31994</v>
          </cell>
          <cell r="DU38">
            <v>17294</v>
          </cell>
          <cell r="DV38">
            <v>24557</v>
          </cell>
          <cell r="DW38">
            <v>28189</v>
          </cell>
          <cell r="DX38">
            <v>31994</v>
          </cell>
          <cell r="DY38">
            <v>35626</v>
          </cell>
          <cell r="DZ38">
            <v>17294</v>
          </cell>
          <cell r="EA38">
            <v>24557</v>
          </cell>
          <cell r="EB38">
            <v>28189</v>
          </cell>
          <cell r="EC38">
            <v>19414</v>
          </cell>
          <cell r="ED38">
            <v>35916</v>
          </cell>
          <cell r="EE38">
            <v>19414</v>
          </cell>
          <cell r="EF38">
            <v>27568</v>
          </cell>
          <cell r="EG38">
            <v>31645</v>
          </cell>
          <cell r="EH38">
            <v>35916</v>
          </cell>
          <cell r="EI38">
            <v>39993</v>
          </cell>
          <cell r="EJ38">
            <v>19414</v>
          </cell>
          <cell r="EK38">
            <v>27568</v>
          </cell>
          <cell r="EL38">
            <v>31645</v>
          </cell>
          <cell r="EM38">
            <v>21355</v>
          </cell>
          <cell r="EN38">
            <v>39507</v>
          </cell>
          <cell r="EO38">
            <v>21355</v>
          </cell>
          <cell r="EP38">
            <v>30324</v>
          </cell>
          <cell r="EQ38">
            <v>34809</v>
          </cell>
          <cell r="ER38">
            <v>39507</v>
          </cell>
          <cell r="ES38">
            <v>43991</v>
          </cell>
          <cell r="ET38">
            <v>21355</v>
          </cell>
          <cell r="EU38">
            <v>30324</v>
          </cell>
          <cell r="EV38">
            <v>34809</v>
          </cell>
          <cell r="EW38">
            <v>22326</v>
          </cell>
          <cell r="EX38">
            <v>41303</v>
          </cell>
          <cell r="EY38">
            <v>22326</v>
          </cell>
          <cell r="EZ38">
            <v>31703</v>
          </cell>
          <cell r="FA38">
            <v>36391</v>
          </cell>
          <cell r="FB38">
            <v>41303</v>
          </cell>
          <cell r="FC38">
            <v>45992</v>
          </cell>
          <cell r="FD38">
            <v>22326</v>
          </cell>
          <cell r="FE38">
            <v>31703</v>
          </cell>
          <cell r="FF38">
            <v>36391</v>
          </cell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>
            <v>12090</v>
          </cell>
          <cell r="AR39">
            <v>22367</v>
          </cell>
          <cell r="AS39">
            <v>12090</v>
          </cell>
          <cell r="AT39">
            <v>17168</v>
          </cell>
          <cell r="AU39">
            <v>19707</v>
          </cell>
          <cell r="AV39">
            <v>22367</v>
          </cell>
          <cell r="AW39">
            <v>24904</v>
          </cell>
          <cell r="AX39">
            <v>12090</v>
          </cell>
          <cell r="AY39">
            <v>17168</v>
          </cell>
          <cell r="AZ39">
            <v>19707</v>
          </cell>
          <cell r="BA39">
            <v>12652</v>
          </cell>
          <cell r="BB39">
            <v>23407</v>
          </cell>
          <cell r="BC39">
            <v>12652</v>
          </cell>
          <cell r="BD39">
            <v>17966</v>
          </cell>
          <cell r="BE39">
            <v>20623</v>
          </cell>
          <cell r="BF39">
            <v>23407</v>
          </cell>
          <cell r="BG39">
            <v>26064</v>
          </cell>
          <cell r="BH39">
            <v>12652</v>
          </cell>
          <cell r="BI39">
            <v>17966</v>
          </cell>
          <cell r="BJ39">
            <v>20623</v>
          </cell>
          <cell r="BK39">
            <v>13496</v>
          </cell>
          <cell r="BL39">
            <v>24967</v>
          </cell>
          <cell r="BM39">
            <v>13496</v>
          </cell>
          <cell r="BN39">
            <v>19164</v>
          </cell>
          <cell r="BO39">
            <v>21998</v>
          </cell>
          <cell r="BP39">
            <v>24967</v>
          </cell>
          <cell r="BQ39">
            <v>27801</v>
          </cell>
          <cell r="BR39">
            <v>13496</v>
          </cell>
          <cell r="BS39">
            <v>19164</v>
          </cell>
          <cell r="BT39">
            <v>21998</v>
          </cell>
          <cell r="BU39">
            <v>14621</v>
          </cell>
          <cell r="BV39">
            <v>27048</v>
          </cell>
          <cell r="BW39">
            <v>14621</v>
          </cell>
          <cell r="BX39">
            <v>20761</v>
          </cell>
          <cell r="BY39">
            <v>23832</v>
          </cell>
          <cell r="BZ39">
            <v>27048</v>
          </cell>
          <cell r="CA39">
            <v>30119</v>
          </cell>
          <cell r="CB39">
            <v>14621</v>
          </cell>
          <cell r="CC39">
            <v>20761</v>
          </cell>
          <cell r="CD39">
            <v>23832</v>
          </cell>
          <cell r="CE39">
            <v>15746</v>
          </cell>
          <cell r="CF39">
            <v>29130</v>
          </cell>
          <cell r="CG39">
            <v>15746</v>
          </cell>
          <cell r="CH39">
            <v>22359</v>
          </cell>
          <cell r="CI39">
            <v>25666</v>
          </cell>
          <cell r="CJ39">
            <v>29130</v>
          </cell>
          <cell r="CK39">
            <v>32436</v>
          </cell>
          <cell r="CL39">
            <v>15746</v>
          </cell>
          <cell r="CM39">
            <v>22359</v>
          </cell>
          <cell r="CN39">
            <v>25666</v>
          </cell>
          <cell r="CO39">
            <v>17399</v>
          </cell>
          <cell r="CP39">
            <v>32189</v>
          </cell>
          <cell r="CQ39">
            <v>17399</v>
          </cell>
          <cell r="CR39">
            <v>24706</v>
          </cell>
          <cell r="CS39">
            <v>28361</v>
          </cell>
          <cell r="CT39">
            <v>32189</v>
          </cell>
          <cell r="CU39">
            <v>35842</v>
          </cell>
          <cell r="CV39">
            <v>17399</v>
          </cell>
          <cell r="CW39">
            <v>24706</v>
          </cell>
          <cell r="CX39">
            <v>28361</v>
          </cell>
          <cell r="CY39">
            <v>19139</v>
          </cell>
          <cell r="CZ39">
            <v>35407</v>
          </cell>
          <cell r="DA39">
            <v>19139</v>
          </cell>
          <cell r="DB39">
            <v>27177</v>
          </cell>
          <cell r="DC39">
            <v>31196</v>
          </cell>
          <cell r="DD39">
            <v>35407</v>
          </cell>
          <cell r="DE39">
            <v>39425</v>
          </cell>
          <cell r="DF39">
            <v>19139</v>
          </cell>
          <cell r="DG39">
            <v>27177</v>
          </cell>
          <cell r="DH39">
            <v>31196</v>
          </cell>
          <cell r="DI39">
            <v>21436</v>
          </cell>
          <cell r="DJ39">
            <v>39655</v>
          </cell>
          <cell r="DK39">
            <v>21436</v>
          </cell>
          <cell r="DL39">
            <v>30438</v>
          </cell>
          <cell r="DM39">
            <v>34940</v>
          </cell>
          <cell r="DN39">
            <v>39655</v>
          </cell>
          <cell r="DO39">
            <v>44157</v>
          </cell>
          <cell r="DP39">
            <v>21436</v>
          </cell>
          <cell r="DQ39">
            <v>30438</v>
          </cell>
          <cell r="DR39">
            <v>34940</v>
          </cell>
          <cell r="DS39">
            <v>23001</v>
          </cell>
          <cell r="DT39">
            <v>42552</v>
          </cell>
          <cell r="DU39">
            <v>23001</v>
          </cell>
          <cell r="DV39">
            <v>32661</v>
          </cell>
          <cell r="DW39">
            <v>37491</v>
          </cell>
          <cell r="DX39">
            <v>42552</v>
          </cell>
          <cell r="DY39">
            <v>47383</v>
          </cell>
          <cell r="DZ39">
            <v>23001</v>
          </cell>
          <cell r="EA39">
            <v>32661</v>
          </cell>
          <cell r="EB39">
            <v>37491</v>
          </cell>
          <cell r="EC39">
            <v>25821</v>
          </cell>
          <cell r="ED39">
            <v>47768</v>
          </cell>
          <cell r="EE39">
            <v>25821</v>
          </cell>
          <cell r="EF39">
            <v>36665</v>
          </cell>
          <cell r="EG39">
            <v>42088</v>
          </cell>
          <cell r="EH39">
            <v>47768</v>
          </cell>
          <cell r="EI39">
            <v>53191</v>
          </cell>
          <cell r="EJ39">
            <v>25821</v>
          </cell>
          <cell r="EK39">
            <v>36665</v>
          </cell>
          <cell r="EL39">
            <v>42088</v>
          </cell>
          <cell r="EM39">
            <v>28402</v>
          </cell>
          <cell r="EN39">
            <v>52544</v>
          </cell>
          <cell r="EO39">
            <v>28402</v>
          </cell>
          <cell r="EP39">
            <v>40331</v>
          </cell>
          <cell r="EQ39">
            <v>46296</v>
          </cell>
          <cell r="ER39">
            <v>52544</v>
          </cell>
          <cell r="ES39">
            <v>58508</v>
          </cell>
          <cell r="ET39">
            <v>28402</v>
          </cell>
          <cell r="EU39">
            <v>40331</v>
          </cell>
          <cell r="EV39">
            <v>46296</v>
          </cell>
          <cell r="EW39">
            <v>29694</v>
          </cell>
          <cell r="EX39">
            <v>54933</v>
          </cell>
          <cell r="EY39">
            <v>29694</v>
          </cell>
          <cell r="EZ39">
            <v>42165</v>
          </cell>
          <cell r="FA39">
            <v>48400</v>
          </cell>
          <cell r="FB39">
            <v>54933</v>
          </cell>
          <cell r="FC39">
            <v>61169</v>
          </cell>
          <cell r="FD39">
            <v>29694</v>
          </cell>
          <cell r="FE39">
            <v>42165</v>
          </cell>
          <cell r="FF39">
            <v>48400</v>
          </cell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>
            <v>11090</v>
          </cell>
          <cell r="AR40">
            <v>20517</v>
          </cell>
          <cell r="AS40">
            <v>11090</v>
          </cell>
          <cell r="AT40">
            <v>15748</v>
          </cell>
          <cell r="AU40">
            <v>18077</v>
          </cell>
          <cell r="AV40">
            <v>20517</v>
          </cell>
          <cell r="AW40">
            <v>22845</v>
          </cell>
          <cell r="AX40">
            <v>11090</v>
          </cell>
          <cell r="AY40">
            <v>15748</v>
          </cell>
          <cell r="AZ40">
            <v>18077</v>
          </cell>
          <cell r="BA40">
            <v>11606</v>
          </cell>
          <cell r="BB40">
            <v>21471</v>
          </cell>
          <cell r="BC40">
            <v>11606</v>
          </cell>
          <cell r="BD40">
            <v>16480</v>
          </cell>
          <cell r="BE40">
            <v>18917</v>
          </cell>
          <cell r="BF40">
            <v>21471</v>
          </cell>
          <cell r="BG40">
            <v>23908</v>
          </cell>
          <cell r="BH40">
            <v>11606</v>
          </cell>
          <cell r="BI40">
            <v>16480</v>
          </cell>
          <cell r="BJ40">
            <v>18917</v>
          </cell>
          <cell r="BK40">
            <v>12379</v>
          </cell>
          <cell r="BL40">
            <v>22902</v>
          </cell>
          <cell r="BM40">
            <v>12379</v>
          </cell>
          <cell r="BN40">
            <v>17579</v>
          </cell>
          <cell r="BO40">
            <v>20179</v>
          </cell>
          <cell r="BP40">
            <v>22902</v>
          </cell>
          <cell r="BQ40">
            <v>25502</v>
          </cell>
          <cell r="BR40">
            <v>12379</v>
          </cell>
          <cell r="BS40">
            <v>17579</v>
          </cell>
          <cell r="BT40">
            <v>20179</v>
          </cell>
          <cell r="BU40">
            <v>13411</v>
          </cell>
          <cell r="BV40">
            <v>24811</v>
          </cell>
          <cell r="BW40">
            <v>13411</v>
          </cell>
          <cell r="BX40">
            <v>19044</v>
          </cell>
          <cell r="BY40">
            <v>21861</v>
          </cell>
          <cell r="BZ40">
            <v>24811</v>
          </cell>
          <cell r="CA40">
            <v>27628</v>
          </cell>
          <cell r="CB40">
            <v>13411</v>
          </cell>
          <cell r="CC40">
            <v>19044</v>
          </cell>
          <cell r="CD40">
            <v>21861</v>
          </cell>
          <cell r="CE40">
            <v>14444</v>
          </cell>
          <cell r="CF40">
            <v>26720</v>
          </cell>
          <cell r="CG40">
            <v>14444</v>
          </cell>
          <cell r="CH40">
            <v>20509</v>
          </cell>
          <cell r="CI40">
            <v>23544</v>
          </cell>
          <cell r="CJ40">
            <v>26720</v>
          </cell>
          <cell r="CK40">
            <v>29753</v>
          </cell>
          <cell r="CL40">
            <v>14444</v>
          </cell>
          <cell r="CM40">
            <v>20509</v>
          </cell>
          <cell r="CN40">
            <v>23544</v>
          </cell>
          <cell r="CO40">
            <v>15960</v>
          </cell>
          <cell r="CP40">
            <v>29526</v>
          </cell>
          <cell r="CQ40">
            <v>15960</v>
          </cell>
          <cell r="CR40">
            <v>22663</v>
          </cell>
          <cell r="CS40">
            <v>26015</v>
          </cell>
          <cell r="CT40">
            <v>29526</v>
          </cell>
          <cell r="CU40">
            <v>32878</v>
          </cell>
          <cell r="CV40">
            <v>15960</v>
          </cell>
          <cell r="CW40">
            <v>22663</v>
          </cell>
          <cell r="CX40">
            <v>26015</v>
          </cell>
          <cell r="CY40">
            <v>17556</v>
          </cell>
          <cell r="CZ40">
            <v>32479</v>
          </cell>
          <cell r="DA40">
            <v>17556</v>
          </cell>
          <cell r="DB40">
            <v>24929</v>
          </cell>
          <cell r="DC40">
            <v>28616</v>
          </cell>
          <cell r="DD40">
            <v>32479</v>
          </cell>
          <cell r="DE40">
            <v>36164</v>
          </cell>
          <cell r="DF40">
            <v>17556</v>
          </cell>
          <cell r="DG40">
            <v>24929</v>
          </cell>
          <cell r="DH40">
            <v>28616</v>
          </cell>
          <cell r="DI40">
            <v>19663</v>
          </cell>
          <cell r="DJ40">
            <v>36376</v>
          </cell>
          <cell r="DK40">
            <v>19663</v>
          </cell>
          <cell r="DL40">
            <v>27921</v>
          </cell>
          <cell r="DM40">
            <v>32051</v>
          </cell>
          <cell r="DN40">
            <v>36376</v>
          </cell>
          <cell r="DO40">
            <v>40505</v>
          </cell>
          <cell r="DP40">
            <v>19663</v>
          </cell>
          <cell r="DQ40">
            <v>27921</v>
          </cell>
          <cell r="DR40">
            <v>32051</v>
          </cell>
          <cell r="DS40">
            <v>21099</v>
          </cell>
          <cell r="DT40">
            <v>39033</v>
          </cell>
          <cell r="DU40">
            <v>21099</v>
          </cell>
          <cell r="DV40">
            <v>29960</v>
          </cell>
          <cell r="DW40">
            <v>34391</v>
          </cell>
          <cell r="DX40">
            <v>39033</v>
          </cell>
          <cell r="DY40">
            <v>43464</v>
          </cell>
          <cell r="DZ40">
            <v>21099</v>
          </cell>
          <cell r="EA40">
            <v>29960</v>
          </cell>
          <cell r="EB40">
            <v>34391</v>
          </cell>
          <cell r="EC40">
            <v>23685</v>
          </cell>
          <cell r="ED40">
            <v>43818</v>
          </cell>
          <cell r="EE40">
            <v>23685</v>
          </cell>
          <cell r="EF40">
            <v>33633</v>
          </cell>
          <cell r="EG40">
            <v>38607</v>
          </cell>
          <cell r="EH40">
            <v>43818</v>
          </cell>
          <cell r="EI40">
            <v>48791</v>
          </cell>
          <cell r="EJ40">
            <v>23685</v>
          </cell>
          <cell r="EK40">
            <v>33633</v>
          </cell>
          <cell r="EL40">
            <v>38607</v>
          </cell>
          <cell r="EM40">
            <v>26053</v>
          </cell>
          <cell r="EN40">
            <v>48199</v>
          </cell>
          <cell r="EO40">
            <v>26053</v>
          </cell>
          <cell r="EP40">
            <v>36995</v>
          </cell>
          <cell r="EQ40">
            <v>42467</v>
          </cell>
          <cell r="ER40">
            <v>48199</v>
          </cell>
          <cell r="ES40">
            <v>53669</v>
          </cell>
          <cell r="ET40">
            <v>26053</v>
          </cell>
          <cell r="EU40">
            <v>36995</v>
          </cell>
          <cell r="EV40">
            <v>42467</v>
          </cell>
          <cell r="EW40">
            <v>27238</v>
          </cell>
          <cell r="EX40">
            <v>50390</v>
          </cell>
          <cell r="EY40">
            <v>27238</v>
          </cell>
          <cell r="EZ40">
            <v>38678</v>
          </cell>
          <cell r="FA40">
            <v>44397</v>
          </cell>
          <cell r="FB40">
            <v>50390</v>
          </cell>
          <cell r="FC40">
            <v>56110</v>
          </cell>
          <cell r="FD40">
            <v>27238</v>
          </cell>
          <cell r="FE40">
            <v>38678</v>
          </cell>
          <cell r="FF40">
            <v>44397</v>
          </cell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>
            <v>9545</v>
          </cell>
          <cell r="AR41">
            <v>17658</v>
          </cell>
          <cell r="AS41">
            <v>9545</v>
          </cell>
          <cell r="AT41">
            <v>13553</v>
          </cell>
          <cell r="AU41">
            <v>15558</v>
          </cell>
          <cell r="AV41">
            <v>17658</v>
          </cell>
          <cell r="AW41">
            <v>19661</v>
          </cell>
          <cell r="AX41">
            <v>9545</v>
          </cell>
          <cell r="AY41">
            <v>13553</v>
          </cell>
          <cell r="AZ41">
            <v>15558</v>
          </cell>
          <cell r="BA41">
            <v>9989</v>
          </cell>
          <cell r="BB41">
            <v>18479</v>
          </cell>
          <cell r="BC41">
            <v>9989</v>
          </cell>
          <cell r="BD41">
            <v>14183</v>
          </cell>
          <cell r="BE41">
            <v>16281</v>
          </cell>
          <cell r="BF41">
            <v>18479</v>
          </cell>
          <cell r="BG41">
            <v>20577</v>
          </cell>
          <cell r="BH41">
            <v>9989</v>
          </cell>
          <cell r="BI41">
            <v>14183</v>
          </cell>
          <cell r="BJ41">
            <v>16281</v>
          </cell>
          <cell r="BK41">
            <v>10654</v>
          </cell>
          <cell r="BL41">
            <v>19711</v>
          </cell>
          <cell r="BM41">
            <v>10654</v>
          </cell>
          <cell r="BN41">
            <v>15129</v>
          </cell>
          <cell r="BO41">
            <v>17367</v>
          </cell>
          <cell r="BP41">
            <v>19711</v>
          </cell>
          <cell r="BQ41">
            <v>21948</v>
          </cell>
          <cell r="BR41">
            <v>10654</v>
          </cell>
          <cell r="BS41">
            <v>15129</v>
          </cell>
          <cell r="BT41">
            <v>17367</v>
          </cell>
          <cell r="BU41">
            <v>11543</v>
          </cell>
          <cell r="BV41">
            <v>21354</v>
          </cell>
          <cell r="BW41">
            <v>11543</v>
          </cell>
          <cell r="BX41">
            <v>16391</v>
          </cell>
          <cell r="BY41">
            <v>18815</v>
          </cell>
          <cell r="BZ41">
            <v>21354</v>
          </cell>
          <cell r="CA41">
            <v>23778</v>
          </cell>
          <cell r="CB41">
            <v>11543</v>
          </cell>
          <cell r="CC41">
            <v>16391</v>
          </cell>
          <cell r="CD41">
            <v>18815</v>
          </cell>
          <cell r="CE41">
            <v>12431</v>
          </cell>
          <cell r="CF41">
            <v>22997</v>
          </cell>
          <cell r="CG41">
            <v>12431</v>
          </cell>
          <cell r="CH41">
            <v>17652</v>
          </cell>
          <cell r="CI41">
            <v>20263</v>
          </cell>
          <cell r="CJ41">
            <v>22997</v>
          </cell>
          <cell r="CK41">
            <v>25607</v>
          </cell>
          <cell r="CL41">
            <v>12431</v>
          </cell>
          <cell r="CM41">
            <v>17652</v>
          </cell>
          <cell r="CN41">
            <v>20263</v>
          </cell>
          <cell r="CO41">
            <v>13736</v>
          </cell>
          <cell r="CP41">
            <v>25412</v>
          </cell>
          <cell r="CQ41">
            <v>13736</v>
          </cell>
          <cell r="CR41">
            <v>19505</v>
          </cell>
          <cell r="CS41">
            <v>22390</v>
          </cell>
          <cell r="CT41">
            <v>25412</v>
          </cell>
          <cell r="CU41">
            <v>28296</v>
          </cell>
          <cell r="CV41">
            <v>13736</v>
          </cell>
          <cell r="CW41">
            <v>19505</v>
          </cell>
          <cell r="CX41">
            <v>22390</v>
          </cell>
          <cell r="CY41">
            <v>15110</v>
          </cell>
          <cell r="CZ41">
            <v>27953</v>
          </cell>
          <cell r="DA41">
            <v>15110</v>
          </cell>
          <cell r="DB41">
            <v>21456</v>
          </cell>
          <cell r="DC41">
            <v>24629</v>
          </cell>
          <cell r="DD41">
            <v>27953</v>
          </cell>
          <cell r="DE41">
            <v>31125</v>
          </cell>
          <cell r="DF41">
            <v>15110</v>
          </cell>
          <cell r="DG41">
            <v>21456</v>
          </cell>
          <cell r="DH41">
            <v>24629</v>
          </cell>
          <cell r="DI41">
            <v>16923</v>
          </cell>
          <cell r="DJ41">
            <v>31307</v>
          </cell>
          <cell r="DK41">
            <v>16923</v>
          </cell>
          <cell r="DL41">
            <v>24030</v>
          </cell>
          <cell r="DM41">
            <v>27585</v>
          </cell>
          <cell r="DN41">
            <v>31307</v>
          </cell>
          <cell r="DO41">
            <v>34861</v>
          </cell>
          <cell r="DP41">
            <v>16923</v>
          </cell>
          <cell r="DQ41">
            <v>24030</v>
          </cell>
          <cell r="DR41">
            <v>27585</v>
          </cell>
          <cell r="DS41">
            <v>18159</v>
          </cell>
          <cell r="DT41">
            <v>33594</v>
          </cell>
          <cell r="DU41">
            <v>18159</v>
          </cell>
          <cell r="DV41">
            <v>25785</v>
          </cell>
          <cell r="DW41">
            <v>29598</v>
          </cell>
          <cell r="DX41">
            <v>33594</v>
          </cell>
          <cell r="DY41">
            <v>37407</v>
          </cell>
          <cell r="DZ41">
            <v>18159</v>
          </cell>
          <cell r="EA41">
            <v>25785</v>
          </cell>
          <cell r="EB41">
            <v>29598</v>
          </cell>
          <cell r="EC41">
            <v>20385</v>
          </cell>
          <cell r="ED41">
            <v>37712</v>
          </cell>
          <cell r="EE41">
            <v>20385</v>
          </cell>
          <cell r="EF41">
            <v>28946</v>
          </cell>
          <cell r="EG41">
            <v>33227</v>
          </cell>
          <cell r="EH41">
            <v>37712</v>
          </cell>
          <cell r="EI41">
            <v>41993</v>
          </cell>
          <cell r="EJ41">
            <v>20385</v>
          </cell>
          <cell r="EK41">
            <v>28946</v>
          </cell>
          <cell r="EL41">
            <v>33227</v>
          </cell>
          <cell r="EM41">
            <v>22423</v>
          </cell>
          <cell r="EN41">
            <v>41482</v>
          </cell>
          <cell r="EO41">
            <v>22423</v>
          </cell>
          <cell r="EP41">
            <v>31840</v>
          </cell>
          <cell r="EQ41">
            <v>36549</v>
          </cell>
          <cell r="ER41">
            <v>41482</v>
          </cell>
          <cell r="ES41">
            <v>46191</v>
          </cell>
          <cell r="ET41">
            <v>22423</v>
          </cell>
          <cell r="EU41">
            <v>31840</v>
          </cell>
          <cell r="EV41">
            <v>36549</v>
          </cell>
          <cell r="EW41">
            <v>23442</v>
          </cell>
          <cell r="EX41">
            <v>43368</v>
          </cell>
          <cell r="EY41">
            <v>23442</v>
          </cell>
          <cell r="EZ41">
            <v>33288</v>
          </cell>
          <cell r="FA41">
            <v>38211</v>
          </cell>
          <cell r="FB41">
            <v>43368</v>
          </cell>
          <cell r="FC41">
            <v>48292</v>
          </cell>
          <cell r="FD41">
            <v>23442</v>
          </cell>
          <cell r="FE41">
            <v>33288</v>
          </cell>
          <cell r="FF41">
            <v>38211</v>
          </cell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>
            <v>9466</v>
          </cell>
          <cell r="AR42">
            <v>17512</v>
          </cell>
          <cell r="AS42">
            <v>9466</v>
          </cell>
          <cell r="AT42">
            <v>13442</v>
          </cell>
          <cell r="AU42">
            <v>15430</v>
          </cell>
          <cell r="AV42">
            <v>17512</v>
          </cell>
          <cell r="AW42">
            <v>19500</v>
          </cell>
          <cell r="AX42">
            <v>9466</v>
          </cell>
          <cell r="AY42">
            <v>13442</v>
          </cell>
          <cell r="AZ42">
            <v>15430</v>
          </cell>
          <cell r="BA42">
            <v>9906</v>
          </cell>
          <cell r="BB42">
            <v>18326</v>
          </cell>
          <cell r="BC42">
            <v>9906</v>
          </cell>
          <cell r="BD42">
            <v>14067</v>
          </cell>
          <cell r="BE42">
            <v>16147</v>
          </cell>
          <cell r="BF42">
            <v>18326</v>
          </cell>
          <cell r="BG42">
            <v>20406</v>
          </cell>
          <cell r="BH42">
            <v>9906</v>
          </cell>
          <cell r="BI42">
            <v>14067</v>
          </cell>
          <cell r="BJ42">
            <v>16147</v>
          </cell>
          <cell r="BK42">
            <v>10566</v>
          </cell>
          <cell r="BL42">
            <v>19547</v>
          </cell>
          <cell r="BM42">
            <v>10566</v>
          </cell>
          <cell r="BN42">
            <v>15004</v>
          </cell>
          <cell r="BO42">
            <v>17223</v>
          </cell>
          <cell r="BP42">
            <v>19547</v>
          </cell>
          <cell r="BQ42">
            <v>21766</v>
          </cell>
          <cell r="BR42">
            <v>10566</v>
          </cell>
          <cell r="BS42">
            <v>15004</v>
          </cell>
          <cell r="BT42">
            <v>17223</v>
          </cell>
          <cell r="BU42">
            <v>11447</v>
          </cell>
          <cell r="BV42">
            <v>21177</v>
          </cell>
          <cell r="BW42">
            <v>11447</v>
          </cell>
          <cell r="BX42">
            <v>16255</v>
          </cell>
          <cell r="BY42">
            <v>18659</v>
          </cell>
          <cell r="BZ42">
            <v>21177</v>
          </cell>
          <cell r="CA42">
            <v>23581</v>
          </cell>
          <cell r="CB42">
            <v>11447</v>
          </cell>
          <cell r="CC42">
            <v>16255</v>
          </cell>
          <cell r="CD42">
            <v>18659</v>
          </cell>
          <cell r="CE42">
            <v>12327</v>
          </cell>
          <cell r="CF42">
            <v>22805</v>
          </cell>
          <cell r="CG42">
            <v>12327</v>
          </cell>
          <cell r="CH42">
            <v>17504</v>
          </cell>
          <cell r="CI42">
            <v>20093</v>
          </cell>
          <cell r="CJ42">
            <v>22805</v>
          </cell>
          <cell r="CK42">
            <v>25394</v>
          </cell>
          <cell r="CL42">
            <v>12327</v>
          </cell>
          <cell r="CM42">
            <v>17504</v>
          </cell>
          <cell r="CN42">
            <v>20093</v>
          </cell>
          <cell r="CO42">
            <v>13622</v>
          </cell>
          <cell r="CP42">
            <v>25201</v>
          </cell>
          <cell r="CQ42">
            <v>13622</v>
          </cell>
          <cell r="CR42">
            <v>19343</v>
          </cell>
          <cell r="CS42">
            <v>22204</v>
          </cell>
          <cell r="CT42">
            <v>25201</v>
          </cell>
          <cell r="CU42">
            <v>28061</v>
          </cell>
          <cell r="CV42">
            <v>13622</v>
          </cell>
          <cell r="CW42">
            <v>19343</v>
          </cell>
          <cell r="CX42">
            <v>22204</v>
          </cell>
          <cell r="CY42">
            <v>14984</v>
          </cell>
          <cell r="CZ42">
            <v>27720</v>
          </cell>
          <cell r="DA42">
            <v>14984</v>
          </cell>
          <cell r="DB42">
            <v>21277</v>
          </cell>
          <cell r="DC42">
            <v>24424</v>
          </cell>
          <cell r="DD42">
            <v>27720</v>
          </cell>
          <cell r="DE42">
            <v>30867</v>
          </cell>
          <cell r="DF42">
            <v>14984</v>
          </cell>
          <cell r="DG42">
            <v>21277</v>
          </cell>
          <cell r="DH42">
            <v>24424</v>
          </cell>
          <cell r="DI42">
            <v>16782</v>
          </cell>
          <cell r="DJ42">
            <v>31047</v>
          </cell>
          <cell r="DK42">
            <v>16782</v>
          </cell>
          <cell r="DL42">
            <v>23830</v>
          </cell>
          <cell r="DM42">
            <v>27355</v>
          </cell>
          <cell r="DN42">
            <v>31047</v>
          </cell>
          <cell r="DO42">
            <v>34571</v>
          </cell>
          <cell r="DP42">
            <v>16782</v>
          </cell>
          <cell r="DQ42">
            <v>23830</v>
          </cell>
          <cell r="DR42">
            <v>27355</v>
          </cell>
          <cell r="DS42">
            <v>18008</v>
          </cell>
          <cell r="DT42">
            <v>33315</v>
          </cell>
          <cell r="DU42">
            <v>18008</v>
          </cell>
          <cell r="DV42">
            <v>25571</v>
          </cell>
          <cell r="DW42">
            <v>29353</v>
          </cell>
          <cell r="DX42">
            <v>33315</v>
          </cell>
          <cell r="DY42">
            <v>37096</v>
          </cell>
          <cell r="DZ42">
            <v>18008</v>
          </cell>
          <cell r="EA42">
            <v>25571</v>
          </cell>
          <cell r="EB42">
            <v>29353</v>
          </cell>
          <cell r="EC42">
            <v>20215</v>
          </cell>
          <cell r="ED42">
            <v>37398</v>
          </cell>
          <cell r="EE42">
            <v>20215</v>
          </cell>
          <cell r="EF42">
            <v>28705</v>
          </cell>
          <cell r="EG42">
            <v>32950</v>
          </cell>
          <cell r="EH42">
            <v>37398</v>
          </cell>
          <cell r="EI42">
            <v>41643</v>
          </cell>
          <cell r="EJ42">
            <v>20215</v>
          </cell>
          <cell r="EK42">
            <v>28705</v>
          </cell>
          <cell r="EL42">
            <v>32950</v>
          </cell>
          <cell r="EM42">
            <v>22237</v>
          </cell>
          <cell r="EN42">
            <v>41138</v>
          </cell>
          <cell r="EO42">
            <v>22237</v>
          </cell>
          <cell r="EP42">
            <v>31577</v>
          </cell>
          <cell r="EQ42">
            <v>36246</v>
          </cell>
          <cell r="ER42">
            <v>41138</v>
          </cell>
          <cell r="ES42">
            <v>45808</v>
          </cell>
          <cell r="ET42">
            <v>22237</v>
          </cell>
          <cell r="EU42">
            <v>31577</v>
          </cell>
          <cell r="EV42">
            <v>36246</v>
          </cell>
          <cell r="EW42">
            <v>23247</v>
          </cell>
          <cell r="EX42">
            <v>43007</v>
          </cell>
          <cell r="EY42">
            <v>23247</v>
          </cell>
          <cell r="EZ42">
            <v>33011</v>
          </cell>
          <cell r="FA42">
            <v>37893</v>
          </cell>
          <cell r="FB42">
            <v>43007</v>
          </cell>
          <cell r="FC42">
            <v>47889</v>
          </cell>
          <cell r="FD42">
            <v>23247</v>
          </cell>
          <cell r="FE42">
            <v>33011</v>
          </cell>
          <cell r="FF42">
            <v>37893</v>
          </cell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>
            <v>12590</v>
          </cell>
          <cell r="AR43">
            <v>23291</v>
          </cell>
          <cell r="AS43">
            <v>12590</v>
          </cell>
          <cell r="AT43">
            <v>17878</v>
          </cell>
          <cell r="AU43">
            <v>20522</v>
          </cell>
          <cell r="AV43">
            <v>23291</v>
          </cell>
          <cell r="AW43">
            <v>25935</v>
          </cell>
          <cell r="AX43">
            <v>12590</v>
          </cell>
          <cell r="AY43">
            <v>17878</v>
          </cell>
          <cell r="AZ43">
            <v>20522</v>
          </cell>
          <cell r="BA43">
            <v>13175</v>
          </cell>
          <cell r="BB43">
            <v>24374</v>
          </cell>
          <cell r="BC43">
            <v>13175</v>
          </cell>
          <cell r="BD43">
            <v>18709</v>
          </cell>
          <cell r="BE43">
            <v>21476</v>
          </cell>
          <cell r="BF43">
            <v>24374</v>
          </cell>
          <cell r="BG43">
            <v>27140</v>
          </cell>
          <cell r="BH43">
            <v>13175</v>
          </cell>
          <cell r="BI43">
            <v>18709</v>
          </cell>
          <cell r="BJ43">
            <v>21476</v>
          </cell>
          <cell r="BK43">
            <v>14053</v>
          </cell>
          <cell r="BL43">
            <v>25998</v>
          </cell>
          <cell r="BM43">
            <v>14053</v>
          </cell>
          <cell r="BN43">
            <v>19955</v>
          </cell>
          <cell r="BO43">
            <v>22907</v>
          </cell>
          <cell r="BP43">
            <v>25998</v>
          </cell>
          <cell r="BQ43">
            <v>28949</v>
          </cell>
          <cell r="BR43">
            <v>14053</v>
          </cell>
          <cell r="BS43">
            <v>19955</v>
          </cell>
          <cell r="BT43">
            <v>22907</v>
          </cell>
          <cell r="BU43">
            <v>15225</v>
          </cell>
          <cell r="BV43">
            <v>28165</v>
          </cell>
          <cell r="BW43">
            <v>15225</v>
          </cell>
          <cell r="BX43">
            <v>21619</v>
          </cell>
          <cell r="BY43">
            <v>24816</v>
          </cell>
          <cell r="BZ43">
            <v>28165</v>
          </cell>
          <cell r="CA43">
            <v>31363</v>
          </cell>
          <cell r="CB43">
            <v>15225</v>
          </cell>
          <cell r="CC43">
            <v>21619</v>
          </cell>
          <cell r="CD43">
            <v>24816</v>
          </cell>
          <cell r="CE43">
            <v>16395</v>
          </cell>
          <cell r="CF43">
            <v>30331</v>
          </cell>
          <cell r="CG43">
            <v>16395</v>
          </cell>
          <cell r="CH43">
            <v>23280</v>
          </cell>
          <cell r="CI43">
            <v>26724</v>
          </cell>
          <cell r="CJ43">
            <v>30331</v>
          </cell>
          <cell r="CK43">
            <v>33774</v>
          </cell>
          <cell r="CL43">
            <v>16395</v>
          </cell>
          <cell r="CM43">
            <v>23280</v>
          </cell>
          <cell r="CN43">
            <v>26724</v>
          </cell>
          <cell r="CO43">
            <v>18117</v>
          </cell>
          <cell r="CP43">
            <v>33517</v>
          </cell>
          <cell r="CQ43">
            <v>18117</v>
          </cell>
          <cell r="CR43">
            <v>25726</v>
          </cell>
          <cell r="CS43">
            <v>29531</v>
          </cell>
          <cell r="CT43">
            <v>33517</v>
          </cell>
          <cell r="CU43">
            <v>37321</v>
          </cell>
          <cell r="CV43">
            <v>18117</v>
          </cell>
          <cell r="CW43">
            <v>25726</v>
          </cell>
          <cell r="CX43">
            <v>29531</v>
          </cell>
          <cell r="CY43">
            <v>19929</v>
          </cell>
          <cell r="CZ43">
            <v>36868</v>
          </cell>
          <cell r="DA43">
            <v>19929</v>
          </cell>
          <cell r="DB43">
            <v>28298</v>
          </cell>
          <cell r="DC43">
            <v>32484</v>
          </cell>
          <cell r="DD43">
            <v>36868</v>
          </cell>
          <cell r="DE43">
            <v>41053</v>
          </cell>
          <cell r="DF43">
            <v>19929</v>
          </cell>
          <cell r="DG43">
            <v>28298</v>
          </cell>
          <cell r="DH43">
            <v>32484</v>
          </cell>
          <cell r="DI43">
            <v>22320</v>
          </cell>
          <cell r="DJ43">
            <v>41293</v>
          </cell>
          <cell r="DK43">
            <v>22320</v>
          </cell>
          <cell r="DL43">
            <v>31694</v>
          </cell>
          <cell r="DM43">
            <v>36382</v>
          </cell>
          <cell r="DN43">
            <v>41293</v>
          </cell>
          <cell r="DO43">
            <v>45979</v>
          </cell>
          <cell r="DP43">
            <v>22320</v>
          </cell>
          <cell r="DQ43">
            <v>31694</v>
          </cell>
          <cell r="DR43">
            <v>36382</v>
          </cell>
          <cell r="DS43">
            <v>23951</v>
          </cell>
          <cell r="DT43">
            <v>44309</v>
          </cell>
          <cell r="DU43">
            <v>23951</v>
          </cell>
          <cell r="DV43">
            <v>34009</v>
          </cell>
          <cell r="DW43">
            <v>39039</v>
          </cell>
          <cell r="DX43">
            <v>44309</v>
          </cell>
          <cell r="DY43">
            <v>49338</v>
          </cell>
          <cell r="DZ43">
            <v>23951</v>
          </cell>
          <cell r="EA43">
            <v>34009</v>
          </cell>
          <cell r="EB43">
            <v>39039</v>
          </cell>
          <cell r="EC43">
            <v>26886</v>
          </cell>
          <cell r="ED43">
            <v>49739</v>
          </cell>
          <cell r="EE43">
            <v>26886</v>
          </cell>
          <cell r="EF43">
            <v>38178</v>
          </cell>
          <cell r="EG43">
            <v>43824</v>
          </cell>
          <cell r="EH43">
            <v>49739</v>
          </cell>
          <cell r="EI43">
            <v>55385</v>
          </cell>
          <cell r="EJ43">
            <v>26886</v>
          </cell>
          <cell r="EK43">
            <v>38178</v>
          </cell>
          <cell r="EL43">
            <v>43824</v>
          </cell>
          <cell r="EM43">
            <v>29575</v>
          </cell>
          <cell r="EN43">
            <v>54714</v>
          </cell>
          <cell r="EO43">
            <v>29575</v>
          </cell>
          <cell r="EP43">
            <v>41997</v>
          </cell>
          <cell r="EQ43">
            <v>48207</v>
          </cell>
          <cell r="ER43">
            <v>54714</v>
          </cell>
          <cell r="ES43">
            <v>60925</v>
          </cell>
          <cell r="ET43">
            <v>29575</v>
          </cell>
          <cell r="EU43">
            <v>41997</v>
          </cell>
          <cell r="EV43">
            <v>48207</v>
          </cell>
          <cell r="EW43">
            <v>30919</v>
          </cell>
          <cell r="EX43">
            <v>57199</v>
          </cell>
          <cell r="EY43">
            <v>30919</v>
          </cell>
          <cell r="EZ43">
            <v>43905</v>
          </cell>
          <cell r="FA43">
            <v>50398</v>
          </cell>
          <cell r="FB43">
            <v>57199</v>
          </cell>
          <cell r="FC43">
            <v>63692</v>
          </cell>
          <cell r="FD43">
            <v>30919</v>
          </cell>
          <cell r="FE43">
            <v>43905</v>
          </cell>
          <cell r="FF43">
            <v>50398</v>
          </cell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>
            <v>11549</v>
          </cell>
          <cell r="AR44">
            <v>21365</v>
          </cell>
          <cell r="AS44">
            <v>11549</v>
          </cell>
          <cell r="AT44">
            <v>16399</v>
          </cell>
          <cell r="AU44">
            <v>18825</v>
          </cell>
          <cell r="AV44">
            <v>21365</v>
          </cell>
          <cell r="AW44">
            <v>23790</v>
          </cell>
          <cell r="AX44">
            <v>11549</v>
          </cell>
          <cell r="AY44">
            <v>16399</v>
          </cell>
          <cell r="AZ44">
            <v>18825</v>
          </cell>
          <cell r="BA44">
            <v>12085</v>
          </cell>
          <cell r="BB44">
            <v>22358</v>
          </cell>
          <cell r="BC44">
            <v>12085</v>
          </cell>
          <cell r="BD44">
            <v>17162</v>
          </cell>
          <cell r="BE44">
            <v>19699</v>
          </cell>
          <cell r="BF44">
            <v>22358</v>
          </cell>
          <cell r="BG44">
            <v>24895</v>
          </cell>
          <cell r="BH44">
            <v>12085</v>
          </cell>
          <cell r="BI44">
            <v>17162</v>
          </cell>
          <cell r="BJ44">
            <v>19699</v>
          </cell>
          <cell r="BK44">
            <v>12891</v>
          </cell>
          <cell r="BL44">
            <v>23847</v>
          </cell>
          <cell r="BM44">
            <v>12891</v>
          </cell>
          <cell r="BN44">
            <v>18305</v>
          </cell>
          <cell r="BO44">
            <v>21012</v>
          </cell>
          <cell r="BP44">
            <v>23847</v>
          </cell>
          <cell r="BQ44">
            <v>26555</v>
          </cell>
          <cell r="BR44">
            <v>12891</v>
          </cell>
          <cell r="BS44">
            <v>18305</v>
          </cell>
          <cell r="BT44">
            <v>21012</v>
          </cell>
          <cell r="BU44">
            <v>13965</v>
          </cell>
          <cell r="BV44">
            <v>25836</v>
          </cell>
          <cell r="BW44">
            <v>13965</v>
          </cell>
          <cell r="BX44">
            <v>19831</v>
          </cell>
          <cell r="BY44">
            <v>22764</v>
          </cell>
          <cell r="BZ44">
            <v>25836</v>
          </cell>
          <cell r="CA44">
            <v>28769</v>
          </cell>
          <cell r="CB44">
            <v>13965</v>
          </cell>
          <cell r="CC44">
            <v>19831</v>
          </cell>
          <cell r="CD44">
            <v>22764</v>
          </cell>
          <cell r="CE44">
            <v>15039</v>
          </cell>
          <cell r="CF44">
            <v>27822</v>
          </cell>
          <cell r="CG44">
            <v>15039</v>
          </cell>
          <cell r="CH44">
            <v>21355</v>
          </cell>
          <cell r="CI44">
            <v>24513</v>
          </cell>
          <cell r="CJ44">
            <v>27822</v>
          </cell>
          <cell r="CK44">
            <v>30981</v>
          </cell>
          <cell r="CL44">
            <v>15039</v>
          </cell>
          <cell r="CM44">
            <v>21355</v>
          </cell>
          <cell r="CN44">
            <v>24513</v>
          </cell>
          <cell r="CO44">
            <v>16619</v>
          </cell>
          <cell r="CP44">
            <v>30745</v>
          </cell>
          <cell r="CQ44">
            <v>16619</v>
          </cell>
          <cell r="CR44">
            <v>23598</v>
          </cell>
          <cell r="CS44">
            <v>27089</v>
          </cell>
          <cell r="CT44">
            <v>30745</v>
          </cell>
          <cell r="CU44">
            <v>34234</v>
          </cell>
          <cell r="CV44">
            <v>16619</v>
          </cell>
          <cell r="CW44">
            <v>23598</v>
          </cell>
          <cell r="CX44">
            <v>27089</v>
          </cell>
          <cell r="CY44">
            <v>18280</v>
          </cell>
          <cell r="CZ44">
            <v>33818</v>
          </cell>
          <cell r="DA44">
            <v>18280</v>
          </cell>
          <cell r="DB44">
            <v>25958</v>
          </cell>
          <cell r="DC44">
            <v>29797</v>
          </cell>
          <cell r="DD44">
            <v>33818</v>
          </cell>
          <cell r="DE44">
            <v>37658</v>
          </cell>
          <cell r="DF44">
            <v>18280</v>
          </cell>
          <cell r="DG44">
            <v>25958</v>
          </cell>
          <cell r="DH44">
            <v>29797</v>
          </cell>
          <cell r="DI44">
            <v>20474</v>
          </cell>
          <cell r="DJ44">
            <v>37877</v>
          </cell>
          <cell r="DK44">
            <v>20474</v>
          </cell>
          <cell r="DL44">
            <v>29073</v>
          </cell>
          <cell r="DM44">
            <v>33373</v>
          </cell>
          <cell r="DN44">
            <v>37877</v>
          </cell>
          <cell r="DO44">
            <v>42177</v>
          </cell>
          <cell r="DP44">
            <v>20474</v>
          </cell>
          <cell r="DQ44">
            <v>29073</v>
          </cell>
          <cell r="DR44">
            <v>33373</v>
          </cell>
          <cell r="DS44">
            <v>21970</v>
          </cell>
          <cell r="DT44">
            <v>40644</v>
          </cell>
          <cell r="DU44">
            <v>21970</v>
          </cell>
          <cell r="DV44">
            <v>31197</v>
          </cell>
          <cell r="DW44">
            <v>35811</v>
          </cell>
          <cell r="DX44">
            <v>40644</v>
          </cell>
          <cell r="DY44">
            <v>45257</v>
          </cell>
          <cell r="DZ44">
            <v>21970</v>
          </cell>
          <cell r="EA44">
            <v>31197</v>
          </cell>
          <cell r="EB44">
            <v>35811</v>
          </cell>
          <cell r="EC44">
            <v>24662</v>
          </cell>
          <cell r="ED44">
            <v>45626</v>
          </cell>
          <cell r="EE44">
            <v>24662</v>
          </cell>
          <cell r="EF44">
            <v>35020</v>
          </cell>
          <cell r="EG44">
            <v>40199</v>
          </cell>
          <cell r="EH44">
            <v>45626</v>
          </cell>
          <cell r="EI44">
            <v>50804</v>
          </cell>
          <cell r="EJ44">
            <v>24662</v>
          </cell>
          <cell r="EK44">
            <v>35020</v>
          </cell>
          <cell r="EL44">
            <v>40199</v>
          </cell>
          <cell r="EM44">
            <v>27129</v>
          </cell>
          <cell r="EN44">
            <v>50188</v>
          </cell>
          <cell r="EO44">
            <v>27129</v>
          </cell>
          <cell r="EP44">
            <v>38524</v>
          </cell>
          <cell r="EQ44">
            <v>44220</v>
          </cell>
          <cell r="ER44">
            <v>50188</v>
          </cell>
          <cell r="ES44">
            <v>55886</v>
          </cell>
          <cell r="ET44">
            <v>27129</v>
          </cell>
          <cell r="EU44">
            <v>38524</v>
          </cell>
          <cell r="EV44">
            <v>44220</v>
          </cell>
          <cell r="EW44">
            <v>28361</v>
          </cell>
          <cell r="EX44">
            <v>52469</v>
          </cell>
          <cell r="EY44">
            <v>28361</v>
          </cell>
          <cell r="EZ44">
            <v>40273</v>
          </cell>
          <cell r="FA44">
            <v>46229</v>
          </cell>
          <cell r="FB44">
            <v>52469</v>
          </cell>
          <cell r="FC44">
            <v>58425</v>
          </cell>
          <cell r="FD44">
            <v>28361</v>
          </cell>
          <cell r="FE44">
            <v>40273</v>
          </cell>
          <cell r="FF44">
            <v>46229</v>
          </cell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>
            <v>9939</v>
          </cell>
          <cell r="AR45">
            <v>18388</v>
          </cell>
          <cell r="AS45">
            <v>9939</v>
          </cell>
          <cell r="AT45">
            <v>14114</v>
          </cell>
          <cell r="AU45">
            <v>16202</v>
          </cell>
          <cell r="AV45">
            <v>18388</v>
          </cell>
          <cell r="AW45">
            <v>20475</v>
          </cell>
          <cell r="AX45">
            <v>9939</v>
          </cell>
          <cell r="AY45">
            <v>14114</v>
          </cell>
          <cell r="AZ45">
            <v>16202</v>
          </cell>
          <cell r="BA45">
            <v>10401</v>
          </cell>
          <cell r="BB45">
            <v>19242</v>
          </cell>
          <cell r="BC45">
            <v>10401</v>
          </cell>
          <cell r="BD45">
            <v>14770</v>
          </cell>
          <cell r="BE45">
            <v>16954</v>
          </cell>
          <cell r="BF45">
            <v>19242</v>
          </cell>
          <cell r="BG45">
            <v>21426</v>
          </cell>
          <cell r="BH45">
            <v>10401</v>
          </cell>
          <cell r="BI45">
            <v>14770</v>
          </cell>
          <cell r="BJ45">
            <v>16954</v>
          </cell>
          <cell r="BK45">
            <v>11094</v>
          </cell>
          <cell r="BL45">
            <v>20524</v>
          </cell>
          <cell r="BM45">
            <v>11094</v>
          </cell>
          <cell r="BN45">
            <v>15754</v>
          </cell>
          <cell r="BO45">
            <v>18084</v>
          </cell>
          <cell r="BP45">
            <v>20524</v>
          </cell>
          <cell r="BQ45">
            <v>22854</v>
          </cell>
          <cell r="BR45">
            <v>11094</v>
          </cell>
          <cell r="BS45">
            <v>15754</v>
          </cell>
          <cell r="BT45">
            <v>18084</v>
          </cell>
          <cell r="BU45">
            <v>12019</v>
          </cell>
          <cell r="BV45">
            <v>22236</v>
          </cell>
          <cell r="BW45">
            <v>12019</v>
          </cell>
          <cell r="BX45">
            <v>17068</v>
          </cell>
          <cell r="BY45">
            <v>19592</v>
          </cell>
          <cell r="BZ45">
            <v>22236</v>
          </cell>
          <cell r="CA45">
            <v>24760</v>
          </cell>
          <cell r="CB45">
            <v>12019</v>
          </cell>
          <cell r="CC45">
            <v>17068</v>
          </cell>
          <cell r="CD45">
            <v>19592</v>
          </cell>
          <cell r="CE45">
            <v>12943</v>
          </cell>
          <cell r="CF45">
            <v>23945</v>
          </cell>
          <cell r="CG45">
            <v>12943</v>
          </cell>
          <cell r="CH45">
            <v>18379</v>
          </cell>
          <cell r="CI45">
            <v>21098</v>
          </cell>
          <cell r="CJ45">
            <v>23945</v>
          </cell>
          <cell r="CK45">
            <v>26664</v>
          </cell>
          <cell r="CL45">
            <v>12943</v>
          </cell>
          <cell r="CM45">
            <v>18379</v>
          </cell>
          <cell r="CN45">
            <v>21098</v>
          </cell>
          <cell r="CO45">
            <v>14303</v>
          </cell>
          <cell r="CP45">
            <v>26461</v>
          </cell>
          <cell r="CQ45">
            <v>14303</v>
          </cell>
          <cell r="CR45">
            <v>20310</v>
          </cell>
          <cell r="CS45">
            <v>23314</v>
          </cell>
          <cell r="CT45">
            <v>26461</v>
          </cell>
          <cell r="CU45">
            <v>29464</v>
          </cell>
          <cell r="CV45">
            <v>14303</v>
          </cell>
          <cell r="CW45">
            <v>20310</v>
          </cell>
          <cell r="CX45">
            <v>23314</v>
          </cell>
          <cell r="CY45">
            <v>15733</v>
          </cell>
          <cell r="CZ45">
            <v>29106</v>
          </cell>
          <cell r="DA45">
            <v>15733</v>
          </cell>
          <cell r="DB45">
            <v>22341</v>
          </cell>
          <cell r="DC45">
            <v>25645</v>
          </cell>
          <cell r="DD45">
            <v>29106</v>
          </cell>
          <cell r="DE45">
            <v>32410</v>
          </cell>
          <cell r="DF45">
            <v>15733</v>
          </cell>
          <cell r="DG45">
            <v>22341</v>
          </cell>
          <cell r="DH45">
            <v>25645</v>
          </cell>
          <cell r="DI45">
            <v>17621</v>
          </cell>
          <cell r="DJ45">
            <v>32599</v>
          </cell>
          <cell r="DK45">
            <v>17621</v>
          </cell>
          <cell r="DL45">
            <v>25022</v>
          </cell>
          <cell r="DM45">
            <v>28723</v>
          </cell>
          <cell r="DN45">
            <v>32599</v>
          </cell>
          <cell r="DO45">
            <v>36300</v>
          </cell>
          <cell r="DP45">
            <v>17621</v>
          </cell>
          <cell r="DQ45">
            <v>25022</v>
          </cell>
          <cell r="DR45">
            <v>28723</v>
          </cell>
          <cell r="DS45">
            <v>18908</v>
          </cell>
          <cell r="DT45">
            <v>34981</v>
          </cell>
          <cell r="DU45">
            <v>18908</v>
          </cell>
          <cell r="DV45">
            <v>26850</v>
          </cell>
          <cell r="DW45">
            <v>30821</v>
          </cell>
          <cell r="DX45">
            <v>34981</v>
          </cell>
          <cell r="DY45">
            <v>38951</v>
          </cell>
          <cell r="DZ45">
            <v>18908</v>
          </cell>
          <cell r="EA45">
            <v>26850</v>
          </cell>
          <cell r="EB45">
            <v>30821</v>
          </cell>
          <cell r="EC45">
            <v>21226</v>
          </cell>
          <cell r="ED45">
            <v>39268</v>
          </cell>
          <cell r="EE45">
            <v>21226</v>
          </cell>
          <cell r="EF45">
            <v>30140</v>
          </cell>
          <cell r="EG45">
            <v>34598</v>
          </cell>
          <cell r="EH45">
            <v>39268</v>
          </cell>
          <cell r="EI45">
            <v>43725</v>
          </cell>
          <cell r="EJ45">
            <v>21226</v>
          </cell>
          <cell r="EK45">
            <v>30140</v>
          </cell>
          <cell r="EL45">
            <v>34598</v>
          </cell>
          <cell r="EM45">
            <v>23349</v>
          </cell>
          <cell r="EN45">
            <v>43195</v>
          </cell>
          <cell r="EO45">
            <v>23349</v>
          </cell>
          <cell r="EP45">
            <v>33156</v>
          </cell>
          <cell r="EQ45">
            <v>38058</v>
          </cell>
          <cell r="ER45">
            <v>43195</v>
          </cell>
          <cell r="ES45">
            <v>48098</v>
          </cell>
          <cell r="ET45">
            <v>23349</v>
          </cell>
          <cell r="EU45">
            <v>33156</v>
          </cell>
          <cell r="EV45">
            <v>38058</v>
          </cell>
          <cell r="EW45">
            <v>24409</v>
          </cell>
          <cell r="EX45">
            <v>45157</v>
          </cell>
          <cell r="EY45">
            <v>24409</v>
          </cell>
          <cell r="EZ45">
            <v>34662</v>
          </cell>
          <cell r="FA45">
            <v>39788</v>
          </cell>
          <cell r="FB45">
            <v>45157</v>
          </cell>
          <cell r="FC45">
            <v>50283</v>
          </cell>
          <cell r="FD45">
            <v>24409</v>
          </cell>
          <cell r="FE45">
            <v>34662</v>
          </cell>
          <cell r="FF45">
            <v>39788</v>
          </cell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>
            <v>9995</v>
          </cell>
          <cell r="AR46">
            <v>18491</v>
          </cell>
          <cell r="AS46">
            <v>9995</v>
          </cell>
          <cell r="AT46">
            <v>14193</v>
          </cell>
          <cell r="AU46">
            <v>16292</v>
          </cell>
          <cell r="AV46">
            <v>18491</v>
          </cell>
          <cell r="AW46">
            <v>20590</v>
          </cell>
          <cell r="AX46">
            <v>9995</v>
          </cell>
          <cell r="AY46">
            <v>14193</v>
          </cell>
          <cell r="AZ46">
            <v>16292</v>
          </cell>
          <cell r="BA46">
            <v>10460</v>
          </cell>
          <cell r="BB46">
            <v>19351</v>
          </cell>
          <cell r="BC46">
            <v>10460</v>
          </cell>
          <cell r="BD46">
            <v>14853</v>
          </cell>
          <cell r="BE46">
            <v>17050</v>
          </cell>
          <cell r="BF46">
            <v>19351</v>
          </cell>
          <cell r="BG46">
            <v>21548</v>
          </cell>
          <cell r="BH46">
            <v>10460</v>
          </cell>
          <cell r="BI46">
            <v>14853</v>
          </cell>
          <cell r="BJ46">
            <v>17050</v>
          </cell>
          <cell r="BK46">
            <v>11157</v>
          </cell>
          <cell r="BL46">
            <v>20640</v>
          </cell>
          <cell r="BM46">
            <v>11157</v>
          </cell>
          <cell r="BN46">
            <v>15843</v>
          </cell>
          <cell r="BO46">
            <v>18186</v>
          </cell>
          <cell r="BP46">
            <v>20640</v>
          </cell>
          <cell r="BQ46">
            <v>22983</v>
          </cell>
          <cell r="BR46">
            <v>11157</v>
          </cell>
          <cell r="BS46">
            <v>15843</v>
          </cell>
          <cell r="BT46">
            <v>18186</v>
          </cell>
          <cell r="BU46">
            <v>12087</v>
          </cell>
          <cell r="BV46">
            <v>22361</v>
          </cell>
          <cell r="BW46">
            <v>12087</v>
          </cell>
          <cell r="BX46">
            <v>17164</v>
          </cell>
          <cell r="BY46">
            <v>19702</v>
          </cell>
          <cell r="BZ46">
            <v>22361</v>
          </cell>
          <cell r="CA46">
            <v>24899</v>
          </cell>
          <cell r="CB46">
            <v>12087</v>
          </cell>
          <cell r="CC46">
            <v>17164</v>
          </cell>
          <cell r="CD46">
            <v>19702</v>
          </cell>
          <cell r="CE46">
            <v>13016</v>
          </cell>
          <cell r="CF46">
            <v>24080</v>
          </cell>
          <cell r="CG46">
            <v>13016</v>
          </cell>
          <cell r="CH46">
            <v>18483</v>
          </cell>
          <cell r="CI46">
            <v>21216</v>
          </cell>
          <cell r="CJ46">
            <v>24080</v>
          </cell>
          <cell r="CK46">
            <v>26813</v>
          </cell>
          <cell r="CL46">
            <v>13016</v>
          </cell>
          <cell r="CM46">
            <v>18483</v>
          </cell>
          <cell r="CN46">
            <v>21216</v>
          </cell>
          <cell r="CO46">
            <v>14383</v>
          </cell>
          <cell r="CP46">
            <v>26609</v>
          </cell>
          <cell r="CQ46">
            <v>14383</v>
          </cell>
          <cell r="CR46">
            <v>20424</v>
          </cell>
          <cell r="CS46">
            <v>23444</v>
          </cell>
          <cell r="CT46">
            <v>26609</v>
          </cell>
          <cell r="CU46">
            <v>29629</v>
          </cell>
          <cell r="CV46">
            <v>14383</v>
          </cell>
          <cell r="CW46">
            <v>20424</v>
          </cell>
          <cell r="CX46">
            <v>23444</v>
          </cell>
          <cell r="CY46">
            <v>15821</v>
          </cell>
          <cell r="CZ46">
            <v>29269</v>
          </cell>
          <cell r="DA46">
            <v>15821</v>
          </cell>
          <cell r="DB46">
            <v>22466</v>
          </cell>
          <cell r="DC46">
            <v>25788</v>
          </cell>
          <cell r="DD46">
            <v>29269</v>
          </cell>
          <cell r="DE46">
            <v>32591</v>
          </cell>
          <cell r="DF46">
            <v>15821</v>
          </cell>
          <cell r="DG46">
            <v>22466</v>
          </cell>
          <cell r="DH46">
            <v>25788</v>
          </cell>
          <cell r="DI46">
            <v>17720</v>
          </cell>
          <cell r="DJ46">
            <v>32782</v>
          </cell>
          <cell r="DK46">
            <v>17720</v>
          </cell>
          <cell r="DL46">
            <v>25162</v>
          </cell>
          <cell r="DM46">
            <v>28884</v>
          </cell>
          <cell r="DN46">
            <v>32782</v>
          </cell>
          <cell r="DO46">
            <v>36503</v>
          </cell>
          <cell r="DP46">
            <v>17720</v>
          </cell>
          <cell r="DQ46">
            <v>25162</v>
          </cell>
          <cell r="DR46">
            <v>28884</v>
          </cell>
          <cell r="DS46">
            <v>19014</v>
          </cell>
          <cell r="DT46">
            <v>35176</v>
          </cell>
          <cell r="DU46">
            <v>19014</v>
          </cell>
          <cell r="DV46">
            <v>27000</v>
          </cell>
          <cell r="DW46">
            <v>30993</v>
          </cell>
          <cell r="DX46">
            <v>35176</v>
          </cell>
          <cell r="DY46">
            <v>39169</v>
          </cell>
          <cell r="DZ46">
            <v>19014</v>
          </cell>
          <cell r="EA46">
            <v>27000</v>
          </cell>
          <cell r="EB46">
            <v>30993</v>
          </cell>
          <cell r="EC46">
            <v>21344</v>
          </cell>
          <cell r="ED46">
            <v>39486</v>
          </cell>
          <cell r="EE46">
            <v>21344</v>
          </cell>
          <cell r="EF46">
            <v>30308</v>
          </cell>
          <cell r="EG46">
            <v>34791</v>
          </cell>
          <cell r="EH46">
            <v>39486</v>
          </cell>
          <cell r="EI46">
            <v>43969</v>
          </cell>
          <cell r="EJ46">
            <v>21344</v>
          </cell>
          <cell r="EK46">
            <v>30308</v>
          </cell>
          <cell r="EL46">
            <v>34791</v>
          </cell>
          <cell r="EM46">
            <v>23478</v>
          </cell>
          <cell r="EN46">
            <v>43434</v>
          </cell>
          <cell r="EO46">
            <v>23478</v>
          </cell>
          <cell r="EP46">
            <v>33339</v>
          </cell>
          <cell r="EQ46">
            <v>38269</v>
          </cell>
          <cell r="ER46">
            <v>43434</v>
          </cell>
          <cell r="ES46">
            <v>48365</v>
          </cell>
          <cell r="ET46">
            <v>23478</v>
          </cell>
          <cell r="EU46">
            <v>33339</v>
          </cell>
          <cell r="EV46">
            <v>38269</v>
          </cell>
          <cell r="EW46">
            <v>24546</v>
          </cell>
          <cell r="EX46">
            <v>45410</v>
          </cell>
          <cell r="EY46">
            <v>24546</v>
          </cell>
          <cell r="EZ46">
            <v>34855</v>
          </cell>
          <cell r="FA46">
            <v>40010</v>
          </cell>
          <cell r="FB46">
            <v>45410</v>
          </cell>
          <cell r="FC46">
            <v>50565</v>
          </cell>
          <cell r="FD46">
            <v>24546</v>
          </cell>
          <cell r="FE46">
            <v>34855</v>
          </cell>
          <cell r="FF46">
            <v>40010</v>
          </cell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>
            <v>13293</v>
          </cell>
          <cell r="AR47">
            <v>24593</v>
          </cell>
          <cell r="AS47">
            <v>13293</v>
          </cell>
          <cell r="AT47">
            <v>18877</v>
          </cell>
          <cell r="AU47">
            <v>21668</v>
          </cell>
          <cell r="AV47">
            <v>24593</v>
          </cell>
          <cell r="AW47">
            <v>27385</v>
          </cell>
          <cell r="AX47">
            <v>13293</v>
          </cell>
          <cell r="AY47">
            <v>18877</v>
          </cell>
          <cell r="AZ47">
            <v>21668</v>
          </cell>
          <cell r="BA47">
            <v>13912</v>
          </cell>
          <cell r="BB47">
            <v>25737</v>
          </cell>
          <cell r="BC47">
            <v>13912</v>
          </cell>
          <cell r="BD47">
            <v>19754</v>
          </cell>
          <cell r="BE47">
            <v>22677</v>
          </cell>
          <cell r="BF47">
            <v>25737</v>
          </cell>
          <cell r="BG47">
            <v>28659</v>
          </cell>
          <cell r="BH47">
            <v>13912</v>
          </cell>
          <cell r="BI47">
            <v>19754</v>
          </cell>
          <cell r="BJ47">
            <v>22677</v>
          </cell>
          <cell r="BK47">
            <v>14839</v>
          </cell>
          <cell r="BL47">
            <v>27451</v>
          </cell>
          <cell r="BM47">
            <v>14839</v>
          </cell>
          <cell r="BN47">
            <v>21071</v>
          </cell>
          <cell r="BO47">
            <v>24187</v>
          </cell>
          <cell r="BP47">
            <v>27451</v>
          </cell>
          <cell r="BQ47">
            <v>30567</v>
          </cell>
          <cell r="BR47">
            <v>14839</v>
          </cell>
          <cell r="BS47">
            <v>21071</v>
          </cell>
          <cell r="BT47">
            <v>24187</v>
          </cell>
          <cell r="BU47">
            <v>16076</v>
          </cell>
          <cell r="BV47">
            <v>29740</v>
          </cell>
          <cell r="BW47">
            <v>16076</v>
          </cell>
          <cell r="BX47">
            <v>22828</v>
          </cell>
          <cell r="BY47">
            <v>26204</v>
          </cell>
          <cell r="BZ47">
            <v>29740</v>
          </cell>
          <cell r="CA47">
            <v>33116</v>
          </cell>
          <cell r="CB47">
            <v>16076</v>
          </cell>
          <cell r="CC47">
            <v>22828</v>
          </cell>
          <cell r="CD47">
            <v>26204</v>
          </cell>
          <cell r="CE47">
            <v>17311</v>
          </cell>
          <cell r="CF47">
            <v>32026</v>
          </cell>
          <cell r="CG47">
            <v>17311</v>
          </cell>
          <cell r="CH47">
            <v>24582</v>
          </cell>
          <cell r="CI47">
            <v>28217</v>
          </cell>
          <cell r="CJ47">
            <v>32026</v>
          </cell>
          <cell r="CK47">
            <v>35661</v>
          </cell>
          <cell r="CL47">
            <v>17311</v>
          </cell>
          <cell r="CM47">
            <v>24582</v>
          </cell>
          <cell r="CN47">
            <v>28217</v>
          </cell>
          <cell r="CO47">
            <v>19129</v>
          </cell>
          <cell r="CP47">
            <v>35390</v>
          </cell>
          <cell r="CQ47">
            <v>19129</v>
          </cell>
          <cell r="CR47">
            <v>27164</v>
          </cell>
          <cell r="CS47">
            <v>31181</v>
          </cell>
          <cell r="CT47">
            <v>35390</v>
          </cell>
          <cell r="CU47">
            <v>39407</v>
          </cell>
          <cell r="CV47">
            <v>19129</v>
          </cell>
          <cell r="CW47">
            <v>27164</v>
          </cell>
          <cell r="CX47">
            <v>31181</v>
          </cell>
          <cell r="CY47">
            <v>21042</v>
          </cell>
          <cell r="CZ47">
            <v>38928</v>
          </cell>
          <cell r="DA47">
            <v>21042</v>
          </cell>
          <cell r="DB47">
            <v>29880</v>
          </cell>
          <cell r="DC47">
            <v>34298</v>
          </cell>
          <cell r="DD47">
            <v>38928</v>
          </cell>
          <cell r="DE47">
            <v>43346</v>
          </cell>
          <cell r="DF47">
            <v>21042</v>
          </cell>
          <cell r="DG47">
            <v>29880</v>
          </cell>
          <cell r="DH47">
            <v>34298</v>
          </cell>
          <cell r="DI47">
            <v>23568</v>
          </cell>
          <cell r="DJ47">
            <v>43600</v>
          </cell>
          <cell r="DK47">
            <v>23568</v>
          </cell>
          <cell r="DL47">
            <v>33465</v>
          </cell>
          <cell r="DM47">
            <v>38416</v>
          </cell>
          <cell r="DN47">
            <v>43600</v>
          </cell>
          <cell r="DO47">
            <v>48549</v>
          </cell>
          <cell r="DP47">
            <v>23568</v>
          </cell>
          <cell r="DQ47">
            <v>33465</v>
          </cell>
          <cell r="DR47">
            <v>38416</v>
          </cell>
          <cell r="DS47">
            <v>25289</v>
          </cell>
          <cell r="DT47">
            <v>46784</v>
          </cell>
          <cell r="DU47">
            <v>25289</v>
          </cell>
          <cell r="DV47">
            <v>35910</v>
          </cell>
          <cell r="DW47">
            <v>41221</v>
          </cell>
          <cell r="DX47">
            <v>46784</v>
          </cell>
          <cell r="DY47">
            <v>52095</v>
          </cell>
          <cell r="DZ47">
            <v>25289</v>
          </cell>
          <cell r="EA47">
            <v>35910</v>
          </cell>
          <cell r="EB47">
            <v>41221</v>
          </cell>
          <cell r="EC47">
            <v>28388</v>
          </cell>
          <cell r="ED47">
            <v>52516</v>
          </cell>
          <cell r="EE47">
            <v>28388</v>
          </cell>
          <cell r="EF47">
            <v>40310</v>
          </cell>
          <cell r="EG47">
            <v>46272</v>
          </cell>
          <cell r="EH47">
            <v>52516</v>
          </cell>
          <cell r="EI47">
            <v>58479</v>
          </cell>
          <cell r="EJ47">
            <v>28388</v>
          </cell>
          <cell r="EK47">
            <v>40310</v>
          </cell>
          <cell r="EL47">
            <v>46272</v>
          </cell>
          <cell r="EM47">
            <v>31226</v>
          </cell>
          <cell r="EN47">
            <v>57767</v>
          </cell>
          <cell r="EO47">
            <v>31226</v>
          </cell>
          <cell r="EP47">
            <v>44341</v>
          </cell>
          <cell r="EQ47">
            <v>50898</v>
          </cell>
          <cell r="ER47">
            <v>57767</v>
          </cell>
          <cell r="ES47">
            <v>64325</v>
          </cell>
          <cell r="ET47">
            <v>31226</v>
          </cell>
          <cell r="EU47">
            <v>44341</v>
          </cell>
          <cell r="EV47">
            <v>50898</v>
          </cell>
          <cell r="EW47">
            <v>32646</v>
          </cell>
          <cell r="EX47">
            <v>60395</v>
          </cell>
          <cell r="EY47">
            <v>32646</v>
          </cell>
          <cell r="EZ47">
            <v>46357</v>
          </cell>
          <cell r="FA47">
            <v>53213</v>
          </cell>
          <cell r="FB47">
            <v>60395</v>
          </cell>
          <cell r="FC47">
            <v>67251</v>
          </cell>
          <cell r="FD47">
            <v>32646</v>
          </cell>
          <cell r="FE47">
            <v>46357</v>
          </cell>
          <cell r="FF47">
            <v>53213</v>
          </cell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>
            <v>12194</v>
          </cell>
          <cell r="AR48">
            <v>22559</v>
          </cell>
          <cell r="AS48">
            <v>12194</v>
          </cell>
          <cell r="AT48">
            <v>17315</v>
          </cell>
          <cell r="AU48">
            <v>19876</v>
          </cell>
          <cell r="AV48">
            <v>22559</v>
          </cell>
          <cell r="AW48">
            <v>25120</v>
          </cell>
          <cell r="AX48">
            <v>12194</v>
          </cell>
          <cell r="AY48">
            <v>17315</v>
          </cell>
          <cell r="AZ48">
            <v>19876</v>
          </cell>
          <cell r="BA48">
            <v>12761</v>
          </cell>
          <cell r="BB48">
            <v>23608</v>
          </cell>
          <cell r="BC48">
            <v>12761</v>
          </cell>
          <cell r="BD48">
            <v>18121</v>
          </cell>
          <cell r="BE48">
            <v>20801</v>
          </cell>
          <cell r="BF48">
            <v>23608</v>
          </cell>
          <cell r="BG48">
            <v>26289</v>
          </cell>
          <cell r="BH48">
            <v>12761</v>
          </cell>
          <cell r="BI48">
            <v>18121</v>
          </cell>
          <cell r="BJ48">
            <v>20801</v>
          </cell>
          <cell r="BK48">
            <v>13612</v>
          </cell>
          <cell r="BL48">
            <v>25181</v>
          </cell>
          <cell r="BM48">
            <v>13612</v>
          </cell>
          <cell r="BN48">
            <v>19328</v>
          </cell>
          <cell r="BO48">
            <v>22187</v>
          </cell>
          <cell r="BP48">
            <v>25181</v>
          </cell>
          <cell r="BQ48">
            <v>28039</v>
          </cell>
          <cell r="BR48">
            <v>13612</v>
          </cell>
          <cell r="BS48">
            <v>19328</v>
          </cell>
          <cell r="BT48">
            <v>22187</v>
          </cell>
          <cell r="BU48">
            <v>14746</v>
          </cell>
          <cell r="BV48">
            <v>27280</v>
          </cell>
          <cell r="BW48">
            <v>14746</v>
          </cell>
          <cell r="BX48">
            <v>20940</v>
          </cell>
          <cell r="BY48">
            <v>24036</v>
          </cell>
          <cell r="BZ48">
            <v>27280</v>
          </cell>
          <cell r="CA48">
            <v>30377</v>
          </cell>
          <cell r="CB48">
            <v>14746</v>
          </cell>
          <cell r="CC48">
            <v>20940</v>
          </cell>
          <cell r="CD48">
            <v>24036</v>
          </cell>
          <cell r="CE48">
            <v>15880</v>
          </cell>
          <cell r="CF48">
            <v>29378</v>
          </cell>
          <cell r="CG48">
            <v>15880</v>
          </cell>
          <cell r="CH48">
            <v>22549</v>
          </cell>
          <cell r="CI48">
            <v>25884</v>
          </cell>
          <cell r="CJ48">
            <v>29378</v>
          </cell>
          <cell r="CK48">
            <v>32712</v>
          </cell>
          <cell r="CL48">
            <v>15880</v>
          </cell>
          <cell r="CM48">
            <v>22549</v>
          </cell>
          <cell r="CN48">
            <v>25884</v>
          </cell>
          <cell r="CO48">
            <v>17547</v>
          </cell>
          <cell r="CP48">
            <v>32463</v>
          </cell>
          <cell r="CQ48">
            <v>17547</v>
          </cell>
          <cell r="CR48">
            <v>24917</v>
          </cell>
          <cell r="CS48">
            <v>28602</v>
          </cell>
          <cell r="CT48">
            <v>32463</v>
          </cell>
          <cell r="CU48">
            <v>36147</v>
          </cell>
          <cell r="CV48">
            <v>17547</v>
          </cell>
          <cell r="CW48">
            <v>24917</v>
          </cell>
          <cell r="CX48">
            <v>28602</v>
          </cell>
          <cell r="CY48">
            <v>19302</v>
          </cell>
          <cell r="CZ48">
            <v>35708</v>
          </cell>
          <cell r="DA48">
            <v>19302</v>
          </cell>
          <cell r="DB48">
            <v>27409</v>
          </cell>
          <cell r="DC48">
            <v>31461</v>
          </cell>
          <cell r="DD48">
            <v>35708</v>
          </cell>
          <cell r="DE48">
            <v>39761</v>
          </cell>
          <cell r="DF48">
            <v>19302</v>
          </cell>
          <cell r="DG48">
            <v>27409</v>
          </cell>
          <cell r="DH48">
            <v>31461</v>
          </cell>
          <cell r="DI48">
            <v>21618</v>
          </cell>
          <cell r="DJ48">
            <v>39994</v>
          </cell>
          <cell r="DK48">
            <v>21618</v>
          </cell>
          <cell r="DL48">
            <v>30698</v>
          </cell>
          <cell r="DM48">
            <v>35238</v>
          </cell>
          <cell r="DN48">
            <v>39994</v>
          </cell>
          <cell r="DO48">
            <v>44534</v>
          </cell>
          <cell r="DP48">
            <v>21618</v>
          </cell>
          <cell r="DQ48">
            <v>30698</v>
          </cell>
          <cell r="DR48">
            <v>35238</v>
          </cell>
          <cell r="DS48">
            <v>23197</v>
          </cell>
          <cell r="DT48">
            <v>42915</v>
          </cell>
          <cell r="DU48">
            <v>23197</v>
          </cell>
          <cell r="DV48">
            <v>32940</v>
          </cell>
          <cell r="DW48">
            <v>37811</v>
          </cell>
          <cell r="DX48">
            <v>42915</v>
          </cell>
          <cell r="DY48">
            <v>47786</v>
          </cell>
          <cell r="DZ48">
            <v>23197</v>
          </cell>
          <cell r="EA48">
            <v>32940</v>
          </cell>
          <cell r="EB48">
            <v>37811</v>
          </cell>
          <cell r="EC48">
            <v>26040</v>
          </cell>
          <cell r="ED48">
            <v>48173</v>
          </cell>
          <cell r="EE48">
            <v>26040</v>
          </cell>
          <cell r="EF48">
            <v>36976</v>
          </cell>
          <cell r="EG48">
            <v>42445</v>
          </cell>
          <cell r="EH48">
            <v>48173</v>
          </cell>
          <cell r="EI48">
            <v>53642</v>
          </cell>
          <cell r="EJ48">
            <v>26040</v>
          </cell>
          <cell r="EK48">
            <v>36976</v>
          </cell>
          <cell r="EL48">
            <v>42445</v>
          </cell>
          <cell r="EM48">
            <v>28643</v>
          </cell>
          <cell r="EN48">
            <v>52989</v>
          </cell>
          <cell r="EO48">
            <v>28643</v>
          </cell>
          <cell r="EP48">
            <v>40674</v>
          </cell>
          <cell r="EQ48">
            <v>46688</v>
          </cell>
          <cell r="ER48">
            <v>52989</v>
          </cell>
          <cell r="ES48">
            <v>59005</v>
          </cell>
          <cell r="ET48">
            <v>28643</v>
          </cell>
          <cell r="EU48">
            <v>40674</v>
          </cell>
          <cell r="EV48">
            <v>46688</v>
          </cell>
          <cell r="EW48">
            <v>29946</v>
          </cell>
          <cell r="EX48">
            <v>55400</v>
          </cell>
          <cell r="EY48">
            <v>29946</v>
          </cell>
          <cell r="EZ48">
            <v>42523</v>
          </cell>
          <cell r="FA48">
            <v>48812</v>
          </cell>
          <cell r="FB48">
            <v>55400</v>
          </cell>
          <cell r="FC48">
            <v>61689</v>
          </cell>
          <cell r="FD48">
            <v>29946</v>
          </cell>
          <cell r="FE48">
            <v>42523</v>
          </cell>
          <cell r="FF48">
            <v>48812</v>
          </cell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>
            <v>10495</v>
          </cell>
          <cell r="AR49">
            <v>19416</v>
          </cell>
          <cell r="AS49">
            <v>10495</v>
          </cell>
          <cell r="AT49">
            <v>14903</v>
          </cell>
          <cell r="AU49">
            <v>17107</v>
          </cell>
          <cell r="AV49">
            <v>19416</v>
          </cell>
          <cell r="AW49">
            <v>21620</v>
          </cell>
          <cell r="AX49">
            <v>10495</v>
          </cell>
          <cell r="AY49">
            <v>14903</v>
          </cell>
          <cell r="AZ49">
            <v>17107</v>
          </cell>
          <cell r="BA49">
            <v>10983</v>
          </cell>
          <cell r="BB49">
            <v>20319</v>
          </cell>
          <cell r="BC49">
            <v>10983</v>
          </cell>
          <cell r="BD49">
            <v>15596</v>
          </cell>
          <cell r="BE49">
            <v>17903</v>
          </cell>
          <cell r="BF49">
            <v>20319</v>
          </cell>
          <cell r="BG49">
            <v>22625</v>
          </cell>
          <cell r="BH49">
            <v>10983</v>
          </cell>
          <cell r="BI49">
            <v>15596</v>
          </cell>
          <cell r="BJ49">
            <v>17903</v>
          </cell>
          <cell r="BK49">
            <v>11715</v>
          </cell>
          <cell r="BL49">
            <v>21672</v>
          </cell>
          <cell r="BM49">
            <v>11715</v>
          </cell>
          <cell r="BN49">
            <v>16635</v>
          </cell>
          <cell r="BO49">
            <v>19095</v>
          </cell>
          <cell r="BP49">
            <v>21672</v>
          </cell>
          <cell r="BQ49">
            <v>24132</v>
          </cell>
          <cell r="BR49">
            <v>11715</v>
          </cell>
          <cell r="BS49">
            <v>16635</v>
          </cell>
          <cell r="BT49">
            <v>19095</v>
          </cell>
          <cell r="BU49">
            <v>12691</v>
          </cell>
          <cell r="BV49">
            <v>23479</v>
          </cell>
          <cell r="BW49">
            <v>12691</v>
          </cell>
          <cell r="BX49">
            <v>18022</v>
          </cell>
          <cell r="BY49">
            <v>20687</v>
          </cell>
          <cell r="BZ49">
            <v>23479</v>
          </cell>
          <cell r="CA49">
            <v>26144</v>
          </cell>
          <cell r="CB49">
            <v>12691</v>
          </cell>
          <cell r="CC49">
            <v>18022</v>
          </cell>
          <cell r="CD49">
            <v>20687</v>
          </cell>
          <cell r="CE49">
            <v>13667</v>
          </cell>
          <cell r="CF49">
            <v>25284</v>
          </cell>
          <cell r="CG49">
            <v>13667</v>
          </cell>
          <cell r="CH49">
            <v>19407</v>
          </cell>
          <cell r="CI49">
            <v>22277</v>
          </cell>
          <cell r="CJ49">
            <v>25284</v>
          </cell>
          <cell r="CK49">
            <v>28154</v>
          </cell>
          <cell r="CL49">
            <v>13667</v>
          </cell>
          <cell r="CM49">
            <v>19407</v>
          </cell>
          <cell r="CN49">
            <v>22277</v>
          </cell>
          <cell r="CO49">
            <v>15102</v>
          </cell>
          <cell r="CP49">
            <v>27939</v>
          </cell>
          <cell r="CQ49">
            <v>15102</v>
          </cell>
          <cell r="CR49">
            <v>21445</v>
          </cell>
          <cell r="CS49">
            <v>24616</v>
          </cell>
          <cell r="CT49">
            <v>27939</v>
          </cell>
          <cell r="CU49">
            <v>31110</v>
          </cell>
          <cell r="CV49">
            <v>15102</v>
          </cell>
          <cell r="CW49">
            <v>21445</v>
          </cell>
          <cell r="CX49">
            <v>24616</v>
          </cell>
          <cell r="CY49">
            <v>16612</v>
          </cell>
          <cell r="CZ49">
            <v>30732</v>
          </cell>
          <cell r="DA49">
            <v>16612</v>
          </cell>
          <cell r="DB49">
            <v>23589</v>
          </cell>
          <cell r="DC49">
            <v>27077</v>
          </cell>
          <cell r="DD49">
            <v>30732</v>
          </cell>
          <cell r="DE49">
            <v>34221</v>
          </cell>
          <cell r="DF49">
            <v>16612</v>
          </cell>
          <cell r="DG49">
            <v>23589</v>
          </cell>
          <cell r="DH49">
            <v>27077</v>
          </cell>
          <cell r="DI49">
            <v>18606</v>
          </cell>
          <cell r="DJ49">
            <v>34421</v>
          </cell>
          <cell r="DK49">
            <v>18606</v>
          </cell>
          <cell r="DL49">
            <v>26420</v>
          </cell>
          <cell r="DM49">
            <v>30328</v>
          </cell>
          <cell r="DN49">
            <v>34421</v>
          </cell>
          <cell r="DO49">
            <v>38328</v>
          </cell>
          <cell r="DP49">
            <v>18606</v>
          </cell>
          <cell r="DQ49">
            <v>26420</v>
          </cell>
          <cell r="DR49">
            <v>30328</v>
          </cell>
          <cell r="DS49">
            <v>19965</v>
          </cell>
          <cell r="DT49">
            <v>36935</v>
          </cell>
          <cell r="DU49">
            <v>19965</v>
          </cell>
          <cell r="DV49">
            <v>28350</v>
          </cell>
          <cell r="DW49">
            <v>32543</v>
          </cell>
          <cell r="DX49">
            <v>36935</v>
          </cell>
          <cell r="DY49">
            <v>41127</v>
          </cell>
          <cell r="DZ49">
            <v>19965</v>
          </cell>
          <cell r="EA49">
            <v>28350</v>
          </cell>
          <cell r="EB49">
            <v>32543</v>
          </cell>
          <cell r="EC49">
            <v>22411</v>
          </cell>
          <cell r="ED49">
            <v>41460</v>
          </cell>
          <cell r="EE49">
            <v>22411</v>
          </cell>
          <cell r="EF49">
            <v>31823</v>
          </cell>
          <cell r="EG49">
            <v>36531</v>
          </cell>
          <cell r="EH49">
            <v>41460</v>
          </cell>
          <cell r="EI49">
            <v>46167</v>
          </cell>
          <cell r="EJ49">
            <v>22411</v>
          </cell>
          <cell r="EK49">
            <v>31823</v>
          </cell>
          <cell r="EL49">
            <v>36531</v>
          </cell>
          <cell r="EM49">
            <v>24652</v>
          </cell>
          <cell r="EN49">
            <v>45606</v>
          </cell>
          <cell r="EO49">
            <v>24652</v>
          </cell>
          <cell r="EP49">
            <v>35006</v>
          </cell>
          <cell r="EQ49">
            <v>40182</v>
          </cell>
          <cell r="ER49">
            <v>45606</v>
          </cell>
          <cell r="ES49">
            <v>50783</v>
          </cell>
          <cell r="ET49">
            <v>24652</v>
          </cell>
          <cell r="EU49">
            <v>35006</v>
          </cell>
          <cell r="EV49">
            <v>40182</v>
          </cell>
          <cell r="EW49">
            <v>25773</v>
          </cell>
          <cell r="EX49">
            <v>47681</v>
          </cell>
          <cell r="EY49">
            <v>25773</v>
          </cell>
          <cell r="EZ49">
            <v>36598</v>
          </cell>
          <cell r="FA49">
            <v>42011</v>
          </cell>
          <cell r="FB49">
            <v>47681</v>
          </cell>
          <cell r="FC49">
            <v>53093</v>
          </cell>
          <cell r="FD49">
            <v>25773</v>
          </cell>
          <cell r="FE49">
            <v>36598</v>
          </cell>
          <cell r="FF49">
            <v>42011</v>
          </cell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>
            <v>10745</v>
          </cell>
          <cell r="AR50">
            <v>19878</v>
          </cell>
          <cell r="AS50">
            <v>10745</v>
          </cell>
          <cell r="AT50">
            <v>15258</v>
          </cell>
          <cell r="AU50">
            <v>17514</v>
          </cell>
          <cell r="AV50">
            <v>19878</v>
          </cell>
          <cell r="AW50">
            <v>22135</v>
          </cell>
          <cell r="AX50">
            <v>10745</v>
          </cell>
          <cell r="AY50">
            <v>15258</v>
          </cell>
          <cell r="AZ50">
            <v>17514</v>
          </cell>
          <cell r="BA50">
            <v>11245</v>
          </cell>
          <cell r="BB50">
            <v>20803</v>
          </cell>
          <cell r="BC50">
            <v>11245</v>
          </cell>
          <cell r="BD50">
            <v>15968</v>
          </cell>
          <cell r="BE50">
            <v>18329</v>
          </cell>
          <cell r="BF50">
            <v>20803</v>
          </cell>
          <cell r="BG50">
            <v>23165</v>
          </cell>
          <cell r="BH50">
            <v>11245</v>
          </cell>
          <cell r="BI50">
            <v>15968</v>
          </cell>
          <cell r="BJ50">
            <v>18329</v>
          </cell>
          <cell r="BK50">
            <v>11995</v>
          </cell>
          <cell r="BL50">
            <v>22191</v>
          </cell>
          <cell r="BM50">
            <v>11995</v>
          </cell>
          <cell r="BN50">
            <v>17033</v>
          </cell>
          <cell r="BO50">
            <v>19552</v>
          </cell>
          <cell r="BP50">
            <v>22191</v>
          </cell>
          <cell r="BQ50">
            <v>24710</v>
          </cell>
          <cell r="BR50">
            <v>11995</v>
          </cell>
          <cell r="BS50">
            <v>17033</v>
          </cell>
          <cell r="BT50">
            <v>19552</v>
          </cell>
          <cell r="BU50">
            <v>12994</v>
          </cell>
          <cell r="BV50">
            <v>24039</v>
          </cell>
          <cell r="BW50">
            <v>12994</v>
          </cell>
          <cell r="BX50">
            <v>18451</v>
          </cell>
          <cell r="BY50">
            <v>21180</v>
          </cell>
          <cell r="BZ50">
            <v>24039</v>
          </cell>
          <cell r="CA50">
            <v>26768</v>
          </cell>
          <cell r="CB50">
            <v>12994</v>
          </cell>
          <cell r="CC50">
            <v>18451</v>
          </cell>
          <cell r="CD50">
            <v>21180</v>
          </cell>
          <cell r="CE50">
            <v>13994</v>
          </cell>
          <cell r="CF50">
            <v>25889</v>
          </cell>
          <cell r="CG50">
            <v>13994</v>
          </cell>
          <cell r="CH50">
            <v>19871</v>
          </cell>
          <cell r="CI50">
            <v>22810</v>
          </cell>
          <cell r="CJ50">
            <v>25889</v>
          </cell>
          <cell r="CK50">
            <v>28828</v>
          </cell>
          <cell r="CL50">
            <v>13994</v>
          </cell>
          <cell r="CM50">
            <v>19871</v>
          </cell>
          <cell r="CN50">
            <v>22810</v>
          </cell>
          <cell r="CO50">
            <v>15463</v>
          </cell>
          <cell r="CP50">
            <v>28607</v>
          </cell>
          <cell r="CQ50">
            <v>15463</v>
          </cell>
          <cell r="CR50">
            <v>21957</v>
          </cell>
          <cell r="CS50">
            <v>25205</v>
          </cell>
          <cell r="CT50">
            <v>28607</v>
          </cell>
          <cell r="CU50">
            <v>31854</v>
          </cell>
          <cell r="CV50">
            <v>15463</v>
          </cell>
          <cell r="CW50">
            <v>21957</v>
          </cell>
          <cell r="CX50">
            <v>25205</v>
          </cell>
          <cell r="CY50">
            <v>17009</v>
          </cell>
          <cell r="CZ50">
            <v>31467</v>
          </cell>
          <cell r="DA50">
            <v>17009</v>
          </cell>
          <cell r="DB50">
            <v>24153</v>
          </cell>
          <cell r="DC50">
            <v>27725</v>
          </cell>
          <cell r="DD50">
            <v>31467</v>
          </cell>
          <cell r="DE50">
            <v>35039</v>
          </cell>
          <cell r="DF50">
            <v>17009</v>
          </cell>
          <cell r="DG50">
            <v>24153</v>
          </cell>
          <cell r="DH50">
            <v>27725</v>
          </cell>
          <cell r="DI50">
            <v>19050</v>
          </cell>
          <cell r="DJ50">
            <v>35243</v>
          </cell>
          <cell r="DK50">
            <v>19050</v>
          </cell>
          <cell r="DL50">
            <v>27051</v>
          </cell>
          <cell r="DM50">
            <v>31052</v>
          </cell>
          <cell r="DN50">
            <v>35243</v>
          </cell>
          <cell r="DO50">
            <v>39243</v>
          </cell>
          <cell r="DP50">
            <v>19050</v>
          </cell>
          <cell r="DQ50">
            <v>27051</v>
          </cell>
          <cell r="DR50">
            <v>31052</v>
          </cell>
          <cell r="DS50">
            <v>20442</v>
          </cell>
          <cell r="DT50">
            <v>37818</v>
          </cell>
          <cell r="DU50">
            <v>20442</v>
          </cell>
          <cell r="DV50">
            <v>29028</v>
          </cell>
          <cell r="DW50">
            <v>33320</v>
          </cell>
          <cell r="DX50">
            <v>37818</v>
          </cell>
          <cell r="DY50">
            <v>42111</v>
          </cell>
          <cell r="DZ50">
            <v>20442</v>
          </cell>
          <cell r="EA50">
            <v>29028</v>
          </cell>
          <cell r="EB50">
            <v>33320</v>
          </cell>
          <cell r="EC50">
            <v>22947</v>
          </cell>
          <cell r="ED50">
            <v>42452</v>
          </cell>
          <cell r="EE50">
            <v>22947</v>
          </cell>
          <cell r="EF50">
            <v>32585</v>
          </cell>
          <cell r="EG50">
            <v>37404</v>
          </cell>
          <cell r="EH50">
            <v>42452</v>
          </cell>
          <cell r="EI50">
            <v>47271</v>
          </cell>
          <cell r="EJ50">
            <v>22947</v>
          </cell>
          <cell r="EK50">
            <v>32585</v>
          </cell>
          <cell r="EL50">
            <v>37404</v>
          </cell>
          <cell r="EM50">
            <v>25242</v>
          </cell>
          <cell r="EN50">
            <v>46698</v>
          </cell>
          <cell r="EO50">
            <v>25242</v>
          </cell>
          <cell r="EP50">
            <v>35844</v>
          </cell>
          <cell r="EQ50">
            <v>41144</v>
          </cell>
          <cell r="ER50">
            <v>46698</v>
          </cell>
          <cell r="ES50">
            <v>51999</v>
          </cell>
          <cell r="ET50">
            <v>25242</v>
          </cell>
          <cell r="EU50">
            <v>35844</v>
          </cell>
          <cell r="EV50">
            <v>41144</v>
          </cell>
          <cell r="EW50">
            <v>26389</v>
          </cell>
          <cell r="EX50">
            <v>48820</v>
          </cell>
          <cell r="EY50">
            <v>26389</v>
          </cell>
          <cell r="EZ50">
            <v>37472</v>
          </cell>
          <cell r="FA50">
            <v>43014</v>
          </cell>
          <cell r="FB50">
            <v>48820</v>
          </cell>
          <cell r="FC50">
            <v>54361</v>
          </cell>
          <cell r="FD50">
            <v>26389</v>
          </cell>
          <cell r="FE50">
            <v>37472</v>
          </cell>
          <cell r="FF50">
            <v>43014</v>
          </cell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>
            <v>14291</v>
          </cell>
          <cell r="AR51">
            <v>26438</v>
          </cell>
          <cell r="AS51">
            <v>14291</v>
          </cell>
          <cell r="AT51">
            <v>20293</v>
          </cell>
          <cell r="AU51">
            <v>23294</v>
          </cell>
          <cell r="AV51">
            <v>26438</v>
          </cell>
          <cell r="AW51">
            <v>29440</v>
          </cell>
          <cell r="AX51">
            <v>14291</v>
          </cell>
          <cell r="AY51">
            <v>20293</v>
          </cell>
          <cell r="AZ51">
            <v>23294</v>
          </cell>
          <cell r="BA51">
            <v>14956</v>
          </cell>
          <cell r="BB51">
            <v>27668</v>
          </cell>
          <cell r="BC51">
            <v>14956</v>
          </cell>
          <cell r="BD51">
            <v>21237</v>
          </cell>
          <cell r="BE51">
            <v>24378</v>
          </cell>
          <cell r="BF51">
            <v>27668</v>
          </cell>
          <cell r="BG51">
            <v>30809</v>
          </cell>
          <cell r="BH51">
            <v>14956</v>
          </cell>
          <cell r="BI51">
            <v>21237</v>
          </cell>
          <cell r="BJ51">
            <v>24378</v>
          </cell>
          <cell r="BK51">
            <v>15953</v>
          </cell>
          <cell r="BL51">
            <v>29514</v>
          </cell>
          <cell r="BM51">
            <v>15953</v>
          </cell>
          <cell r="BN51">
            <v>22654</v>
          </cell>
          <cell r="BO51">
            <v>26004</v>
          </cell>
          <cell r="BP51">
            <v>29514</v>
          </cell>
          <cell r="BQ51">
            <v>32864</v>
          </cell>
          <cell r="BR51">
            <v>15953</v>
          </cell>
          <cell r="BS51">
            <v>22654</v>
          </cell>
          <cell r="BT51">
            <v>26004</v>
          </cell>
          <cell r="BU51">
            <v>17282</v>
          </cell>
          <cell r="BV51">
            <v>31972</v>
          </cell>
          <cell r="BW51">
            <v>17282</v>
          </cell>
          <cell r="BX51">
            <v>24540</v>
          </cell>
          <cell r="BY51">
            <v>28169</v>
          </cell>
          <cell r="BZ51">
            <v>31972</v>
          </cell>
          <cell r="CA51">
            <v>35601</v>
          </cell>
          <cell r="CB51">
            <v>17282</v>
          </cell>
          <cell r="CC51">
            <v>24540</v>
          </cell>
          <cell r="CD51">
            <v>28169</v>
          </cell>
          <cell r="CE51">
            <v>18612</v>
          </cell>
          <cell r="CF51">
            <v>34432</v>
          </cell>
          <cell r="CG51">
            <v>18612</v>
          </cell>
          <cell r="CH51">
            <v>26428</v>
          </cell>
          <cell r="CI51">
            <v>30337</v>
          </cell>
          <cell r="CJ51">
            <v>34432</v>
          </cell>
          <cell r="CK51">
            <v>38341</v>
          </cell>
          <cell r="CL51">
            <v>18612</v>
          </cell>
          <cell r="CM51">
            <v>26428</v>
          </cell>
          <cell r="CN51">
            <v>30337</v>
          </cell>
          <cell r="CO51">
            <v>20566</v>
          </cell>
          <cell r="CP51">
            <v>38047</v>
          </cell>
          <cell r="CQ51">
            <v>20566</v>
          </cell>
          <cell r="CR51">
            <v>29203</v>
          </cell>
          <cell r="CS51">
            <v>33523</v>
          </cell>
          <cell r="CT51">
            <v>38047</v>
          </cell>
          <cell r="CU51">
            <v>42366</v>
          </cell>
          <cell r="CV51">
            <v>20566</v>
          </cell>
          <cell r="CW51">
            <v>29203</v>
          </cell>
          <cell r="CX51">
            <v>33523</v>
          </cell>
          <cell r="CY51">
            <v>22622</v>
          </cell>
          <cell r="CZ51">
            <v>41851</v>
          </cell>
          <cell r="DA51">
            <v>22622</v>
          </cell>
          <cell r="DB51">
            <v>32123</v>
          </cell>
          <cell r="DC51">
            <v>36874</v>
          </cell>
          <cell r="DD51">
            <v>41851</v>
          </cell>
          <cell r="DE51">
            <v>46602</v>
          </cell>
          <cell r="DF51">
            <v>22622</v>
          </cell>
          <cell r="DG51">
            <v>32123</v>
          </cell>
          <cell r="DH51">
            <v>36874</v>
          </cell>
          <cell r="DI51">
            <v>25337</v>
          </cell>
          <cell r="DJ51">
            <v>46873</v>
          </cell>
          <cell r="DK51">
            <v>25337</v>
          </cell>
          <cell r="DL51">
            <v>35978</v>
          </cell>
          <cell r="DM51">
            <v>41299</v>
          </cell>
          <cell r="DN51">
            <v>46873</v>
          </cell>
          <cell r="DO51">
            <v>52193</v>
          </cell>
          <cell r="DP51">
            <v>25337</v>
          </cell>
          <cell r="DQ51">
            <v>35978</v>
          </cell>
          <cell r="DR51">
            <v>41299</v>
          </cell>
          <cell r="DS51">
            <v>27188</v>
          </cell>
          <cell r="DT51">
            <v>50298</v>
          </cell>
          <cell r="DU51">
            <v>27188</v>
          </cell>
          <cell r="DV51">
            <v>38607</v>
          </cell>
          <cell r="DW51">
            <v>44316</v>
          </cell>
          <cell r="DX51">
            <v>50298</v>
          </cell>
          <cell r="DY51">
            <v>56008</v>
          </cell>
          <cell r="DZ51">
            <v>27188</v>
          </cell>
          <cell r="EA51">
            <v>38607</v>
          </cell>
          <cell r="EB51">
            <v>44316</v>
          </cell>
          <cell r="EC51">
            <v>30520</v>
          </cell>
          <cell r="ED51">
            <v>56461</v>
          </cell>
          <cell r="EE51">
            <v>30520</v>
          </cell>
          <cell r="EF51">
            <v>43338</v>
          </cell>
          <cell r="EG51">
            <v>49747</v>
          </cell>
          <cell r="EH51">
            <v>56461</v>
          </cell>
          <cell r="EI51">
            <v>62870</v>
          </cell>
          <cell r="EJ51">
            <v>30520</v>
          </cell>
          <cell r="EK51">
            <v>43338</v>
          </cell>
          <cell r="EL51">
            <v>49747</v>
          </cell>
          <cell r="EM51">
            <v>33572</v>
          </cell>
          <cell r="EN51">
            <v>62108</v>
          </cell>
          <cell r="EO51">
            <v>33572</v>
          </cell>
          <cell r="EP51">
            <v>47673</v>
          </cell>
          <cell r="EQ51">
            <v>54722</v>
          </cell>
          <cell r="ER51">
            <v>62108</v>
          </cell>
          <cell r="ES51">
            <v>69159</v>
          </cell>
          <cell r="ET51">
            <v>33572</v>
          </cell>
          <cell r="EU51">
            <v>47673</v>
          </cell>
          <cell r="EV51">
            <v>54722</v>
          </cell>
          <cell r="EW51">
            <v>35097</v>
          </cell>
          <cell r="EX51">
            <v>64931</v>
          </cell>
          <cell r="EY51">
            <v>35097</v>
          </cell>
          <cell r="EZ51">
            <v>49838</v>
          </cell>
          <cell r="FA51">
            <v>57209</v>
          </cell>
          <cell r="FB51">
            <v>64931</v>
          </cell>
          <cell r="FC51">
            <v>72300</v>
          </cell>
          <cell r="FD51">
            <v>35097</v>
          </cell>
          <cell r="FE51">
            <v>49838</v>
          </cell>
          <cell r="FF51">
            <v>57209</v>
          </cell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>
            <v>13109</v>
          </cell>
          <cell r="AR52">
            <v>24251</v>
          </cell>
          <cell r="AS52">
            <v>13109</v>
          </cell>
          <cell r="AT52">
            <v>18615</v>
          </cell>
          <cell r="AU52">
            <v>21367</v>
          </cell>
          <cell r="AV52">
            <v>24251</v>
          </cell>
          <cell r="AW52">
            <v>27005</v>
          </cell>
          <cell r="AX52">
            <v>13109</v>
          </cell>
          <cell r="AY52">
            <v>18615</v>
          </cell>
          <cell r="AZ52">
            <v>21367</v>
          </cell>
          <cell r="BA52">
            <v>13719</v>
          </cell>
          <cell r="BB52">
            <v>25380</v>
          </cell>
          <cell r="BC52">
            <v>13719</v>
          </cell>
          <cell r="BD52">
            <v>19481</v>
          </cell>
          <cell r="BE52">
            <v>22361</v>
          </cell>
          <cell r="BF52">
            <v>25380</v>
          </cell>
          <cell r="BG52">
            <v>28261</v>
          </cell>
          <cell r="BH52">
            <v>13719</v>
          </cell>
          <cell r="BI52">
            <v>19481</v>
          </cell>
          <cell r="BJ52">
            <v>22361</v>
          </cell>
          <cell r="BK52">
            <v>14634</v>
          </cell>
          <cell r="BL52">
            <v>27073</v>
          </cell>
          <cell r="BM52">
            <v>14634</v>
          </cell>
          <cell r="BN52">
            <v>20780</v>
          </cell>
          <cell r="BO52">
            <v>23853</v>
          </cell>
          <cell r="BP52">
            <v>27073</v>
          </cell>
          <cell r="BQ52">
            <v>30146</v>
          </cell>
          <cell r="BR52">
            <v>14634</v>
          </cell>
          <cell r="BS52">
            <v>20780</v>
          </cell>
          <cell r="BT52">
            <v>23853</v>
          </cell>
          <cell r="BU52">
            <v>15853</v>
          </cell>
          <cell r="BV52">
            <v>29328</v>
          </cell>
          <cell r="BW52">
            <v>15853</v>
          </cell>
          <cell r="BX52">
            <v>22510</v>
          </cell>
          <cell r="BY52">
            <v>25840</v>
          </cell>
          <cell r="BZ52">
            <v>29328</v>
          </cell>
          <cell r="CA52">
            <v>32657</v>
          </cell>
          <cell r="CB52">
            <v>15853</v>
          </cell>
          <cell r="CC52">
            <v>22510</v>
          </cell>
          <cell r="CD52">
            <v>25840</v>
          </cell>
          <cell r="CE52">
            <v>17073</v>
          </cell>
          <cell r="CF52">
            <v>31585</v>
          </cell>
          <cell r="CG52">
            <v>17073</v>
          </cell>
          <cell r="CH52">
            <v>24243</v>
          </cell>
          <cell r="CI52">
            <v>27828</v>
          </cell>
          <cell r="CJ52">
            <v>31585</v>
          </cell>
          <cell r="CK52">
            <v>35170</v>
          </cell>
          <cell r="CL52">
            <v>17073</v>
          </cell>
          <cell r="CM52">
            <v>24243</v>
          </cell>
          <cell r="CN52">
            <v>27828</v>
          </cell>
          <cell r="CO52">
            <v>18865</v>
          </cell>
          <cell r="CP52">
            <v>34901</v>
          </cell>
          <cell r="CQ52">
            <v>18865</v>
          </cell>
          <cell r="CR52">
            <v>26788</v>
          </cell>
          <cell r="CS52">
            <v>30750</v>
          </cell>
          <cell r="CT52">
            <v>34901</v>
          </cell>
          <cell r="CU52">
            <v>38862</v>
          </cell>
          <cell r="CV52">
            <v>18865</v>
          </cell>
          <cell r="CW52">
            <v>26788</v>
          </cell>
          <cell r="CX52">
            <v>30750</v>
          </cell>
          <cell r="CY52">
            <v>20751</v>
          </cell>
          <cell r="CZ52">
            <v>38390</v>
          </cell>
          <cell r="DA52">
            <v>20751</v>
          </cell>
          <cell r="DB52">
            <v>29467</v>
          </cell>
          <cell r="DC52">
            <v>33825</v>
          </cell>
          <cell r="DD52">
            <v>38390</v>
          </cell>
          <cell r="DE52">
            <v>42748</v>
          </cell>
          <cell r="DF52">
            <v>20751</v>
          </cell>
          <cell r="DG52">
            <v>29467</v>
          </cell>
          <cell r="DH52">
            <v>33825</v>
          </cell>
          <cell r="DI52">
            <v>23241</v>
          </cell>
          <cell r="DJ52">
            <v>42996</v>
          </cell>
          <cell r="DK52">
            <v>23241</v>
          </cell>
          <cell r="DL52">
            <v>33002</v>
          </cell>
          <cell r="DM52">
            <v>37883</v>
          </cell>
          <cell r="DN52">
            <v>42996</v>
          </cell>
          <cell r="DO52">
            <v>47876</v>
          </cell>
          <cell r="DP52">
            <v>23241</v>
          </cell>
          <cell r="DQ52">
            <v>33002</v>
          </cell>
          <cell r="DR52">
            <v>37883</v>
          </cell>
          <cell r="DS52">
            <v>24939</v>
          </cell>
          <cell r="DT52">
            <v>46138</v>
          </cell>
          <cell r="DU52">
            <v>24939</v>
          </cell>
          <cell r="DV52">
            <v>35414</v>
          </cell>
          <cell r="DW52">
            <v>40650</v>
          </cell>
          <cell r="DX52">
            <v>46138</v>
          </cell>
          <cell r="DY52">
            <v>51375</v>
          </cell>
          <cell r="DZ52">
            <v>24939</v>
          </cell>
          <cell r="EA52">
            <v>35414</v>
          </cell>
          <cell r="EB52">
            <v>40650</v>
          </cell>
          <cell r="EC52">
            <v>27995</v>
          </cell>
          <cell r="ED52">
            <v>51791</v>
          </cell>
          <cell r="EE52">
            <v>27995</v>
          </cell>
          <cell r="EF52">
            <v>39754</v>
          </cell>
          <cell r="EG52">
            <v>45633</v>
          </cell>
          <cell r="EH52">
            <v>51791</v>
          </cell>
          <cell r="EI52">
            <v>57671</v>
          </cell>
          <cell r="EJ52">
            <v>27995</v>
          </cell>
          <cell r="EK52">
            <v>39754</v>
          </cell>
          <cell r="EL52">
            <v>45633</v>
          </cell>
          <cell r="EM52">
            <v>30795</v>
          </cell>
          <cell r="EN52">
            <v>56972</v>
          </cell>
          <cell r="EO52">
            <v>30795</v>
          </cell>
          <cell r="EP52">
            <v>43730</v>
          </cell>
          <cell r="EQ52">
            <v>50196</v>
          </cell>
          <cell r="ER52">
            <v>56972</v>
          </cell>
          <cell r="ES52">
            <v>63439</v>
          </cell>
          <cell r="ET52">
            <v>30795</v>
          </cell>
          <cell r="EU52">
            <v>43730</v>
          </cell>
          <cell r="EV52">
            <v>50196</v>
          </cell>
          <cell r="EW52">
            <v>32195</v>
          </cell>
          <cell r="EX52">
            <v>59560</v>
          </cell>
          <cell r="EY52">
            <v>32195</v>
          </cell>
          <cell r="EZ52">
            <v>45716</v>
          </cell>
          <cell r="FA52">
            <v>52477</v>
          </cell>
          <cell r="FB52">
            <v>59560</v>
          </cell>
          <cell r="FC52">
            <v>66320</v>
          </cell>
          <cell r="FD52">
            <v>32195</v>
          </cell>
          <cell r="FE52">
            <v>45716</v>
          </cell>
          <cell r="FF52">
            <v>52477</v>
          </cell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>
            <v>11282</v>
          </cell>
          <cell r="AR53">
            <v>20872</v>
          </cell>
          <cell r="AS53">
            <v>11282</v>
          </cell>
          <cell r="AT53">
            <v>16021</v>
          </cell>
          <cell r="AU53">
            <v>18390</v>
          </cell>
          <cell r="AV53">
            <v>20872</v>
          </cell>
          <cell r="AW53">
            <v>23242</v>
          </cell>
          <cell r="AX53">
            <v>11282</v>
          </cell>
          <cell r="AY53">
            <v>16021</v>
          </cell>
          <cell r="AZ53">
            <v>18390</v>
          </cell>
          <cell r="BA53">
            <v>11807</v>
          </cell>
          <cell r="BB53">
            <v>21843</v>
          </cell>
          <cell r="BC53">
            <v>11807</v>
          </cell>
          <cell r="BD53">
            <v>16766</v>
          </cell>
          <cell r="BE53">
            <v>19245</v>
          </cell>
          <cell r="BF53">
            <v>21843</v>
          </cell>
          <cell r="BG53">
            <v>24323</v>
          </cell>
          <cell r="BH53">
            <v>11807</v>
          </cell>
          <cell r="BI53">
            <v>16766</v>
          </cell>
          <cell r="BJ53">
            <v>19245</v>
          </cell>
          <cell r="BK53">
            <v>12595</v>
          </cell>
          <cell r="BL53">
            <v>23301</v>
          </cell>
          <cell r="BM53">
            <v>12595</v>
          </cell>
          <cell r="BN53">
            <v>17885</v>
          </cell>
          <cell r="BO53">
            <v>20530</v>
          </cell>
          <cell r="BP53">
            <v>23301</v>
          </cell>
          <cell r="BQ53">
            <v>25946</v>
          </cell>
          <cell r="BR53">
            <v>12595</v>
          </cell>
          <cell r="BS53">
            <v>17885</v>
          </cell>
          <cell r="BT53">
            <v>20530</v>
          </cell>
          <cell r="BU53">
            <v>13644</v>
          </cell>
          <cell r="BV53">
            <v>25241</v>
          </cell>
          <cell r="BW53">
            <v>13644</v>
          </cell>
          <cell r="BX53">
            <v>19374</v>
          </cell>
          <cell r="BY53">
            <v>22239</v>
          </cell>
          <cell r="BZ53">
            <v>25241</v>
          </cell>
          <cell r="CA53">
            <v>28106</v>
          </cell>
          <cell r="CB53">
            <v>13644</v>
          </cell>
          <cell r="CC53">
            <v>19374</v>
          </cell>
          <cell r="CD53">
            <v>22239</v>
          </cell>
          <cell r="CE53">
            <v>14694</v>
          </cell>
          <cell r="CF53">
            <v>27183</v>
          </cell>
          <cell r="CG53">
            <v>14694</v>
          </cell>
          <cell r="CH53">
            <v>20865</v>
          </cell>
          <cell r="CI53">
            <v>23951</v>
          </cell>
          <cell r="CJ53">
            <v>27183</v>
          </cell>
          <cell r="CK53">
            <v>30269</v>
          </cell>
          <cell r="CL53">
            <v>14694</v>
          </cell>
          <cell r="CM53">
            <v>20865</v>
          </cell>
          <cell r="CN53">
            <v>23951</v>
          </cell>
          <cell r="CO53">
            <v>16236</v>
          </cell>
          <cell r="CP53">
            <v>30037</v>
          </cell>
          <cell r="CQ53">
            <v>16236</v>
          </cell>
          <cell r="CR53">
            <v>23055</v>
          </cell>
          <cell r="CS53">
            <v>26465</v>
          </cell>
          <cell r="CT53">
            <v>30037</v>
          </cell>
          <cell r="CU53">
            <v>33447</v>
          </cell>
          <cell r="CV53">
            <v>16236</v>
          </cell>
          <cell r="CW53">
            <v>23055</v>
          </cell>
          <cell r="CX53">
            <v>26465</v>
          </cell>
          <cell r="CY53">
            <v>17859</v>
          </cell>
          <cell r="CZ53">
            <v>33040</v>
          </cell>
          <cell r="DA53">
            <v>17859</v>
          </cell>
          <cell r="DB53">
            <v>25361</v>
          </cell>
          <cell r="DC53">
            <v>29111</v>
          </cell>
          <cell r="DD53">
            <v>33040</v>
          </cell>
          <cell r="DE53">
            <v>36791</v>
          </cell>
          <cell r="DF53">
            <v>17859</v>
          </cell>
          <cell r="DG53">
            <v>25361</v>
          </cell>
          <cell r="DH53">
            <v>29111</v>
          </cell>
          <cell r="DI53">
            <v>20003</v>
          </cell>
          <cell r="DJ53">
            <v>37005</v>
          </cell>
          <cell r="DK53">
            <v>20003</v>
          </cell>
          <cell r="DL53">
            <v>28404</v>
          </cell>
          <cell r="DM53">
            <v>32605</v>
          </cell>
          <cell r="DN53">
            <v>37005</v>
          </cell>
          <cell r="DO53">
            <v>41205</v>
          </cell>
          <cell r="DP53">
            <v>20003</v>
          </cell>
          <cell r="DQ53">
            <v>28404</v>
          </cell>
          <cell r="DR53">
            <v>32605</v>
          </cell>
          <cell r="DS53">
            <v>21464</v>
          </cell>
          <cell r="DT53">
            <v>39709</v>
          </cell>
          <cell r="DU53">
            <v>21464</v>
          </cell>
          <cell r="DV53">
            <v>30479</v>
          </cell>
          <cell r="DW53">
            <v>34986</v>
          </cell>
          <cell r="DX53">
            <v>39709</v>
          </cell>
          <cell r="DY53">
            <v>44217</v>
          </cell>
          <cell r="DZ53">
            <v>21464</v>
          </cell>
          <cell r="EA53">
            <v>30479</v>
          </cell>
          <cell r="EB53">
            <v>34986</v>
          </cell>
          <cell r="EC53">
            <v>24094</v>
          </cell>
          <cell r="ED53">
            <v>44575</v>
          </cell>
          <cell r="EE53">
            <v>24094</v>
          </cell>
          <cell r="EF53">
            <v>34214</v>
          </cell>
          <cell r="EG53">
            <v>39274</v>
          </cell>
          <cell r="EH53">
            <v>44575</v>
          </cell>
          <cell r="EI53">
            <v>49635</v>
          </cell>
          <cell r="EJ53">
            <v>24094</v>
          </cell>
          <cell r="EK53">
            <v>34214</v>
          </cell>
          <cell r="EL53">
            <v>39274</v>
          </cell>
          <cell r="EM53">
            <v>26504</v>
          </cell>
          <cell r="EN53">
            <v>49033</v>
          </cell>
          <cell r="EO53">
            <v>26504</v>
          </cell>
          <cell r="EP53">
            <v>37636</v>
          </cell>
          <cell r="EQ53">
            <v>43201</v>
          </cell>
          <cell r="ER53">
            <v>49033</v>
          </cell>
          <cell r="ES53">
            <v>54599</v>
          </cell>
          <cell r="ET53">
            <v>26504</v>
          </cell>
          <cell r="EU53">
            <v>37636</v>
          </cell>
          <cell r="EV53">
            <v>43201</v>
          </cell>
          <cell r="EW53">
            <v>27708</v>
          </cell>
          <cell r="EX53">
            <v>51261</v>
          </cell>
          <cell r="EY53">
            <v>27708</v>
          </cell>
          <cell r="EZ53">
            <v>39346</v>
          </cell>
          <cell r="FA53">
            <v>45165</v>
          </cell>
          <cell r="FB53">
            <v>51261</v>
          </cell>
          <cell r="FC53">
            <v>57079</v>
          </cell>
          <cell r="FD53">
            <v>27708</v>
          </cell>
          <cell r="FE53">
            <v>39346</v>
          </cell>
          <cell r="FF53">
            <v>45165</v>
          </cell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>
            <v>11399</v>
          </cell>
          <cell r="AR54">
            <v>21088</v>
          </cell>
          <cell r="AS54">
            <v>11399</v>
          </cell>
          <cell r="AT54">
            <v>16187</v>
          </cell>
          <cell r="AU54">
            <v>18580</v>
          </cell>
          <cell r="AV54">
            <v>21088</v>
          </cell>
          <cell r="AW54">
            <v>23482</v>
          </cell>
          <cell r="AX54">
            <v>11399</v>
          </cell>
          <cell r="AY54">
            <v>16187</v>
          </cell>
          <cell r="AZ54">
            <v>18580</v>
          </cell>
          <cell r="BA54">
            <v>11929</v>
          </cell>
          <cell r="BB54">
            <v>22069</v>
          </cell>
          <cell r="BC54">
            <v>11929</v>
          </cell>
          <cell r="BD54">
            <v>16939</v>
          </cell>
          <cell r="BE54">
            <v>19444</v>
          </cell>
          <cell r="BF54">
            <v>22069</v>
          </cell>
          <cell r="BG54">
            <v>24574</v>
          </cell>
          <cell r="BH54">
            <v>11929</v>
          </cell>
          <cell r="BI54">
            <v>16939</v>
          </cell>
          <cell r="BJ54">
            <v>19444</v>
          </cell>
          <cell r="BK54">
            <v>12724</v>
          </cell>
          <cell r="BL54">
            <v>23539</v>
          </cell>
          <cell r="BM54">
            <v>12724</v>
          </cell>
          <cell r="BN54">
            <v>18068</v>
          </cell>
          <cell r="BO54">
            <v>20740</v>
          </cell>
          <cell r="BP54">
            <v>23539</v>
          </cell>
          <cell r="BQ54">
            <v>26211</v>
          </cell>
          <cell r="BR54">
            <v>12724</v>
          </cell>
          <cell r="BS54">
            <v>18068</v>
          </cell>
          <cell r="BT54">
            <v>20740</v>
          </cell>
          <cell r="BU54">
            <v>13785</v>
          </cell>
          <cell r="BV54">
            <v>25502</v>
          </cell>
          <cell r="BW54">
            <v>13785</v>
          </cell>
          <cell r="BX54">
            <v>19575</v>
          </cell>
          <cell r="BY54">
            <v>22470</v>
          </cell>
          <cell r="BZ54">
            <v>25502</v>
          </cell>
          <cell r="CA54">
            <v>28397</v>
          </cell>
          <cell r="CB54">
            <v>13785</v>
          </cell>
          <cell r="CC54">
            <v>19575</v>
          </cell>
          <cell r="CD54">
            <v>22470</v>
          </cell>
          <cell r="CE54">
            <v>14845</v>
          </cell>
          <cell r="CF54">
            <v>27463</v>
          </cell>
          <cell r="CG54">
            <v>14845</v>
          </cell>
          <cell r="CH54">
            <v>21080</v>
          </cell>
          <cell r="CI54">
            <v>24197</v>
          </cell>
          <cell r="CJ54">
            <v>27463</v>
          </cell>
          <cell r="CK54">
            <v>30581</v>
          </cell>
          <cell r="CL54">
            <v>14845</v>
          </cell>
          <cell r="CM54">
            <v>21080</v>
          </cell>
          <cell r="CN54">
            <v>24197</v>
          </cell>
          <cell r="CO54">
            <v>16404</v>
          </cell>
          <cell r="CP54">
            <v>30347</v>
          </cell>
          <cell r="CQ54">
            <v>16404</v>
          </cell>
          <cell r="CR54">
            <v>23294</v>
          </cell>
          <cell r="CS54">
            <v>26739</v>
          </cell>
          <cell r="CT54">
            <v>30347</v>
          </cell>
          <cell r="CU54">
            <v>33792</v>
          </cell>
          <cell r="CV54">
            <v>16404</v>
          </cell>
          <cell r="CW54">
            <v>23294</v>
          </cell>
          <cell r="CX54">
            <v>26739</v>
          </cell>
          <cell r="CY54">
            <v>18044</v>
          </cell>
          <cell r="CZ54">
            <v>33381</v>
          </cell>
          <cell r="DA54">
            <v>18044</v>
          </cell>
          <cell r="DB54">
            <v>25622</v>
          </cell>
          <cell r="DC54">
            <v>29412</v>
          </cell>
          <cell r="DD54">
            <v>33381</v>
          </cell>
          <cell r="DE54">
            <v>37171</v>
          </cell>
          <cell r="DF54">
            <v>18044</v>
          </cell>
          <cell r="DG54">
            <v>25622</v>
          </cell>
          <cell r="DH54">
            <v>29412</v>
          </cell>
          <cell r="DI54">
            <v>20210</v>
          </cell>
          <cell r="DJ54">
            <v>37389</v>
          </cell>
          <cell r="DK54">
            <v>20210</v>
          </cell>
          <cell r="DL54">
            <v>28698</v>
          </cell>
          <cell r="DM54">
            <v>32942</v>
          </cell>
          <cell r="DN54">
            <v>37389</v>
          </cell>
          <cell r="DO54">
            <v>41633</v>
          </cell>
          <cell r="DP54">
            <v>20210</v>
          </cell>
          <cell r="DQ54">
            <v>28698</v>
          </cell>
          <cell r="DR54">
            <v>32942</v>
          </cell>
          <cell r="DS54">
            <v>21686</v>
          </cell>
          <cell r="DT54">
            <v>40119</v>
          </cell>
          <cell r="DU54">
            <v>21686</v>
          </cell>
          <cell r="DV54">
            <v>30794</v>
          </cell>
          <cell r="DW54">
            <v>35348</v>
          </cell>
          <cell r="DX54">
            <v>40119</v>
          </cell>
          <cell r="DY54">
            <v>44673</v>
          </cell>
          <cell r="DZ54">
            <v>21686</v>
          </cell>
          <cell r="EA54">
            <v>30794</v>
          </cell>
          <cell r="EB54">
            <v>35348</v>
          </cell>
          <cell r="EC54">
            <v>24344</v>
          </cell>
          <cell r="ED54">
            <v>45036</v>
          </cell>
          <cell r="EE54">
            <v>24344</v>
          </cell>
          <cell r="EF54">
            <v>34568</v>
          </cell>
          <cell r="EG54">
            <v>39681</v>
          </cell>
          <cell r="EH54">
            <v>45036</v>
          </cell>
          <cell r="EI54">
            <v>50149</v>
          </cell>
          <cell r="EJ54">
            <v>24344</v>
          </cell>
          <cell r="EK54">
            <v>34568</v>
          </cell>
          <cell r="EL54">
            <v>39681</v>
          </cell>
          <cell r="EM54">
            <v>26778</v>
          </cell>
          <cell r="EN54">
            <v>49539</v>
          </cell>
          <cell r="EO54">
            <v>26778</v>
          </cell>
          <cell r="EP54">
            <v>38025</v>
          </cell>
          <cell r="EQ54">
            <v>43648</v>
          </cell>
          <cell r="ER54">
            <v>49539</v>
          </cell>
          <cell r="ES54">
            <v>55163</v>
          </cell>
          <cell r="ET54">
            <v>26778</v>
          </cell>
          <cell r="EU54">
            <v>38025</v>
          </cell>
          <cell r="EV54">
            <v>43648</v>
          </cell>
          <cell r="EW54">
            <v>27996</v>
          </cell>
          <cell r="EX54">
            <v>51793</v>
          </cell>
          <cell r="EY54">
            <v>27996</v>
          </cell>
          <cell r="EZ54">
            <v>39754</v>
          </cell>
          <cell r="FA54">
            <v>45633</v>
          </cell>
          <cell r="FB54">
            <v>51793</v>
          </cell>
          <cell r="FC54">
            <v>57672</v>
          </cell>
          <cell r="FD54">
            <v>27996</v>
          </cell>
          <cell r="FE54">
            <v>39754</v>
          </cell>
          <cell r="FF54">
            <v>45633</v>
          </cell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>
            <v>15161</v>
          </cell>
          <cell r="AR55">
            <v>28047</v>
          </cell>
          <cell r="AS55">
            <v>15161</v>
          </cell>
          <cell r="AT55">
            <v>21529</v>
          </cell>
          <cell r="AU55">
            <v>24711</v>
          </cell>
          <cell r="AV55">
            <v>28047</v>
          </cell>
          <cell r="AW55">
            <v>31231</v>
          </cell>
          <cell r="AX55">
            <v>15161</v>
          </cell>
          <cell r="AY55">
            <v>21529</v>
          </cell>
          <cell r="AZ55">
            <v>24711</v>
          </cell>
          <cell r="BA55">
            <v>15866</v>
          </cell>
          <cell r="BB55">
            <v>29352</v>
          </cell>
          <cell r="BC55">
            <v>15866</v>
          </cell>
          <cell r="BD55">
            <v>22529</v>
          </cell>
          <cell r="BE55">
            <v>25861</v>
          </cell>
          <cell r="BF55">
            <v>29352</v>
          </cell>
          <cell r="BG55">
            <v>32683</v>
          </cell>
          <cell r="BH55">
            <v>15866</v>
          </cell>
          <cell r="BI55">
            <v>22529</v>
          </cell>
          <cell r="BJ55">
            <v>25861</v>
          </cell>
          <cell r="BK55">
            <v>16923</v>
          </cell>
          <cell r="BL55">
            <v>31307</v>
          </cell>
          <cell r="BM55">
            <v>16923</v>
          </cell>
          <cell r="BN55">
            <v>24030</v>
          </cell>
          <cell r="BO55">
            <v>27584</v>
          </cell>
          <cell r="BP55">
            <v>31307</v>
          </cell>
          <cell r="BQ55">
            <v>34861</v>
          </cell>
          <cell r="BR55">
            <v>16923</v>
          </cell>
          <cell r="BS55">
            <v>24030</v>
          </cell>
          <cell r="BT55">
            <v>27584</v>
          </cell>
          <cell r="BU55">
            <v>18334</v>
          </cell>
          <cell r="BV55">
            <v>33918</v>
          </cell>
          <cell r="BW55">
            <v>18334</v>
          </cell>
          <cell r="BX55">
            <v>26035</v>
          </cell>
          <cell r="BY55">
            <v>29885</v>
          </cell>
          <cell r="BZ55">
            <v>33918</v>
          </cell>
          <cell r="CA55">
            <v>37768</v>
          </cell>
          <cell r="CB55">
            <v>18334</v>
          </cell>
          <cell r="CC55">
            <v>26035</v>
          </cell>
          <cell r="CD55">
            <v>29885</v>
          </cell>
          <cell r="CE55">
            <v>19744</v>
          </cell>
          <cell r="CF55">
            <v>36526</v>
          </cell>
          <cell r="CG55">
            <v>19744</v>
          </cell>
          <cell r="CH55">
            <v>28036</v>
          </cell>
          <cell r="CI55">
            <v>32182</v>
          </cell>
          <cell r="CJ55">
            <v>36526</v>
          </cell>
          <cell r="CK55">
            <v>40673</v>
          </cell>
          <cell r="CL55">
            <v>19744</v>
          </cell>
          <cell r="CM55">
            <v>28036</v>
          </cell>
          <cell r="CN55">
            <v>32182</v>
          </cell>
          <cell r="CO55">
            <v>21817</v>
          </cell>
          <cell r="CP55">
            <v>40362</v>
          </cell>
          <cell r="CQ55">
            <v>21817</v>
          </cell>
          <cell r="CR55">
            <v>30981</v>
          </cell>
          <cell r="CS55">
            <v>35563</v>
          </cell>
          <cell r="CT55">
            <v>40362</v>
          </cell>
          <cell r="CU55">
            <v>44943</v>
          </cell>
          <cell r="CV55">
            <v>21817</v>
          </cell>
          <cell r="CW55">
            <v>30981</v>
          </cell>
          <cell r="CX55">
            <v>35563</v>
          </cell>
          <cell r="CY55">
            <v>23999</v>
          </cell>
          <cell r="CZ55">
            <v>44397</v>
          </cell>
          <cell r="DA55">
            <v>23999</v>
          </cell>
          <cell r="DB55">
            <v>34077</v>
          </cell>
          <cell r="DC55">
            <v>39118</v>
          </cell>
          <cell r="DD55">
            <v>44397</v>
          </cell>
          <cell r="DE55">
            <v>49437</v>
          </cell>
          <cell r="DF55">
            <v>23999</v>
          </cell>
          <cell r="DG55">
            <v>34077</v>
          </cell>
          <cell r="DH55">
            <v>39118</v>
          </cell>
          <cell r="DI55">
            <v>26879</v>
          </cell>
          <cell r="DJ55">
            <v>49727</v>
          </cell>
          <cell r="DK55">
            <v>26879</v>
          </cell>
          <cell r="DL55">
            <v>38168</v>
          </cell>
          <cell r="DM55">
            <v>43813</v>
          </cell>
          <cell r="DN55">
            <v>49727</v>
          </cell>
          <cell r="DO55">
            <v>55372</v>
          </cell>
          <cell r="DP55">
            <v>26879</v>
          </cell>
          <cell r="DQ55">
            <v>38168</v>
          </cell>
          <cell r="DR55">
            <v>43813</v>
          </cell>
          <cell r="DS55">
            <v>28842</v>
          </cell>
          <cell r="DT55">
            <v>53358</v>
          </cell>
          <cell r="DU55">
            <v>28842</v>
          </cell>
          <cell r="DV55">
            <v>40956</v>
          </cell>
          <cell r="DW55">
            <v>47013</v>
          </cell>
          <cell r="DX55">
            <v>53358</v>
          </cell>
          <cell r="DY55">
            <v>59415</v>
          </cell>
          <cell r="DZ55">
            <v>28842</v>
          </cell>
          <cell r="EA55">
            <v>40956</v>
          </cell>
          <cell r="EB55">
            <v>47013</v>
          </cell>
          <cell r="EC55">
            <v>32378</v>
          </cell>
          <cell r="ED55">
            <v>59898</v>
          </cell>
          <cell r="EE55">
            <v>32378</v>
          </cell>
          <cell r="EF55">
            <v>45975</v>
          </cell>
          <cell r="EG55">
            <v>52776</v>
          </cell>
          <cell r="EH55">
            <v>59898</v>
          </cell>
          <cell r="EI55">
            <v>66698</v>
          </cell>
          <cell r="EJ55">
            <v>32378</v>
          </cell>
          <cell r="EK55">
            <v>45975</v>
          </cell>
          <cell r="EL55">
            <v>52776</v>
          </cell>
          <cell r="EM55">
            <v>35615</v>
          </cell>
          <cell r="EN55">
            <v>65887</v>
          </cell>
          <cell r="EO55">
            <v>35615</v>
          </cell>
          <cell r="EP55">
            <v>50573</v>
          </cell>
          <cell r="EQ55">
            <v>58052</v>
          </cell>
          <cell r="ER55">
            <v>65887</v>
          </cell>
          <cell r="ES55">
            <v>73367</v>
          </cell>
          <cell r="ET55">
            <v>35615</v>
          </cell>
          <cell r="EU55">
            <v>50573</v>
          </cell>
          <cell r="EV55">
            <v>58052</v>
          </cell>
          <cell r="EW55">
            <v>37235</v>
          </cell>
          <cell r="EX55">
            <v>68885</v>
          </cell>
          <cell r="EY55">
            <v>37235</v>
          </cell>
          <cell r="EZ55">
            <v>52873</v>
          </cell>
          <cell r="FA55">
            <v>60692</v>
          </cell>
          <cell r="FB55">
            <v>68885</v>
          </cell>
          <cell r="FC55">
            <v>76704</v>
          </cell>
          <cell r="FD55">
            <v>37235</v>
          </cell>
          <cell r="FE55">
            <v>52873</v>
          </cell>
          <cell r="FF55">
            <v>60692</v>
          </cell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>
            <v>13907</v>
          </cell>
          <cell r="AR56">
            <v>25727</v>
          </cell>
          <cell r="AS56">
            <v>13907</v>
          </cell>
          <cell r="AT56">
            <v>19748</v>
          </cell>
          <cell r="AU56">
            <v>22668</v>
          </cell>
          <cell r="AV56">
            <v>25727</v>
          </cell>
          <cell r="AW56">
            <v>28648</v>
          </cell>
          <cell r="AX56">
            <v>13907</v>
          </cell>
          <cell r="AY56">
            <v>19748</v>
          </cell>
          <cell r="AZ56">
            <v>22668</v>
          </cell>
          <cell r="BA56">
            <v>14553</v>
          </cell>
          <cell r="BB56">
            <v>26924</v>
          </cell>
          <cell r="BC56">
            <v>14553</v>
          </cell>
          <cell r="BD56">
            <v>20666</v>
          </cell>
          <cell r="BE56">
            <v>23722</v>
          </cell>
          <cell r="BF56">
            <v>26924</v>
          </cell>
          <cell r="BG56">
            <v>29980</v>
          </cell>
          <cell r="BH56">
            <v>14553</v>
          </cell>
          <cell r="BI56">
            <v>20666</v>
          </cell>
          <cell r="BJ56">
            <v>23722</v>
          </cell>
          <cell r="BK56">
            <v>15523</v>
          </cell>
          <cell r="BL56">
            <v>28718</v>
          </cell>
          <cell r="BM56">
            <v>15523</v>
          </cell>
          <cell r="BN56">
            <v>22043</v>
          </cell>
          <cell r="BO56">
            <v>25303</v>
          </cell>
          <cell r="BP56">
            <v>28718</v>
          </cell>
          <cell r="BQ56">
            <v>31977</v>
          </cell>
          <cell r="BR56">
            <v>15523</v>
          </cell>
          <cell r="BS56">
            <v>22043</v>
          </cell>
          <cell r="BT56">
            <v>25303</v>
          </cell>
          <cell r="BU56">
            <v>16818</v>
          </cell>
          <cell r="BV56">
            <v>31112</v>
          </cell>
          <cell r="BW56">
            <v>16818</v>
          </cell>
          <cell r="BX56">
            <v>23882</v>
          </cell>
          <cell r="BY56">
            <v>27413</v>
          </cell>
          <cell r="BZ56">
            <v>31112</v>
          </cell>
          <cell r="CA56">
            <v>34644</v>
          </cell>
          <cell r="CB56">
            <v>16818</v>
          </cell>
          <cell r="CC56">
            <v>23882</v>
          </cell>
          <cell r="CD56">
            <v>27413</v>
          </cell>
          <cell r="CE56">
            <v>18111</v>
          </cell>
          <cell r="CF56">
            <v>33505</v>
          </cell>
          <cell r="CG56">
            <v>18111</v>
          </cell>
          <cell r="CH56">
            <v>25718</v>
          </cell>
          <cell r="CI56">
            <v>29520</v>
          </cell>
          <cell r="CJ56">
            <v>33505</v>
          </cell>
          <cell r="CK56">
            <v>37309</v>
          </cell>
          <cell r="CL56">
            <v>18111</v>
          </cell>
          <cell r="CM56">
            <v>25718</v>
          </cell>
          <cell r="CN56">
            <v>29520</v>
          </cell>
          <cell r="CO56">
            <v>20013</v>
          </cell>
          <cell r="CP56">
            <v>37023</v>
          </cell>
          <cell r="CQ56">
            <v>20013</v>
          </cell>
          <cell r="CR56">
            <v>28419</v>
          </cell>
          <cell r="CS56">
            <v>32622</v>
          </cell>
          <cell r="CT56">
            <v>37023</v>
          </cell>
          <cell r="CU56">
            <v>41226</v>
          </cell>
          <cell r="CV56">
            <v>20013</v>
          </cell>
          <cell r="CW56">
            <v>28419</v>
          </cell>
          <cell r="CX56">
            <v>32622</v>
          </cell>
          <cell r="CY56">
            <v>22014</v>
          </cell>
          <cell r="CZ56">
            <v>40725</v>
          </cell>
          <cell r="DA56">
            <v>22014</v>
          </cell>
          <cell r="DB56">
            <v>31259</v>
          </cell>
          <cell r="DC56">
            <v>35883</v>
          </cell>
          <cell r="DD56">
            <v>40725</v>
          </cell>
          <cell r="DE56">
            <v>45349</v>
          </cell>
          <cell r="DF56">
            <v>22014</v>
          </cell>
          <cell r="DG56">
            <v>31259</v>
          </cell>
          <cell r="DH56">
            <v>35883</v>
          </cell>
          <cell r="DI56">
            <v>24656</v>
          </cell>
          <cell r="DJ56">
            <v>45615</v>
          </cell>
          <cell r="DK56">
            <v>24656</v>
          </cell>
          <cell r="DL56">
            <v>35012</v>
          </cell>
          <cell r="DM56">
            <v>40189</v>
          </cell>
          <cell r="DN56">
            <v>45615</v>
          </cell>
          <cell r="DO56">
            <v>50792</v>
          </cell>
          <cell r="DP56">
            <v>24656</v>
          </cell>
          <cell r="DQ56">
            <v>35012</v>
          </cell>
          <cell r="DR56">
            <v>40189</v>
          </cell>
          <cell r="DS56">
            <v>26457</v>
          </cell>
          <cell r="DT56">
            <v>48945</v>
          </cell>
          <cell r="DU56">
            <v>26457</v>
          </cell>
          <cell r="DV56">
            <v>37569</v>
          </cell>
          <cell r="DW56">
            <v>43125</v>
          </cell>
          <cell r="DX56">
            <v>48945</v>
          </cell>
          <cell r="DY56">
            <v>54501</v>
          </cell>
          <cell r="DZ56">
            <v>26457</v>
          </cell>
          <cell r="EA56">
            <v>37569</v>
          </cell>
          <cell r="EB56">
            <v>43125</v>
          </cell>
          <cell r="EC56">
            <v>29700</v>
          </cell>
          <cell r="ED56">
            <v>54944</v>
          </cell>
          <cell r="EE56">
            <v>29700</v>
          </cell>
          <cell r="EF56">
            <v>42173</v>
          </cell>
          <cell r="EG56">
            <v>48411</v>
          </cell>
          <cell r="EH56">
            <v>54944</v>
          </cell>
          <cell r="EI56">
            <v>61182</v>
          </cell>
          <cell r="EJ56">
            <v>29700</v>
          </cell>
          <cell r="EK56">
            <v>42173</v>
          </cell>
          <cell r="EL56">
            <v>48411</v>
          </cell>
          <cell r="EM56">
            <v>32669</v>
          </cell>
          <cell r="EN56">
            <v>60438</v>
          </cell>
          <cell r="EO56">
            <v>32669</v>
          </cell>
          <cell r="EP56">
            <v>46391</v>
          </cell>
          <cell r="EQ56">
            <v>53251</v>
          </cell>
          <cell r="ER56">
            <v>60438</v>
          </cell>
          <cell r="ES56">
            <v>67299</v>
          </cell>
          <cell r="ET56">
            <v>32669</v>
          </cell>
          <cell r="EU56">
            <v>46391</v>
          </cell>
          <cell r="EV56">
            <v>53251</v>
          </cell>
          <cell r="EW56">
            <v>34155</v>
          </cell>
          <cell r="EX56">
            <v>63187</v>
          </cell>
          <cell r="EY56">
            <v>34155</v>
          </cell>
          <cell r="EZ56">
            <v>48500</v>
          </cell>
          <cell r="FA56">
            <v>55672</v>
          </cell>
          <cell r="FB56">
            <v>63187</v>
          </cell>
          <cell r="FC56">
            <v>70360</v>
          </cell>
          <cell r="FD56">
            <v>34155</v>
          </cell>
          <cell r="FE56">
            <v>48500</v>
          </cell>
          <cell r="FF56">
            <v>55672</v>
          </cell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>
            <v>11969</v>
          </cell>
          <cell r="AR57">
            <v>22142</v>
          </cell>
          <cell r="AS57">
            <v>11969</v>
          </cell>
          <cell r="AT57">
            <v>16996</v>
          </cell>
          <cell r="AU57">
            <v>19509</v>
          </cell>
          <cell r="AV57">
            <v>22142</v>
          </cell>
          <cell r="AW57">
            <v>24656</v>
          </cell>
          <cell r="AX57">
            <v>11969</v>
          </cell>
          <cell r="AY57">
            <v>16996</v>
          </cell>
          <cell r="AZ57">
            <v>19509</v>
          </cell>
          <cell r="BA57">
            <v>12525</v>
          </cell>
          <cell r="BB57">
            <v>23172</v>
          </cell>
          <cell r="BC57">
            <v>12525</v>
          </cell>
          <cell r="BD57">
            <v>17786</v>
          </cell>
          <cell r="BE57">
            <v>20416</v>
          </cell>
          <cell r="BF57">
            <v>23172</v>
          </cell>
          <cell r="BG57">
            <v>25803</v>
          </cell>
          <cell r="BH57">
            <v>12525</v>
          </cell>
          <cell r="BI57">
            <v>17786</v>
          </cell>
          <cell r="BJ57">
            <v>20416</v>
          </cell>
          <cell r="BK57">
            <v>13360</v>
          </cell>
          <cell r="BL57">
            <v>24716</v>
          </cell>
          <cell r="BM57">
            <v>13360</v>
          </cell>
          <cell r="BN57">
            <v>18971</v>
          </cell>
          <cell r="BO57">
            <v>21777</v>
          </cell>
          <cell r="BP57">
            <v>24716</v>
          </cell>
          <cell r="BQ57">
            <v>27522</v>
          </cell>
          <cell r="BR57">
            <v>13360</v>
          </cell>
          <cell r="BS57">
            <v>18971</v>
          </cell>
          <cell r="BT57">
            <v>21777</v>
          </cell>
          <cell r="BU57">
            <v>14474</v>
          </cell>
          <cell r="BV57">
            <v>26777</v>
          </cell>
          <cell r="BW57">
            <v>14474</v>
          </cell>
          <cell r="BX57">
            <v>20554</v>
          </cell>
          <cell r="BY57">
            <v>23594</v>
          </cell>
          <cell r="BZ57">
            <v>26777</v>
          </cell>
          <cell r="CA57">
            <v>29817</v>
          </cell>
          <cell r="CB57">
            <v>14474</v>
          </cell>
          <cell r="CC57">
            <v>20554</v>
          </cell>
          <cell r="CD57">
            <v>23594</v>
          </cell>
          <cell r="CE57">
            <v>15587</v>
          </cell>
          <cell r="CF57">
            <v>28836</v>
          </cell>
          <cell r="CG57">
            <v>15587</v>
          </cell>
          <cell r="CH57">
            <v>22134</v>
          </cell>
          <cell r="CI57">
            <v>25407</v>
          </cell>
          <cell r="CJ57">
            <v>28836</v>
          </cell>
          <cell r="CK57">
            <v>32110</v>
          </cell>
          <cell r="CL57">
            <v>15587</v>
          </cell>
          <cell r="CM57">
            <v>22134</v>
          </cell>
          <cell r="CN57">
            <v>25407</v>
          </cell>
          <cell r="CO57">
            <v>17224</v>
          </cell>
          <cell r="CP57">
            <v>31864</v>
          </cell>
          <cell r="CQ57">
            <v>17224</v>
          </cell>
          <cell r="CR57">
            <v>24459</v>
          </cell>
          <cell r="CS57">
            <v>28076</v>
          </cell>
          <cell r="CT57">
            <v>31864</v>
          </cell>
          <cell r="CU57">
            <v>35482</v>
          </cell>
          <cell r="CV57">
            <v>17224</v>
          </cell>
          <cell r="CW57">
            <v>24459</v>
          </cell>
          <cell r="CX57">
            <v>28076</v>
          </cell>
          <cell r="CY57">
            <v>18946</v>
          </cell>
          <cell r="CZ57">
            <v>35050</v>
          </cell>
          <cell r="DA57">
            <v>18946</v>
          </cell>
          <cell r="DB57">
            <v>26903</v>
          </cell>
          <cell r="DC57">
            <v>30883</v>
          </cell>
          <cell r="DD57">
            <v>35050</v>
          </cell>
          <cell r="DE57">
            <v>39030</v>
          </cell>
          <cell r="DF57">
            <v>18946</v>
          </cell>
          <cell r="DG57">
            <v>26903</v>
          </cell>
          <cell r="DH57">
            <v>30883</v>
          </cell>
          <cell r="DI57">
            <v>21221</v>
          </cell>
          <cell r="DJ57">
            <v>39258</v>
          </cell>
          <cell r="DK57">
            <v>21221</v>
          </cell>
          <cell r="DL57">
            <v>30133</v>
          </cell>
          <cell r="DM57">
            <v>34589</v>
          </cell>
          <cell r="DN57">
            <v>39258</v>
          </cell>
          <cell r="DO57">
            <v>43715</v>
          </cell>
          <cell r="DP57">
            <v>21221</v>
          </cell>
          <cell r="DQ57">
            <v>30133</v>
          </cell>
          <cell r="DR57">
            <v>34589</v>
          </cell>
          <cell r="DS57">
            <v>22770</v>
          </cell>
          <cell r="DT57">
            <v>42125</v>
          </cell>
          <cell r="DU57">
            <v>22770</v>
          </cell>
          <cell r="DV57">
            <v>32334</v>
          </cell>
          <cell r="DW57">
            <v>37115</v>
          </cell>
          <cell r="DX57">
            <v>42125</v>
          </cell>
          <cell r="DY57">
            <v>46907</v>
          </cell>
          <cell r="DZ57">
            <v>22770</v>
          </cell>
          <cell r="EA57">
            <v>32334</v>
          </cell>
          <cell r="EB57">
            <v>37115</v>
          </cell>
          <cell r="EC57">
            <v>25561</v>
          </cell>
          <cell r="ED57">
            <v>47288</v>
          </cell>
          <cell r="EE57">
            <v>25561</v>
          </cell>
          <cell r="EF57">
            <v>36296</v>
          </cell>
          <cell r="EG57">
            <v>41665</v>
          </cell>
          <cell r="EH57">
            <v>47288</v>
          </cell>
          <cell r="EI57">
            <v>52656</v>
          </cell>
          <cell r="EJ57">
            <v>25561</v>
          </cell>
          <cell r="EK57">
            <v>36296</v>
          </cell>
          <cell r="EL57">
            <v>41665</v>
          </cell>
          <cell r="EM57">
            <v>28117</v>
          </cell>
          <cell r="EN57">
            <v>52016</v>
          </cell>
          <cell r="EO57">
            <v>28117</v>
          </cell>
          <cell r="EP57">
            <v>39926</v>
          </cell>
          <cell r="EQ57">
            <v>45830</v>
          </cell>
          <cell r="ER57">
            <v>52016</v>
          </cell>
          <cell r="ES57">
            <v>57921</v>
          </cell>
          <cell r="ET57">
            <v>28117</v>
          </cell>
          <cell r="EU57">
            <v>39926</v>
          </cell>
          <cell r="EV57">
            <v>45830</v>
          </cell>
          <cell r="EW57">
            <v>29396</v>
          </cell>
          <cell r="EX57">
            <v>54383</v>
          </cell>
          <cell r="EY57">
            <v>29396</v>
          </cell>
          <cell r="EZ57">
            <v>41742</v>
          </cell>
          <cell r="FA57">
            <v>47915</v>
          </cell>
          <cell r="FB57">
            <v>54383</v>
          </cell>
          <cell r="FC57">
            <v>60556</v>
          </cell>
          <cell r="FD57">
            <v>29396</v>
          </cell>
          <cell r="FE57">
            <v>41742</v>
          </cell>
          <cell r="FF57">
            <v>47915</v>
          </cell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>
            <v>12036</v>
          </cell>
          <cell r="AR58">
            <v>22267</v>
          </cell>
          <cell r="AS58">
            <v>12036</v>
          </cell>
          <cell r="AT58">
            <v>17091</v>
          </cell>
          <cell r="AU58">
            <v>19619</v>
          </cell>
          <cell r="AV58">
            <v>22267</v>
          </cell>
          <cell r="AW58">
            <v>24794</v>
          </cell>
          <cell r="AX58">
            <v>12036</v>
          </cell>
          <cell r="AY58">
            <v>17091</v>
          </cell>
          <cell r="AZ58">
            <v>19619</v>
          </cell>
          <cell r="BA58">
            <v>12596</v>
          </cell>
          <cell r="BB58">
            <v>23303</v>
          </cell>
          <cell r="BC58">
            <v>12596</v>
          </cell>
          <cell r="BD58">
            <v>17886</v>
          </cell>
          <cell r="BE58">
            <v>20531</v>
          </cell>
          <cell r="BF58">
            <v>23303</v>
          </cell>
          <cell r="BG58">
            <v>25948</v>
          </cell>
          <cell r="BH58">
            <v>12596</v>
          </cell>
          <cell r="BI58">
            <v>17886</v>
          </cell>
          <cell r="BJ58">
            <v>20531</v>
          </cell>
          <cell r="BK58">
            <v>13435</v>
          </cell>
          <cell r="BL58">
            <v>24855</v>
          </cell>
          <cell r="BM58">
            <v>13435</v>
          </cell>
          <cell r="BN58">
            <v>19078</v>
          </cell>
          <cell r="BO58">
            <v>21899</v>
          </cell>
          <cell r="BP58">
            <v>24855</v>
          </cell>
          <cell r="BQ58">
            <v>27676</v>
          </cell>
          <cell r="BR58">
            <v>13435</v>
          </cell>
          <cell r="BS58">
            <v>19078</v>
          </cell>
          <cell r="BT58">
            <v>21899</v>
          </cell>
          <cell r="BU58">
            <v>14555</v>
          </cell>
          <cell r="BV58">
            <v>26927</v>
          </cell>
          <cell r="BW58">
            <v>14555</v>
          </cell>
          <cell r="BX58">
            <v>20668</v>
          </cell>
          <cell r="BY58">
            <v>23725</v>
          </cell>
          <cell r="BZ58">
            <v>26927</v>
          </cell>
          <cell r="CA58">
            <v>29983</v>
          </cell>
          <cell r="CB58">
            <v>14555</v>
          </cell>
          <cell r="CC58">
            <v>20668</v>
          </cell>
          <cell r="CD58">
            <v>23725</v>
          </cell>
          <cell r="CE58">
            <v>15675</v>
          </cell>
          <cell r="CF58">
            <v>28999</v>
          </cell>
          <cell r="CG58">
            <v>15675</v>
          </cell>
          <cell r="CH58">
            <v>22259</v>
          </cell>
          <cell r="CI58">
            <v>25550</v>
          </cell>
          <cell r="CJ58">
            <v>28999</v>
          </cell>
          <cell r="CK58">
            <v>32291</v>
          </cell>
          <cell r="CL58">
            <v>15675</v>
          </cell>
          <cell r="CM58">
            <v>22259</v>
          </cell>
          <cell r="CN58">
            <v>25550</v>
          </cell>
          <cell r="CO58">
            <v>17320</v>
          </cell>
          <cell r="CP58">
            <v>32042</v>
          </cell>
          <cell r="CQ58">
            <v>17320</v>
          </cell>
          <cell r="CR58">
            <v>24594</v>
          </cell>
          <cell r="CS58">
            <v>28232</v>
          </cell>
          <cell r="CT58">
            <v>32042</v>
          </cell>
          <cell r="CU58">
            <v>35679</v>
          </cell>
          <cell r="CV58">
            <v>17320</v>
          </cell>
          <cell r="CW58">
            <v>24594</v>
          </cell>
          <cell r="CX58">
            <v>28232</v>
          </cell>
          <cell r="CY58">
            <v>19052</v>
          </cell>
          <cell r="CZ58">
            <v>35246</v>
          </cell>
          <cell r="DA58">
            <v>19052</v>
          </cell>
          <cell r="DB58">
            <v>27054</v>
          </cell>
          <cell r="DC58">
            <v>31055</v>
          </cell>
          <cell r="DD58">
            <v>35246</v>
          </cell>
          <cell r="DE58">
            <v>39247</v>
          </cell>
          <cell r="DF58">
            <v>19052</v>
          </cell>
          <cell r="DG58">
            <v>27054</v>
          </cell>
          <cell r="DH58">
            <v>31055</v>
          </cell>
          <cell r="DI58">
            <v>21338</v>
          </cell>
          <cell r="DJ58">
            <v>39475</v>
          </cell>
          <cell r="DK58">
            <v>21338</v>
          </cell>
          <cell r="DL58">
            <v>30300</v>
          </cell>
          <cell r="DM58">
            <v>34781</v>
          </cell>
          <cell r="DN58">
            <v>39475</v>
          </cell>
          <cell r="DO58">
            <v>43956</v>
          </cell>
          <cell r="DP58">
            <v>21338</v>
          </cell>
          <cell r="DQ58">
            <v>30300</v>
          </cell>
          <cell r="DR58">
            <v>34781</v>
          </cell>
          <cell r="DS58">
            <v>22897</v>
          </cell>
          <cell r="DT58">
            <v>42359</v>
          </cell>
          <cell r="DU58">
            <v>22897</v>
          </cell>
          <cell r="DV58">
            <v>32514</v>
          </cell>
          <cell r="DW58">
            <v>37322</v>
          </cell>
          <cell r="DX58">
            <v>42359</v>
          </cell>
          <cell r="DY58">
            <v>47168</v>
          </cell>
          <cell r="DZ58">
            <v>22897</v>
          </cell>
          <cell r="EA58">
            <v>32514</v>
          </cell>
          <cell r="EB58">
            <v>37322</v>
          </cell>
          <cell r="EC58">
            <v>25703</v>
          </cell>
          <cell r="ED58">
            <v>47551</v>
          </cell>
          <cell r="EE58">
            <v>25703</v>
          </cell>
          <cell r="EF58">
            <v>36498</v>
          </cell>
          <cell r="EG58">
            <v>41896</v>
          </cell>
          <cell r="EH58">
            <v>47551</v>
          </cell>
          <cell r="EI58">
            <v>52948</v>
          </cell>
          <cell r="EJ58">
            <v>25703</v>
          </cell>
          <cell r="EK58">
            <v>36498</v>
          </cell>
          <cell r="EL58">
            <v>41896</v>
          </cell>
          <cell r="EM58">
            <v>28273</v>
          </cell>
          <cell r="EN58">
            <v>52305</v>
          </cell>
          <cell r="EO58">
            <v>28273</v>
          </cell>
          <cell r="EP58">
            <v>40148</v>
          </cell>
          <cell r="EQ58">
            <v>46085</v>
          </cell>
          <cell r="ER58">
            <v>52305</v>
          </cell>
          <cell r="ES58">
            <v>58242</v>
          </cell>
          <cell r="ET58">
            <v>28273</v>
          </cell>
          <cell r="EU58">
            <v>40148</v>
          </cell>
          <cell r="EV58">
            <v>46085</v>
          </cell>
          <cell r="EW58">
            <v>29558</v>
          </cell>
          <cell r="EX58">
            <v>54682</v>
          </cell>
          <cell r="EY58">
            <v>29558</v>
          </cell>
          <cell r="EZ58">
            <v>41972</v>
          </cell>
          <cell r="FA58">
            <v>48180</v>
          </cell>
          <cell r="FB58">
            <v>54682</v>
          </cell>
          <cell r="FC58">
            <v>60889</v>
          </cell>
          <cell r="FD58">
            <v>29558</v>
          </cell>
          <cell r="FE58">
            <v>41972</v>
          </cell>
          <cell r="FF58">
            <v>48180</v>
          </cell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>
            <v>16008</v>
          </cell>
          <cell r="AR59">
            <v>29615</v>
          </cell>
          <cell r="AS59">
            <v>16008</v>
          </cell>
          <cell r="AT59">
            <v>22731</v>
          </cell>
          <cell r="AU59">
            <v>26093</v>
          </cell>
          <cell r="AV59">
            <v>29615</v>
          </cell>
          <cell r="AW59">
            <v>32976</v>
          </cell>
          <cell r="AX59">
            <v>16008</v>
          </cell>
          <cell r="AY59">
            <v>22731</v>
          </cell>
          <cell r="AZ59">
            <v>26093</v>
          </cell>
          <cell r="BA59">
            <v>16753</v>
          </cell>
          <cell r="BB59">
            <v>30993</v>
          </cell>
          <cell r="BC59">
            <v>16753</v>
          </cell>
          <cell r="BD59">
            <v>23788</v>
          </cell>
          <cell r="BE59">
            <v>27306</v>
          </cell>
          <cell r="BF59">
            <v>30993</v>
          </cell>
          <cell r="BG59">
            <v>34511</v>
          </cell>
          <cell r="BH59">
            <v>16753</v>
          </cell>
          <cell r="BI59">
            <v>23788</v>
          </cell>
          <cell r="BJ59">
            <v>27306</v>
          </cell>
          <cell r="BK59">
            <v>17869</v>
          </cell>
          <cell r="BL59">
            <v>33057</v>
          </cell>
          <cell r="BM59">
            <v>17869</v>
          </cell>
          <cell r="BN59">
            <v>25374</v>
          </cell>
          <cell r="BO59">
            <v>29126</v>
          </cell>
          <cell r="BP59">
            <v>33057</v>
          </cell>
          <cell r="BQ59">
            <v>36809</v>
          </cell>
          <cell r="BR59">
            <v>17869</v>
          </cell>
          <cell r="BS59">
            <v>25374</v>
          </cell>
          <cell r="BT59">
            <v>29126</v>
          </cell>
          <cell r="BU59">
            <v>19358</v>
          </cell>
          <cell r="BV59">
            <v>35813</v>
          </cell>
          <cell r="BW59">
            <v>19358</v>
          </cell>
          <cell r="BX59">
            <v>27488</v>
          </cell>
          <cell r="BY59">
            <v>31554</v>
          </cell>
          <cell r="BZ59">
            <v>35813</v>
          </cell>
          <cell r="CA59">
            <v>39877</v>
          </cell>
          <cell r="CB59">
            <v>19358</v>
          </cell>
          <cell r="CC59">
            <v>27488</v>
          </cell>
          <cell r="CD59">
            <v>31554</v>
          </cell>
          <cell r="CE59">
            <v>20848</v>
          </cell>
          <cell r="CF59">
            <v>38569</v>
          </cell>
          <cell r="CG59">
            <v>20848</v>
          </cell>
          <cell r="CH59">
            <v>29604</v>
          </cell>
          <cell r="CI59">
            <v>33982</v>
          </cell>
          <cell r="CJ59">
            <v>38569</v>
          </cell>
          <cell r="CK59">
            <v>42947</v>
          </cell>
          <cell r="CL59">
            <v>20848</v>
          </cell>
          <cell r="CM59">
            <v>29604</v>
          </cell>
          <cell r="CN59">
            <v>33982</v>
          </cell>
          <cell r="CO59">
            <v>23036</v>
          </cell>
          <cell r="CP59">
            <v>42616</v>
          </cell>
          <cell r="CQ59">
            <v>23036</v>
          </cell>
          <cell r="CR59">
            <v>32710</v>
          </cell>
          <cell r="CS59">
            <v>37549</v>
          </cell>
          <cell r="CT59">
            <v>42616</v>
          </cell>
          <cell r="CU59">
            <v>47453</v>
          </cell>
          <cell r="CV59">
            <v>23036</v>
          </cell>
          <cell r="CW59">
            <v>32710</v>
          </cell>
          <cell r="CX59">
            <v>37549</v>
          </cell>
          <cell r="CY59">
            <v>25339</v>
          </cell>
          <cell r="CZ59">
            <v>46877</v>
          </cell>
          <cell r="DA59">
            <v>25339</v>
          </cell>
          <cell r="DB59">
            <v>35982</v>
          </cell>
          <cell r="DC59">
            <v>41303</v>
          </cell>
          <cell r="DD59">
            <v>46877</v>
          </cell>
          <cell r="DE59">
            <v>52199</v>
          </cell>
          <cell r="DF59">
            <v>25339</v>
          </cell>
          <cell r="DG59">
            <v>35982</v>
          </cell>
          <cell r="DH59">
            <v>41303</v>
          </cell>
          <cell r="DI59">
            <v>28380</v>
          </cell>
          <cell r="DJ59">
            <v>52502</v>
          </cell>
          <cell r="DK59">
            <v>28380</v>
          </cell>
          <cell r="DL59">
            <v>40299</v>
          </cell>
          <cell r="DM59">
            <v>46259</v>
          </cell>
          <cell r="DN59">
            <v>52502</v>
          </cell>
          <cell r="DO59">
            <v>58461</v>
          </cell>
          <cell r="DP59">
            <v>28380</v>
          </cell>
          <cell r="DQ59">
            <v>40299</v>
          </cell>
          <cell r="DR59">
            <v>46259</v>
          </cell>
          <cell r="DS59">
            <v>30453</v>
          </cell>
          <cell r="DT59">
            <v>56337</v>
          </cell>
          <cell r="DU59">
            <v>30453</v>
          </cell>
          <cell r="DV59">
            <v>43244</v>
          </cell>
          <cell r="DW59">
            <v>49638</v>
          </cell>
          <cell r="DX59">
            <v>56337</v>
          </cell>
          <cell r="DY59">
            <v>62733</v>
          </cell>
          <cell r="DZ59">
            <v>30453</v>
          </cell>
          <cell r="EA59">
            <v>43244</v>
          </cell>
          <cell r="EB59">
            <v>49638</v>
          </cell>
          <cell r="EC59">
            <v>34185</v>
          </cell>
          <cell r="ED59">
            <v>63243</v>
          </cell>
          <cell r="EE59">
            <v>34185</v>
          </cell>
          <cell r="EF59">
            <v>48542</v>
          </cell>
          <cell r="EG59">
            <v>55722</v>
          </cell>
          <cell r="EH59">
            <v>63243</v>
          </cell>
          <cell r="EI59">
            <v>70421</v>
          </cell>
          <cell r="EJ59">
            <v>34185</v>
          </cell>
          <cell r="EK59">
            <v>48542</v>
          </cell>
          <cell r="EL59">
            <v>55722</v>
          </cell>
          <cell r="EM59">
            <v>37603</v>
          </cell>
          <cell r="EN59">
            <v>69566</v>
          </cell>
          <cell r="EO59">
            <v>37603</v>
          </cell>
          <cell r="EP59">
            <v>53397</v>
          </cell>
          <cell r="EQ59">
            <v>61293</v>
          </cell>
          <cell r="ER59">
            <v>69566</v>
          </cell>
          <cell r="ES59">
            <v>77462</v>
          </cell>
          <cell r="ET59">
            <v>37603</v>
          </cell>
          <cell r="EU59">
            <v>53397</v>
          </cell>
          <cell r="EV59">
            <v>61293</v>
          </cell>
          <cell r="EW59">
            <v>39312</v>
          </cell>
          <cell r="EX59">
            <v>72727</v>
          </cell>
          <cell r="EY59">
            <v>39312</v>
          </cell>
          <cell r="EZ59">
            <v>55823</v>
          </cell>
          <cell r="FA59">
            <v>64079</v>
          </cell>
          <cell r="FB59">
            <v>72727</v>
          </cell>
          <cell r="FC59">
            <v>80982</v>
          </cell>
          <cell r="FD59">
            <v>39312</v>
          </cell>
          <cell r="FE59">
            <v>55823</v>
          </cell>
          <cell r="FF59">
            <v>64079</v>
          </cell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14684</v>
          </cell>
          <cell r="AR60">
            <v>27166</v>
          </cell>
          <cell r="AS60">
            <v>14684</v>
          </cell>
          <cell r="AT60">
            <v>20851</v>
          </cell>
          <cell r="AU60">
            <v>23935</v>
          </cell>
          <cell r="AV60">
            <v>27166</v>
          </cell>
          <cell r="AW60">
            <v>30249</v>
          </cell>
          <cell r="AX60">
            <v>14684</v>
          </cell>
          <cell r="AY60">
            <v>20851</v>
          </cell>
          <cell r="AZ60">
            <v>23935</v>
          </cell>
          <cell r="BA60">
            <v>15367</v>
          </cell>
          <cell r="BB60">
            <v>28430</v>
          </cell>
          <cell r="BC60">
            <v>15367</v>
          </cell>
          <cell r="BD60">
            <v>21821</v>
          </cell>
          <cell r="BE60">
            <v>25048</v>
          </cell>
          <cell r="BF60">
            <v>28430</v>
          </cell>
          <cell r="BG60">
            <v>31657</v>
          </cell>
          <cell r="BH60">
            <v>15367</v>
          </cell>
          <cell r="BI60">
            <v>21821</v>
          </cell>
          <cell r="BJ60">
            <v>25048</v>
          </cell>
          <cell r="BK60">
            <v>16391</v>
          </cell>
          <cell r="BL60">
            <v>30323</v>
          </cell>
          <cell r="BM60">
            <v>16391</v>
          </cell>
          <cell r="BN60">
            <v>23275</v>
          </cell>
          <cell r="BO60">
            <v>26717</v>
          </cell>
          <cell r="BP60">
            <v>30323</v>
          </cell>
          <cell r="BQ60">
            <v>33765</v>
          </cell>
          <cell r="BR60">
            <v>16391</v>
          </cell>
          <cell r="BS60">
            <v>23275</v>
          </cell>
          <cell r="BT60">
            <v>26717</v>
          </cell>
          <cell r="BU60">
            <v>17757</v>
          </cell>
          <cell r="BV60">
            <v>32851</v>
          </cell>
          <cell r="BW60">
            <v>17757</v>
          </cell>
          <cell r="BX60">
            <v>25215</v>
          </cell>
          <cell r="BY60">
            <v>28945</v>
          </cell>
          <cell r="BZ60">
            <v>32851</v>
          </cell>
          <cell r="CA60">
            <v>36579</v>
          </cell>
          <cell r="CB60">
            <v>17757</v>
          </cell>
          <cell r="CC60">
            <v>25215</v>
          </cell>
          <cell r="CD60">
            <v>28945</v>
          </cell>
          <cell r="CE60">
            <v>19124</v>
          </cell>
          <cell r="CF60">
            <v>35379</v>
          </cell>
          <cell r="CG60">
            <v>19124</v>
          </cell>
          <cell r="CH60">
            <v>27156</v>
          </cell>
          <cell r="CI60">
            <v>31171</v>
          </cell>
          <cell r="CJ60">
            <v>35379</v>
          </cell>
          <cell r="CK60">
            <v>39395</v>
          </cell>
          <cell r="CL60">
            <v>19124</v>
          </cell>
          <cell r="CM60">
            <v>27156</v>
          </cell>
          <cell r="CN60">
            <v>31171</v>
          </cell>
          <cell r="CO60">
            <v>21130</v>
          </cell>
          <cell r="CP60">
            <v>39091</v>
          </cell>
          <cell r="CQ60">
            <v>21130</v>
          </cell>
          <cell r="CR60">
            <v>30005</v>
          </cell>
          <cell r="CS60">
            <v>34443</v>
          </cell>
          <cell r="CT60">
            <v>39091</v>
          </cell>
          <cell r="CU60">
            <v>43528</v>
          </cell>
          <cell r="CV60">
            <v>21130</v>
          </cell>
          <cell r="CW60">
            <v>30005</v>
          </cell>
          <cell r="CX60">
            <v>34443</v>
          </cell>
          <cell r="CY60">
            <v>23243</v>
          </cell>
          <cell r="CZ60">
            <v>43000</v>
          </cell>
          <cell r="DA60">
            <v>23243</v>
          </cell>
          <cell r="DB60">
            <v>33006</v>
          </cell>
          <cell r="DC60">
            <v>37887</v>
          </cell>
          <cell r="DD60">
            <v>43000</v>
          </cell>
          <cell r="DE60">
            <v>47881</v>
          </cell>
          <cell r="DF60">
            <v>23243</v>
          </cell>
          <cell r="DG60">
            <v>33006</v>
          </cell>
          <cell r="DH60">
            <v>37887</v>
          </cell>
          <cell r="DI60">
            <v>26032</v>
          </cell>
          <cell r="DJ60">
            <v>48160</v>
          </cell>
          <cell r="DK60">
            <v>26032</v>
          </cell>
          <cell r="DL60">
            <v>36966</v>
          </cell>
          <cell r="DM60">
            <v>42433</v>
          </cell>
          <cell r="DN60">
            <v>48160</v>
          </cell>
          <cell r="DO60">
            <v>53626</v>
          </cell>
          <cell r="DP60">
            <v>26032</v>
          </cell>
          <cell r="DQ60">
            <v>36966</v>
          </cell>
          <cell r="DR60">
            <v>42433</v>
          </cell>
          <cell r="DS60">
            <v>27934</v>
          </cell>
          <cell r="DT60">
            <v>51678</v>
          </cell>
          <cell r="DU60">
            <v>27934</v>
          </cell>
          <cell r="DV60">
            <v>39667</v>
          </cell>
          <cell r="DW60">
            <v>45533</v>
          </cell>
          <cell r="DX60">
            <v>51678</v>
          </cell>
          <cell r="DY60">
            <v>57545</v>
          </cell>
          <cell r="DZ60">
            <v>27934</v>
          </cell>
          <cell r="EA60">
            <v>39667</v>
          </cell>
          <cell r="EB60">
            <v>45533</v>
          </cell>
          <cell r="EC60">
            <v>31358</v>
          </cell>
          <cell r="ED60">
            <v>58012</v>
          </cell>
          <cell r="EE60">
            <v>31358</v>
          </cell>
          <cell r="EF60">
            <v>44528</v>
          </cell>
          <cell r="EG60">
            <v>51113</v>
          </cell>
          <cell r="EH60">
            <v>58012</v>
          </cell>
          <cell r="EI60">
            <v>64597</v>
          </cell>
          <cell r="EJ60">
            <v>31358</v>
          </cell>
          <cell r="EK60">
            <v>44528</v>
          </cell>
          <cell r="EL60">
            <v>51113</v>
          </cell>
          <cell r="EM60">
            <v>34493</v>
          </cell>
          <cell r="EN60">
            <v>63812</v>
          </cell>
          <cell r="EO60">
            <v>34493</v>
          </cell>
          <cell r="EP60">
            <v>48981</v>
          </cell>
          <cell r="EQ60">
            <v>56224</v>
          </cell>
          <cell r="ER60">
            <v>63812</v>
          </cell>
          <cell r="ES60">
            <v>71055</v>
          </cell>
          <cell r="ET60">
            <v>34493</v>
          </cell>
          <cell r="EU60">
            <v>48981</v>
          </cell>
          <cell r="EV60">
            <v>56224</v>
          </cell>
          <cell r="EW60">
            <v>36061</v>
          </cell>
          <cell r="EX60">
            <v>66712</v>
          </cell>
          <cell r="EY60">
            <v>36061</v>
          </cell>
          <cell r="EZ60">
            <v>51206</v>
          </cell>
          <cell r="FA60">
            <v>58780</v>
          </cell>
          <cell r="FB60">
            <v>66712</v>
          </cell>
          <cell r="FC60">
            <v>74285</v>
          </cell>
          <cell r="FD60">
            <v>36061</v>
          </cell>
          <cell r="FE60">
            <v>51206</v>
          </cell>
          <cell r="FF60">
            <v>58780</v>
          </cell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>
            <v>12638</v>
          </cell>
          <cell r="AR61">
            <v>23380</v>
          </cell>
          <cell r="AS61">
            <v>12638</v>
          </cell>
          <cell r="AT61">
            <v>17946</v>
          </cell>
          <cell r="AU61">
            <v>20600</v>
          </cell>
          <cell r="AV61">
            <v>23380</v>
          </cell>
          <cell r="AW61">
            <v>26034</v>
          </cell>
          <cell r="AX61">
            <v>12638</v>
          </cell>
          <cell r="AY61">
            <v>17946</v>
          </cell>
          <cell r="AZ61">
            <v>20600</v>
          </cell>
          <cell r="BA61">
            <v>13226</v>
          </cell>
          <cell r="BB61">
            <v>24468</v>
          </cell>
          <cell r="BC61">
            <v>13226</v>
          </cell>
          <cell r="BD61">
            <v>18780</v>
          </cell>
          <cell r="BE61">
            <v>21558</v>
          </cell>
          <cell r="BF61">
            <v>24468</v>
          </cell>
          <cell r="BG61">
            <v>27245</v>
          </cell>
          <cell r="BH61">
            <v>13226</v>
          </cell>
          <cell r="BI61">
            <v>18780</v>
          </cell>
          <cell r="BJ61">
            <v>21558</v>
          </cell>
          <cell r="BK61">
            <v>14107</v>
          </cell>
          <cell r="BL61">
            <v>26098</v>
          </cell>
          <cell r="BM61">
            <v>14107</v>
          </cell>
          <cell r="BN61">
            <v>20032</v>
          </cell>
          <cell r="BO61">
            <v>22994</v>
          </cell>
          <cell r="BP61">
            <v>26098</v>
          </cell>
          <cell r="BQ61">
            <v>29060</v>
          </cell>
          <cell r="BR61">
            <v>14107</v>
          </cell>
          <cell r="BS61">
            <v>20032</v>
          </cell>
          <cell r="BT61">
            <v>22994</v>
          </cell>
          <cell r="BU61">
            <v>15283</v>
          </cell>
          <cell r="BV61">
            <v>28273</v>
          </cell>
          <cell r="BW61">
            <v>15283</v>
          </cell>
          <cell r="BX61">
            <v>21701</v>
          </cell>
          <cell r="BY61">
            <v>24911</v>
          </cell>
          <cell r="BZ61">
            <v>28273</v>
          </cell>
          <cell r="CA61">
            <v>31482</v>
          </cell>
          <cell r="CB61">
            <v>15283</v>
          </cell>
          <cell r="CC61">
            <v>21701</v>
          </cell>
          <cell r="CD61">
            <v>24911</v>
          </cell>
          <cell r="CE61">
            <v>16459</v>
          </cell>
          <cell r="CF61">
            <v>30449</v>
          </cell>
          <cell r="CG61">
            <v>16459</v>
          </cell>
          <cell r="CH61">
            <v>23372</v>
          </cell>
          <cell r="CI61">
            <v>26828</v>
          </cell>
          <cell r="CJ61">
            <v>30449</v>
          </cell>
          <cell r="CK61">
            <v>33906</v>
          </cell>
          <cell r="CL61">
            <v>16459</v>
          </cell>
          <cell r="CM61">
            <v>23372</v>
          </cell>
          <cell r="CN61">
            <v>26828</v>
          </cell>
          <cell r="CO61">
            <v>18186</v>
          </cell>
          <cell r="CP61">
            <v>33644</v>
          </cell>
          <cell r="CQ61">
            <v>18186</v>
          </cell>
          <cell r="CR61">
            <v>25824</v>
          </cell>
          <cell r="CS61">
            <v>29644</v>
          </cell>
          <cell r="CT61">
            <v>33644</v>
          </cell>
          <cell r="CU61">
            <v>37463</v>
          </cell>
          <cell r="CV61">
            <v>18186</v>
          </cell>
          <cell r="CW61">
            <v>25824</v>
          </cell>
          <cell r="CX61">
            <v>29644</v>
          </cell>
          <cell r="CY61">
            <v>20005</v>
          </cell>
          <cell r="CZ61">
            <v>37008</v>
          </cell>
          <cell r="DA61">
            <v>20005</v>
          </cell>
          <cell r="DB61">
            <v>28407</v>
          </cell>
          <cell r="DC61">
            <v>32608</v>
          </cell>
          <cell r="DD61">
            <v>37008</v>
          </cell>
          <cell r="DE61">
            <v>41209</v>
          </cell>
          <cell r="DF61">
            <v>20005</v>
          </cell>
          <cell r="DG61">
            <v>28407</v>
          </cell>
          <cell r="DH61">
            <v>32608</v>
          </cell>
          <cell r="DI61">
            <v>22405</v>
          </cell>
          <cell r="DJ61">
            <v>41449</v>
          </cell>
          <cell r="DK61">
            <v>22405</v>
          </cell>
          <cell r="DL61">
            <v>31815</v>
          </cell>
          <cell r="DM61">
            <v>36520</v>
          </cell>
          <cell r="DN61">
            <v>41449</v>
          </cell>
          <cell r="DO61">
            <v>46154</v>
          </cell>
          <cell r="DP61">
            <v>22405</v>
          </cell>
          <cell r="DQ61">
            <v>31815</v>
          </cell>
          <cell r="DR61">
            <v>36520</v>
          </cell>
          <cell r="DS61">
            <v>24042</v>
          </cell>
          <cell r="DT61">
            <v>44477</v>
          </cell>
          <cell r="DU61">
            <v>24042</v>
          </cell>
          <cell r="DV61">
            <v>34140</v>
          </cell>
          <cell r="DW61">
            <v>39188</v>
          </cell>
          <cell r="DX61">
            <v>44477</v>
          </cell>
          <cell r="DY61">
            <v>49526</v>
          </cell>
          <cell r="DZ61">
            <v>24042</v>
          </cell>
          <cell r="EA61">
            <v>34140</v>
          </cell>
          <cell r="EB61">
            <v>39188</v>
          </cell>
          <cell r="EC61">
            <v>26988</v>
          </cell>
          <cell r="ED61">
            <v>49929</v>
          </cell>
          <cell r="EE61">
            <v>26988</v>
          </cell>
          <cell r="EF61">
            <v>38323</v>
          </cell>
          <cell r="EG61">
            <v>43991</v>
          </cell>
          <cell r="EH61">
            <v>49929</v>
          </cell>
          <cell r="EI61">
            <v>55595</v>
          </cell>
          <cell r="EJ61">
            <v>26988</v>
          </cell>
          <cell r="EK61">
            <v>38323</v>
          </cell>
          <cell r="EL61">
            <v>43991</v>
          </cell>
          <cell r="EM61">
            <v>29687</v>
          </cell>
          <cell r="EN61">
            <v>54920</v>
          </cell>
          <cell r="EO61">
            <v>29687</v>
          </cell>
          <cell r="EP61">
            <v>42155</v>
          </cell>
          <cell r="EQ61">
            <v>48389</v>
          </cell>
          <cell r="ER61">
            <v>54920</v>
          </cell>
          <cell r="ES61">
            <v>61154</v>
          </cell>
          <cell r="ET61">
            <v>29687</v>
          </cell>
          <cell r="EU61">
            <v>42155</v>
          </cell>
          <cell r="EV61">
            <v>48389</v>
          </cell>
          <cell r="EW61">
            <v>31036</v>
          </cell>
          <cell r="EX61">
            <v>57416</v>
          </cell>
          <cell r="EY61">
            <v>31036</v>
          </cell>
          <cell r="EZ61">
            <v>44071</v>
          </cell>
          <cell r="FA61">
            <v>50589</v>
          </cell>
          <cell r="FB61">
            <v>57416</v>
          </cell>
          <cell r="FC61">
            <v>63933</v>
          </cell>
          <cell r="FD61">
            <v>31036</v>
          </cell>
          <cell r="FE61">
            <v>44071</v>
          </cell>
          <cell r="FF61">
            <v>50589</v>
          </cell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>
            <v>12632</v>
          </cell>
          <cell r="AR62">
            <v>23369</v>
          </cell>
          <cell r="AS62">
            <v>12632</v>
          </cell>
          <cell r="AT62">
            <v>17937</v>
          </cell>
          <cell r="AU62">
            <v>20590</v>
          </cell>
          <cell r="AV62">
            <v>23369</v>
          </cell>
          <cell r="AW62">
            <v>26022</v>
          </cell>
          <cell r="AX62">
            <v>12632</v>
          </cell>
          <cell r="AY62">
            <v>17937</v>
          </cell>
          <cell r="AZ62">
            <v>20590</v>
          </cell>
          <cell r="BA62">
            <v>13220</v>
          </cell>
          <cell r="BB62">
            <v>24457</v>
          </cell>
          <cell r="BC62">
            <v>13220</v>
          </cell>
          <cell r="BD62">
            <v>18772</v>
          </cell>
          <cell r="BE62">
            <v>21549</v>
          </cell>
          <cell r="BF62">
            <v>24457</v>
          </cell>
          <cell r="BG62">
            <v>27233</v>
          </cell>
          <cell r="BH62">
            <v>13220</v>
          </cell>
          <cell r="BI62">
            <v>18772</v>
          </cell>
          <cell r="BJ62">
            <v>21549</v>
          </cell>
          <cell r="BK62">
            <v>14101</v>
          </cell>
          <cell r="BL62">
            <v>26087</v>
          </cell>
          <cell r="BM62">
            <v>14101</v>
          </cell>
          <cell r="BN62">
            <v>20023</v>
          </cell>
          <cell r="BO62">
            <v>22985</v>
          </cell>
          <cell r="BP62">
            <v>26087</v>
          </cell>
          <cell r="BQ62">
            <v>29048</v>
          </cell>
          <cell r="BR62">
            <v>14101</v>
          </cell>
          <cell r="BS62">
            <v>20023</v>
          </cell>
          <cell r="BT62">
            <v>22985</v>
          </cell>
          <cell r="BU62">
            <v>15276</v>
          </cell>
          <cell r="BV62">
            <v>28261</v>
          </cell>
          <cell r="BW62">
            <v>15276</v>
          </cell>
          <cell r="BX62">
            <v>21692</v>
          </cell>
          <cell r="BY62">
            <v>24900</v>
          </cell>
          <cell r="BZ62">
            <v>28261</v>
          </cell>
          <cell r="CA62">
            <v>31469</v>
          </cell>
          <cell r="CB62">
            <v>15276</v>
          </cell>
          <cell r="CC62">
            <v>21692</v>
          </cell>
          <cell r="CD62">
            <v>24900</v>
          </cell>
          <cell r="CE62">
            <v>16451</v>
          </cell>
          <cell r="CF62">
            <v>30434</v>
          </cell>
          <cell r="CG62">
            <v>16451</v>
          </cell>
          <cell r="CH62">
            <v>23360</v>
          </cell>
          <cell r="CI62">
            <v>26815</v>
          </cell>
          <cell r="CJ62">
            <v>30434</v>
          </cell>
          <cell r="CK62">
            <v>33889</v>
          </cell>
          <cell r="CL62">
            <v>16451</v>
          </cell>
          <cell r="CM62">
            <v>23360</v>
          </cell>
          <cell r="CN62">
            <v>26815</v>
          </cell>
          <cell r="CO62">
            <v>18179</v>
          </cell>
          <cell r="CP62">
            <v>33631</v>
          </cell>
          <cell r="CQ62">
            <v>18179</v>
          </cell>
          <cell r="CR62">
            <v>25814</v>
          </cell>
          <cell r="CS62">
            <v>29632</v>
          </cell>
          <cell r="CT62">
            <v>33631</v>
          </cell>
          <cell r="CU62">
            <v>37449</v>
          </cell>
          <cell r="CV62">
            <v>18179</v>
          </cell>
          <cell r="CW62">
            <v>25814</v>
          </cell>
          <cell r="CX62">
            <v>29632</v>
          </cell>
          <cell r="CY62">
            <v>19997</v>
          </cell>
          <cell r="CZ62">
            <v>36994</v>
          </cell>
          <cell r="DA62">
            <v>19997</v>
          </cell>
          <cell r="DB62">
            <v>28396</v>
          </cell>
          <cell r="DC62">
            <v>32595</v>
          </cell>
          <cell r="DD62">
            <v>36994</v>
          </cell>
          <cell r="DE62">
            <v>41194</v>
          </cell>
          <cell r="DF62">
            <v>19997</v>
          </cell>
          <cell r="DG62">
            <v>28396</v>
          </cell>
          <cell r="DH62">
            <v>32595</v>
          </cell>
          <cell r="DI62">
            <v>22397</v>
          </cell>
          <cell r="DJ62">
            <v>41434</v>
          </cell>
          <cell r="DK62">
            <v>22397</v>
          </cell>
          <cell r="DL62">
            <v>31804</v>
          </cell>
          <cell r="DM62">
            <v>36507</v>
          </cell>
          <cell r="DN62">
            <v>41434</v>
          </cell>
          <cell r="DO62">
            <v>46138</v>
          </cell>
          <cell r="DP62">
            <v>22397</v>
          </cell>
          <cell r="DQ62">
            <v>31804</v>
          </cell>
          <cell r="DR62">
            <v>36507</v>
          </cell>
          <cell r="DS62">
            <v>24033</v>
          </cell>
          <cell r="DT62">
            <v>44461</v>
          </cell>
          <cell r="DU62">
            <v>24033</v>
          </cell>
          <cell r="DV62">
            <v>34127</v>
          </cell>
          <cell r="DW62">
            <v>39174</v>
          </cell>
          <cell r="DX62">
            <v>44461</v>
          </cell>
          <cell r="DY62">
            <v>49508</v>
          </cell>
          <cell r="DZ62">
            <v>24033</v>
          </cell>
          <cell r="EA62">
            <v>34127</v>
          </cell>
          <cell r="EB62">
            <v>39174</v>
          </cell>
          <cell r="EC62">
            <v>26978</v>
          </cell>
          <cell r="ED62">
            <v>49909</v>
          </cell>
          <cell r="EE62">
            <v>26978</v>
          </cell>
          <cell r="EF62">
            <v>38309</v>
          </cell>
          <cell r="EG62">
            <v>43974</v>
          </cell>
          <cell r="EH62">
            <v>49909</v>
          </cell>
          <cell r="EI62">
            <v>55575</v>
          </cell>
          <cell r="EJ62">
            <v>26978</v>
          </cell>
          <cell r="EK62">
            <v>38309</v>
          </cell>
          <cell r="EL62">
            <v>43974</v>
          </cell>
          <cell r="EM62">
            <v>29676</v>
          </cell>
          <cell r="EN62">
            <v>54901</v>
          </cell>
          <cell r="EO62">
            <v>29676</v>
          </cell>
          <cell r="EP62">
            <v>42140</v>
          </cell>
          <cell r="EQ62">
            <v>48372</v>
          </cell>
          <cell r="ER62">
            <v>54901</v>
          </cell>
          <cell r="ES62">
            <v>61133</v>
          </cell>
          <cell r="ET62">
            <v>29676</v>
          </cell>
          <cell r="EU62">
            <v>42140</v>
          </cell>
          <cell r="EV62">
            <v>48372</v>
          </cell>
          <cell r="EW62">
            <v>31025</v>
          </cell>
          <cell r="EX62">
            <v>57396</v>
          </cell>
          <cell r="EY62">
            <v>31025</v>
          </cell>
          <cell r="EZ62">
            <v>44056</v>
          </cell>
          <cell r="FA62">
            <v>50571</v>
          </cell>
          <cell r="FB62">
            <v>57396</v>
          </cell>
          <cell r="FC62">
            <v>63912</v>
          </cell>
          <cell r="FD62">
            <v>31025</v>
          </cell>
          <cell r="FE62">
            <v>44056</v>
          </cell>
          <cell r="FF62">
            <v>50571</v>
          </cell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>
            <v>16801</v>
          </cell>
          <cell r="AR63">
            <v>31081</v>
          </cell>
          <cell r="AS63">
            <v>16801</v>
          </cell>
          <cell r="AT63">
            <v>23856</v>
          </cell>
          <cell r="AU63">
            <v>27385</v>
          </cell>
          <cell r="AV63">
            <v>31081</v>
          </cell>
          <cell r="AW63">
            <v>34609</v>
          </cell>
          <cell r="AX63">
            <v>16801</v>
          </cell>
          <cell r="AY63">
            <v>23856</v>
          </cell>
          <cell r="AZ63">
            <v>27385</v>
          </cell>
          <cell r="BA63">
            <v>17583</v>
          </cell>
          <cell r="BB63">
            <v>32528</v>
          </cell>
          <cell r="BC63">
            <v>17583</v>
          </cell>
          <cell r="BD63">
            <v>24967</v>
          </cell>
          <cell r="BE63">
            <v>28660</v>
          </cell>
          <cell r="BF63">
            <v>32528</v>
          </cell>
          <cell r="BG63">
            <v>36220</v>
          </cell>
          <cell r="BH63">
            <v>17583</v>
          </cell>
          <cell r="BI63">
            <v>24967</v>
          </cell>
          <cell r="BJ63">
            <v>28660</v>
          </cell>
          <cell r="BK63">
            <v>18754</v>
          </cell>
          <cell r="BL63">
            <v>34696</v>
          </cell>
          <cell r="BM63">
            <v>18754</v>
          </cell>
          <cell r="BN63">
            <v>26631</v>
          </cell>
          <cell r="BO63">
            <v>30570</v>
          </cell>
          <cell r="BP63">
            <v>34696</v>
          </cell>
          <cell r="BQ63">
            <v>38634</v>
          </cell>
          <cell r="BR63">
            <v>18754</v>
          </cell>
          <cell r="BS63">
            <v>26631</v>
          </cell>
          <cell r="BT63">
            <v>30570</v>
          </cell>
          <cell r="BU63">
            <v>20317</v>
          </cell>
          <cell r="BV63">
            <v>37587</v>
          </cell>
          <cell r="BW63">
            <v>20317</v>
          </cell>
          <cell r="BX63">
            <v>28850</v>
          </cell>
          <cell r="BY63">
            <v>33117</v>
          </cell>
          <cell r="BZ63">
            <v>37587</v>
          </cell>
          <cell r="CA63">
            <v>41854</v>
          </cell>
          <cell r="CB63">
            <v>20317</v>
          </cell>
          <cell r="CC63">
            <v>28850</v>
          </cell>
          <cell r="CD63">
            <v>33117</v>
          </cell>
          <cell r="CE63">
            <v>21880</v>
          </cell>
          <cell r="CF63">
            <v>40477</v>
          </cell>
          <cell r="CG63">
            <v>21880</v>
          </cell>
          <cell r="CH63">
            <v>31069</v>
          </cell>
          <cell r="CI63">
            <v>35664</v>
          </cell>
          <cell r="CJ63">
            <v>40477</v>
          </cell>
          <cell r="CK63">
            <v>45072</v>
          </cell>
          <cell r="CL63">
            <v>21880</v>
          </cell>
          <cell r="CM63">
            <v>31069</v>
          </cell>
          <cell r="CN63">
            <v>35664</v>
          </cell>
          <cell r="CO63">
            <v>24178</v>
          </cell>
          <cell r="CP63">
            <v>44729</v>
          </cell>
          <cell r="CQ63">
            <v>24178</v>
          </cell>
          <cell r="CR63">
            <v>34333</v>
          </cell>
          <cell r="CS63">
            <v>39411</v>
          </cell>
          <cell r="CT63">
            <v>44729</v>
          </cell>
          <cell r="CU63">
            <v>49807</v>
          </cell>
          <cell r="CV63">
            <v>24178</v>
          </cell>
          <cell r="CW63">
            <v>34333</v>
          </cell>
          <cell r="CX63">
            <v>39411</v>
          </cell>
          <cell r="CY63">
            <v>26596</v>
          </cell>
          <cell r="CZ63">
            <v>49202</v>
          </cell>
          <cell r="DA63">
            <v>26596</v>
          </cell>
          <cell r="DB63">
            <v>37767</v>
          </cell>
          <cell r="DC63">
            <v>43351</v>
          </cell>
          <cell r="DD63">
            <v>49202</v>
          </cell>
          <cell r="DE63">
            <v>54788</v>
          </cell>
          <cell r="DF63">
            <v>26596</v>
          </cell>
          <cell r="DG63">
            <v>37767</v>
          </cell>
          <cell r="DH63">
            <v>43351</v>
          </cell>
          <cell r="DI63">
            <v>29788</v>
          </cell>
          <cell r="DJ63">
            <v>55107</v>
          </cell>
          <cell r="DK63">
            <v>29788</v>
          </cell>
          <cell r="DL63">
            <v>42299</v>
          </cell>
          <cell r="DM63">
            <v>48554</v>
          </cell>
          <cell r="DN63">
            <v>55107</v>
          </cell>
          <cell r="DO63">
            <v>61364</v>
          </cell>
          <cell r="DP63">
            <v>29788</v>
          </cell>
          <cell r="DQ63">
            <v>42299</v>
          </cell>
          <cell r="DR63">
            <v>48554</v>
          </cell>
          <cell r="DS63">
            <v>31964</v>
          </cell>
          <cell r="DT63">
            <v>59133</v>
          </cell>
          <cell r="DU63">
            <v>31964</v>
          </cell>
          <cell r="DV63">
            <v>45389</v>
          </cell>
          <cell r="DW63">
            <v>52101</v>
          </cell>
          <cell r="DX63">
            <v>59133</v>
          </cell>
          <cell r="DY63">
            <v>65846</v>
          </cell>
          <cell r="DZ63">
            <v>31964</v>
          </cell>
          <cell r="EA63">
            <v>45389</v>
          </cell>
          <cell r="EB63">
            <v>52101</v>
          </cell>
          <cell r="EC63">
            <v>35881</v>
          </cell>
          <cell r="ED63">
            <v>66379</v>
          </cell>
          <cell r="EE63">
            <v>35881</v>
          </cell>
          <cell r="EF63">
            <v>50951</v>
          </cell>
          <cell r="EG63">
            <v>58485</v>
          </cell>
          <cell r="EH63">
            <v>66379</v>
          </cell>
          <cell r="EI63">
            <v>73915</v>
          </cell>
          <cell r="EJ63">
            <v>35881</v>
          </cell>
          <cell r="EK63">
            <v>50951</v>
          </cell>
          <cell r="EL63">
            <v>58485</v>
          </cell>
          <cell r="EM63">
            <v>39469</v>
          </cell>
          <cell r="EN63">
            <v>73018</v>
          </cell>
          <cell r="EO63">
            <v>39469</v>
          </cell>
          <cell r="EP63">
            <v>56046</v>
          </cell>
          <cell r="EQ63">
            <v>64335</v>
          </cell>
          <cell r="ER63">
            <v>73018</v>
          </cell>
          <cell r="ES63">
            <v>81307</v>
          </cell>
          <cell r="ET63">
            <v>39469</v>
          </cell>
          <cell r="EU63">
            <v>56046</v>
          </cell>
          <cell r="EV63">
            <v>64335</v>
          </cell>
          <cell r="EW63">
            <v>41263</v>
          </cell>
          <cell r="EX63">
            <v>76337</v>
          </cell>
          <cell r="EY63">
            <v>41263</v>
          </cell>
          <cell r="EZ63">
            <v>58594</v>
          </cell>
          <cell r="FA63">
            <v>67259</v>
          </cell>
          <cell r="FB63">
            <v>76337</v>
          </cell>
          <cell r="FC63">
            <v>85003</v>
          </cell>
          <cell r="FD63">
            <v>41263</v>
          </cell>
          <cell r="FE63">
            <v>58594</v>
          </cell>
          <cell r="FF63">
            <v>67259</v>
          </cell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>
            <v>15411</v>
          </cell>
          <cell r="AR64">
            <v>28510</v>
          </cell>
          <cell r="AS64">
            <v>15411</v>
          </cell>
          <cell r="AT64">
            <v>21883</v>
          </cell>
          <cell r="AU64">
            <v>25120</v>
          </cell>
          <cell r="AV64">
            <v>28510</v>
          </cell>
          <cell r="AW64">
            <v>31747</v>
          </cell>
          <cell r="AX64">
            <v>15411</v>
          </cell>
          <cell r="AY64">
            <v>21883</v>
          </cell>
          <cell r="AZ64">
            <v>25120</v>
          </cell>
          <cell r="BA64">
            <v>16128</v>
          </cell>
          <cell r="BB64">
            <v>29838</v>
          </cell>
          <cell r="BC64">
            <v>16128</v>
          </cell>
          <cell r="BD64">
            <v>22902</v>
          </cell>
          <cell r="BE64">
            <v>26290</v>
          </cell>
          <cell r="BF64">
            <v>29838</v>
          </cell>
          <cell r="BG64">
            <v>33224</v>
          </cell>
          <cell r="BH64">
            <v>16128</v>
          </cell>
          <cell r="BI64">
            <v>22902</v>
          </cell>
          <cell r="BJ64">
            <v>26290</v>
          </cell>
          <cell r="BK64">
            <v>17203</v>
          </cell>
          <cell r="BL64">
            <v>31826</v>
          </cell>
          <cell r="BM64">
            <v>17203</v>
          </cell>
          <cell r="BN64">
            <v>24428</v>
          </cell>
          <cell r="BO64">
            <v>28042</v>
          </cell>
          <cell r="BP64">
            <v>31826</v>
          </cell>
          <cell r="BQ64">
            <v>35439</v>
          </cell>
          <cell r="BR64">
            <v>17203</v>
          </cell>
          <cell r="BS64">
            <v>24428</v>
          </cell>
          <cell r="BT64">
            <v>28042</v>
          </cell>
          <cell r="BU64">
            <v>18637</v>
          </cell>
          <cell r="BV64">
            <v>34478</v>
          </cell>
          <cell r="BW64">
            <v>18637</v>
          </cell>
          <cell r="BX64">
            <v>26464</v>
          </cell>
          <cell r="BY64">
            <v>30378</v>
          </cell>
          <cell r="BZ64">
            <v>34478</v>
          </cell>
          <cell r="CA64">
            <v>38392</v>
          </cell>
          <cell r="CB64">
            <v>18637</v>
          </cell>
          <cell r="CC64">
            <v>26464</v>
          </cell>
          <cell r="CD64">
            <v>30378</v>
          </cell>
          <cell r="CE64">
            <v>20070</v>
          </cell>
          <cell r="CF64">
            <v>37129</v>
          </cell>
          <cell r="CG64">
            <v>20070</v>
          </cell>
          <cell r="CH64">
            <v>28499</v>
          </cell>
          <cell r="CI64">
            <v>32714</v>
          </cell>
          <cell r="CJ64">
            <v>37129</v>
          </cell>
          <cell r="CK64">
            <v>41345</v>
          </cell>
          <cell r="CL64">
            <v>20070</v>
          </cell>
          <cell r="CM64">
            <v>28499</v>
          </cell>
          <cell r="CN64">
            <v>32714</v>
          </cell>
          <cell r="CO64">
            <v>22178</v>
          </cell>
          <cell r="CP64">
            <v>41030</v>
          </cell>
          <cell r="CQ64">
            <v>22178</v>
          </cell>
          <cell r="CR64">
            <v>31493</v>
          </cell>
          <cell r="CS64">
            <v>36151</v>
          </cell>
          <cell r="CT64">
            <v>41030</v>
          </cell>
          <cell r="CU64">
            <v>45688</v>
          </cell>
          <cell r="CV64">
            <v>22178</v>
          </cell>
          <cell r="CW64">
            <v>31493</v>
          </cell>
          <cell r="CX64">
            <v>36151</v>
          </cell>
          <cell r="CY64">
            <v>24396</v>
          </cell>
          <cell r="CZ64">
            <v>45133</v>
          </cell>
          <cell r="DA64">
            <v>24396</v>
          </cell>
          <cell r="DB64">
            <v>34643</v>
          </cell>
          <cell r="DC64">
            <v>39766</v>
          </cell>
          <cell r="DD64">
            <v>45133</v>
          </cell>
          <cell r="DE64">
            <v>50257</v>
          </cell>
          <cell r="DF64">
            <v>24396</v>
          </cell>
          <cell r="DG64">
            <v>34643</v>
          </cell>
          <cell r="DH64">
            <v>39766</v>
          </cell>
          <cell r="DI64">
            <v>27324</v>
          </cell>
          <cell r="DJ64">
            <v>50549</v>
          </cell>
          <cell r="DK64">
            <v>27324</v>
          </cell>
          <cell r="DL64">
            <v>38801</v>
          </cell>
          <cell r="DM64">
            <v>44539</v>
          </cell>
          <cell r="DN64">
            <v>50549</v>
          </cell>
          <cell r="DO64">
            <v>56288</v>
          </cell>
          <cell r="DP64">
            <v>27324</v>
          </cell>
          <cell r="DQ64">
            <v>38801</v>
          </cell>
          <cell r="DR64">
            <v>44539</v>
          </cell>
          <cell r="DS64">
            <v>29320</v>
          </cell>
          <cell r="DT64">
            <v>54242</v>
          </cell>
          <cell r="DU64">
            <v>29320</v>
          </cell>
          <cell r="DV64">
            <v>41635</v>
          </cell>
          <cell r="DW64">
            <v>47792</v>
          </cell>
          <cell r="DX64">
            <v>54242</v>
          </cell>
          <cell r="DY64">
            <v>60400</v>
          </cell>
          <cell r="DZ64">
            <v>29320</v>
          </cell>
          <cell r="EA64">
            <v>41635</v>
          </cell>
          <cell r="EB64">
            <v>47792</v>
          </cell>
          <cell r="EC64">
            <v>32913</v>
          </cell>
          <cell r="ED64">
            <v>60889</v>
          </cell>
          <cell r="EE64">
            <v>32913</v>
          </cell>
          <cell r="EF64">
            <v>46737</v>
          </cell>
          <cell r="EG64">
            <v>53648</v>
          </cell>
          <cell r="EH64">
            <v>60889</v>
          </cell>
          <cell r="EI64">
            <v>67802</v>
          </cell>
          <cell r="EJ64">
            <v>32913</v>
          </cell>
          <cell r="EK64">
            <v>46737</v>
          </cell>
          <cell r="EL64">
            <v>53648</v>
          </cell>
          <cell r="EM64">
            <v>36205</v>
          </cell>
          <cell r="EN64">
            <v>66979</v>
          </cell>
          <cell r="EO64">
            <v>36205</v>
          </cell>
          <cell r="EP64">
            <v>51411</v>
          </cell>
          <cell r="EQ64">
            <v>59014</v>
          </cell>
          <cell r="ER64">
            <v>66979</v>
          </cell>
          <cell r="ES64">
            <v>74582</v>
          </cell>
          <cell r="ET64">
            <v>36205</v>
          </cell>
          <cell r="EU64">
            <v>51411</v>
          </cell>
          <cell r="EV64">
            <v>59014</v>
          </cell>
          <cell r="EW64">
            <v>37851</v>
          </cell>
          <cell r="EX64">
            <v>70023</v>
          </cell>
          <cell r="EY64">
            <v>37851</v>
          </cell>
          <cell r="EZ64">
            <v>53748</v>
          </cell>
          <cell r="FA64">
            <v>61697</v>
          </cell>
          <cell r="FB64">
            <v>70023</v>
          </cell>
          <cell r="FC64">
            <v>77973</v>
          </cell>
          <cell r="FD64">
            <v>37851</v>
          </cell>
          <cell r="FE64">
            <v>53748</v>
          </cell>
          <cell r="FF64">
            <v>61697</v>
          </cell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>
            <v>13264</v>
          </cell>
          <cell r="AR65">
            <v>24537</v>
          </cell>
          <cell r="AS65">
            <v>13264</v>
          </cell>
          <cell r="AT65">
            <v>18834</v>
          </cell>
          <cell r="AU65">
            <v>21620</v>
          </cell>
          <cell r="AV65">
            <v>24537</v>
          </cell>
          <cell r="AW65">
            <v>27323</v>
          </cell>
          <cell r="AX65">
            <v>13264</v>
          </cell>
          <cell r="AY65">
            <v>18834</v>
          </cell>
          <cell r="AZ65">
            <v>21620</v>
          </cell>
          <cell r="BA65">
            <v>13881</v>
          </cell>
          <cell r="BB65">
            <v>25680</v>
          </cell>
          <cell r="BC65">
            <v>13881</v>
          </cell>
          <cell r="BD65">
            <v>19711</v>
          </cell>
          <cell r="BE65">
            <v>22626</v>
          </cell>
          <cell r="BF65">
            <v>25680</v>
          </cell>
          <cell r="BG65">
            <v>28595</v>
          </cell>
          <cell r="BH65">
            <v>13881</v>
          </cell>
          <cell r="BI65">
            <v>19711</v>
          </cell>
          <cell r="BJ65">
            <v>22626</v>
          </cell>
          <cell r="BK65">
            <v>14806</v>
          </cell>
          <cell r="BL65">
            <v>27391</v>
          </cell>
          <cell r="BM65">
            <v>14806</v>
          </cell>
          <cell r="BN65">
            <v>21024</v>
          </cell>
          <cell r="BO65">
            <v>24134</v>
          </cell>
          <cell r="BP65">
            <v>27391</v>
          </cell>
          <cell r="BQ65">
            <v>30500</v>
          </cell>
          <cell r="BR65">
            <v>14806</v>
          </cell>
          <cell r="BS65">
            <v>21024</v>
          </cell>
          <cell r="BT65">
            <v>24134</v>
          </cell>
          <cell r="BU65">
            <v>16040</v>
          </cell>
          <cell r="BV65">
            <v>29674</v>
          </cell>
          <cell r="BW65">
            <v>16040</v>
          </cell>
          <cell r="BX65">
            <v>22777</v>
          </cell>
          <cell r="BY65">
            <v>26145</v>
          </cell>
          <cell r="BZ65">
            <v>29674</v>
          </cell>
          <cell r="CA65">
            <v>33042</v>
          </cell>
          <cell r="CB65">
            <v>16040</v>
          </cell>
          <cell r="CC65">
            <v>22777</v>
          </cell>
          <cell r="CD65">
            <v>26145</v>
          </cell>
          <cell r="CE65">
            <v>17274</v>
          </cell>
          <cell r="CF65">
            <v>31956</v>
          </cell>
          <cell r="CG65">
            <v>17274</v>
          </cell>
          <cell r="CH65">
            <v>24528</v>
          </cell>
          <cell r="CI65">
            <v>28156</v>
          </cell>
          <cell r="CJ65">
            <v>31956</v>
          </cell>
          <cell r="CK65">
            <v>35583</v>
          </cell>
          <cell r="CL65">
            <v>17274</v>
          </cell>
          <cell r="CM65">
            <v>24528</v>
          </cell>
          <cell r="CN65">
            <v>28156</v>
          </cell>
          <cell r="CO65">
            <v>19088</v>
          </cell>
          <cell r="CP65">
            <v>35313</v>
          </cell>
          <cell r="CQ65">
            <v>19088</v>
          </cell>
          <cell r="CR65">
            <v>27105</v>
          </cell>
          <cell r="CS65">
            <v>31114</v>
          </cell>
          <cell r="CT65">
            <v>35313</v>
          </cell>
          <cell r="CU65">
            <v>39321</v>
          </cell>
          <cell r="CV65">
            <v>19088</v>
          </cell>
          <cell r="CW65">
            <v>27105</v>
          </cell>
          <cell r="CX65">
            <v>31114</v>
          </cell>
          <cell r="CY65">
            <v>20997</v>
          </cell>
          <cell r="CZ65">
            <v>38844</v>
          </cell>
          <cell r="DA65">
            <v>20997</v>
          </cell>
          <cell r="DB65">
            <v>29816</v>
          </cell>
          <cell r="DC65">
            <v>34225</v>
          </cell>
          <cell r="DD65">
            <v>38844</v>
          </cell>
          <cell r="DE65">
            <v>43254</v>
          </cell>
          <cell r="DF65">
            <v>20997</v>
          </cell>
          <cell r="DG65">
            <v>29816</v>
          </cell>
          <cell r="DH65">
            <v>34225</v>
          </cell>
          <cell r="DI65">
            <v>23517</v>
          </cell>
          <cell r="DJ65">
            <v>43506</v>
          </cell>
          <cell r="DK65">
            <v>23517</v>
          </cell>
          <cell r="DL65">
            <v>33394</v>
          </cell>
          <cell r="DM65">
            <v>38332</v>
          </cell>
          <cell r="DN65">
            <v>43506</v>
          </cell>
          <cell r="DO65">
            <v>48445</v>
          </cell>
          <cell r="DP65">
            <v>23517</v>
          </cell>
          <cell r="DQ65">
            <v>33394</v>
          </cell>
          <cell r="DR65">
            <v>38332</v>
          </cell>
          <cell r="DS65">
            <v>25235</v>
          </cell>
          <cell r="DT65">
            <v>46684</v>
          </cell>
          <cell r="DU65">
            <v>25235</v>
          </cell>
          <cell r="DV65">
            <v>35833</v>
          </cell>
          <cell r="DW65">
            <v>41133</v>
          </cell>
          <cell r="DX65">
            <v>46684</v>
          </cell>
          <cell r="DY65">
            <v>51983</v>
          </cell>
          <cell r="DZ65">
            <v>25235</v>
          </cell>
          <cell r="EA65">
            <v>35833</v>
          </cell>
          <cell r="EB65">
            <v>41133</v>
          </cell>
          <cell r="EC65">
            <v>28327</v>
          </cell>
          <cell r="ED65">
            <v>52404</v>
          </cell>
          <cell r="EE65">
            <v>28327</v>
          </cell>
          <cell r="EF65">
            <v>40224</v>
          </cell>
          <cell r="EG65">
            <v>46173</v>
          </cell>
          <cell r="EH65">
            <v>52404</v>
          </cell>
          <cell r="EI65">
            <v>58354</v>
          </cell>
          <cell r="EJ65">
            <v>28327</v>
          </cell>
          <cell r="EK65">
            <v>40224</v>
          </cell>
          <cell r="EL65">
            <v>46173</v>
          </cell>
          <cell r="EM65">
            <v>31160</v>
          </cell>
          <cell r="EN65">
            <v>57646</v>
          </cell>
          <cell r="EO65">
            <v>31160</v>
          </cell>
          <cell r="EP65">
            <v>44247</v>
          </cell>
          <cell r="EQ65">
            <v>50791</v>
          </cell>
          <cell r="ER65">
            <v>57646</v>
          </cell>
          <cell r="ES65">
            <v>64190</v>
          </cell>
          <cell r="ET65">
            <v>31160</v>
          </cell>
          <cell r="EU65">
            <v>44247</v>
          </cell>
          <cell r="EV65">
            <v>50791</v>
          </cell>
          <cell r="EW65">
            <v>32576</v>
          </cell>
          <cell r="EX65">
            <v>60266</v>
          </cell>
          <cell r="EY65">
            <v>32576</v>
          </cell>
          <cell r="EZ65">
            <v>46259</v>
          </cell>
          <cell r="FA65">
            <v>53100</v>
          </cell>
          <cell r="FB65">
            <v>60266</v>
          </cell>
          <cell r="FC65">
            <v>67108</v>
          </cell>
          <cell r="FD65">
            <v>32576</v>
          </cell>
          <cell r="FE65">
            <v>46259</v>
          </cell>
          <cell r="FF65">
            <v>53100</v>
          </cell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>
            <v>13838</v>
          </cell>
          <cell r="AR66">
            <v>25600</v>
          </cell>
          <cell r="AS66">
            <v>13838</v>
          </cell>
          <cell r="AT66">
            <v>19650</v>
          </cell>
          <cell r="AU66">
            <v>22556</v>
          </cell>
          <cell r="AV66">
            <v>25600</v>
          </cell>
          <cell r="AW66">
            <v>28506</v>
          </cell>
          <cell r="AX66">
            <v>0</v>
          </cell>
          <cell r="AY66">
            <v>0</v>
          </cell>
          <cell r="AZ66">
            <v>0</v>
          </cell>
          <cell r="BA66">
            <v>14481</v>
          </cell>
          <cell r="BB66">
            <v>26790</v>
          </cell>
          <cell r="BC66">
            <v>14481</v>
          </cell>
          <cell r="BD66">
            <v>20563</v>
          </cell>
          <cell r="BE66">
            <v>23604</v>
          </cell>
          <cell r="BF66">
            <v>26790</v>
          </cell>
          <cell r="BG66">
            <v>29831</v>
          </cell>
          <cell r="BH66">
            <v>0</v>
          </cell>
          <cell r="BI66">
            <v>0</v>
          </cell>
          <cell r="BJ66">
            <v>0</v>
          </cell>
          <cell r="BK66">
            <v>15447</v>
          </cell>
          <cell r="BL66">
            <v>28577</v>
          </cell>
          <cell r="BM66">
            <v>15447</v>
          </cell>
          <cell r="BN66">
            <v>21935</v>
          </cell>
          <cell r="BO66">
            <v>25179</v>
          </cell>
          <cell r="BP66">
            <v>28577</v>
          </cell>
          <cell r="BQ66">
            <v>31821</v>
          </cell>
          <cell r="BR66">
            <v>0</v>
          </cell>
          <cell r="BS66">
            <v>0</v>
          </cell>
          <cell r="BT66">
            <v>0</v>
          </cell>
          <cell r="BU66">
            <v>16734</v>
          </cell>
          <cell r="BV66">
            <v>30958</v>
          </cell>
          <cell r="BW66">
            <v>16734</v>
          </cell>
          <cell r="BX66">
            <v>23762</v>
          </cell>
          <cell r="BY66">
            <v>27276</v>
          </cell>
          <cell r="BZ66">
            <v>30958</v>
          </cell>
          <cell r="CA66">
            <v>34472</v>
          </cell>
          <cell r="CB66">
            <v>0</v>
          </cell>
          <cell r="CC66">
            <v>0</v>
          </cell>
          <cell r="CD66">
            <v>0</v>
          </cell>
          <cell r="CE66">
            <v>18021</v>
          </cell>
          <cell r="CF66">
            <v>33339</v>
          </cell>
          <cell r="CG66">
            <v>18021</v>
          </cell>
          <cell r="CH66">
            <v>25590</v>
          </cell>
          <cell r="CI66">
            <v>29374</v>
          </cell>
          <cell r="CJ66">
            <v>33339</v>
          </cell>
          <cell r="CK66">
            <v>37123</v>
          </cell>
          <cell r="CL66">
            <v>0</v>
          </cell>
          <cell r="CM66">
            <v>0</v>
          </cell>
          <cell r="CN66">
            <v>0</v>
          </cell>
          <cell r="CO66">
            <v>19913</v>
          </cell>
          <cell r="CP66">
            <v>36839</v>
          </cell>
          <cell r="CQ66">
            <v>19913</v>
          </cell>
          <cell r="CR66">
            <v>28276</v>
          </cell>
          <cell r="CS66">
            <v>32458</v>
          </cell>
          <cell r="CT66">
            <v>36839</v>
          </cell>
          <cell r="CU66">
            <v>41021</v>
          </cell>
          <cell r="CV66"/>
          <cell r="CW66"/>
          <cell r="CX66"/>
          <cell r="CY66">
            <v>21904</v>
          </cell>
          <cell r="CZ66">
            <v>40522</v>
          </cell>
          <cell r="DA66">
            <v>21904</v>
          </cell>
          <cell r="DB66">
            <v>31104</v>
          </cell>
          <cell r="DC66">
            <v>35704</v>
          </cell>
          <cell r="DD66">
            <v>40522</v>
          </cell>
          <cell r="DE66">
            <v>45122</v>
          </cell>
          <cell r="DF66"/>
          <cell r="DG66"/>
          <cell r="DH66"/>
          <cell r="DI66">
            <v>24533</v>
          </cell>
          <cell r="DJ66">
            <v>45386</v>
          </cell>
          <cell r="DK66">
            <v>24533</v>
          </cell>
          <cell r="DL66">
            <v>34837</v>
          </cell>
          <cell r="DM66">
            <v>39989</v>
          </cell>
          <cell r="DN66">
            <v>45386</v>
          </cell>
          <cell r="DO66">
            <v>50538</v>
          </cell>
          <cell r="DP66"/>
          <cell r="DQ66"/>
          <cell r="DR66"/>
          <cell r="DS66">
            <v>26325</v>
          </cell>
          <cell r="DT66">
            <v>48701</v>
          </cell>
          <cell r="DU66">
            <v>26325</v>
          </cell>
          <cell r="DV66">
            <v>37382</v>
          </cell>
          <cell r="DW66">
            <v>42910</v>
          </cell>
          <cell r="DX66">
            <v>48701</v>
          </cell>
          <cell r="DY66">
            <v>54230</v>
          </cell>
          <cell r="DZ66"/>
          <cell r="EA66"/>
          <cell r="EB66"/>
          <cell r="EC66">
            <v>29551</v>
          </cell>
          <cell r="ED66">
            <v>54669</v>
          </cell>
          <cell r="EE66">
            <v>29551</v>
          </cell>
          <cell r="EF66">
            <v>41962</v>
          </cell>
          <cell r="EG66">
            <v>48168</v>
          </cell>
          <cell r="EH66">
            <v>54669</v>
          </cell>
          <cell r="EI66">
            <v>60875</v>
          </cell>
          <cell r="EJ66"/>
          <cell r="EK66"/>
          <cell r="EL66"/>
          <cell r="EM66">
            <v>32506</v>
          </cell>
          <cell r="EN66">
            <v>60136</v>
          </cell>
          <cell r="EO66">
            <v>32506</v>
          </cell>
          <cell r="EP66">
            <v>46159</v>
          </cell>
          <cell r="EQ66">
            <v>52985</v>
          </cell>
          <cell r="ER66">
            <v>60136</v>
          </cell>
          <cell r="ES66">
            <v>66962</v>
          </cell>
          <cell r="ET66"/>
          <cell r="EU66"/>
          <cell r="EV66"/>
          <cell r="EW66">
            <v>33984</v>
          </cell>
          <cell r="EX66">
            <v>62870</v>
          </cell>
          <cell r="EY66">
            <v>33984</v>
          </cell>
          <cell r="EZ66">
            <v>48257</v>
          </cell>
          <cell r="FA66">
            <v>55394</v>
          </cell>
          <cell r="FB66">
            <v>62870</v>
          </cell>
          <cell r="FC66">
            <v>70007</v>
          </cell>
          <cell r="FD66"/>
          <cell r="FE66"/>
          <cell r="FF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>
            <v>18405</v>
          </cell>
          <cell r="AR67">
            <v>34048</v>
          </cell>
          <cell r="AS67">
            <v>18405</v>
          </cell>
          <cell r="AT67">
            <v>26135</v>
          </cell>
          <cell r="AU67">
            <v>29999</v>
          </cell>
          <cell r="AV67">
            <v>34048</v>
          </cell>
          <cell r="AW67">
            <v>37913</v>
          </cell>
          <cell r="AX67">
            <v>0</v>
          </cell>
          <cell r="AY67">
            <v>0</v>
          </cell>
          <cell r="AZ67">
            <v>0</v>
          </cell>
          <cell r="BA67">
            <v>19260</v>
          </cell>
          <cell r="BB67">
            <v>35631</v>
          </cell>
          <cell r="BC67">
            <v>19260</v>
          </cell>
          <cell r="BD67">
            <v>27349</v>
          </cell>
          <cell r="BE67">
            <v>31393</v>
          </cell>
          <cell r="BF67">
            <v>35631</v>
          </cell>
          <cell r="BG67">
            <v>39675</v>
          </cell>
          <cell r="BH67">
            <v>0</v>
          </cell>
          <cell r="BI67">
            <v>0</v>
          </cell>
          <cell r="BJ67">
            <v>0</v>
          </cell>
          <cell r="BK67">
            <v>20545</v>
          </cell>
          <cell r="BL67">
            <v>38007</v>
          </cell>
          <cell r="BM67">
            <v>20545</v>
          </cell>
          <cell r="BN67">
            <v>29174</v>
          </cell>
          <cell r="BO67">
            <v>33488</v>
          </cell>
          <cell r="BP67">
            <v>38007</v>
          </cell>
          <cell r="BQ67">
            <v>42322</v>
          </cell>
          <cell r="BR67">
            <v>0</v>
          </cell>
          <cell r="BS67">
            <v>0</v>
          </cell>
          <cell r="BT67">
            <v>0</v>
          </cell>
          <cell r="BU67">
            <v>22256</v>
          </cell>
          <cell r="BV67">
            <v>41174</v>
          </cell>
          <cell r="BW67">
            <v>22256</v>
          </cell>
          <cell r="BX67">
            <v>31603</v>
          </cell>
          <cell r="BY67">
            <v>36277</v>
          </cell>
          <cell r="BZ67">
            <v>41174</v>
          </cell>
          <cell r="CA67">
            <v>45848</v>
          </cell>
          <cell r="CB67">
            <v>0</v>
          </cell>
          <cell r="CC67">
            <v>0</v>
          </cell>
          <cell r="CD67">
            <v>0</v>
          </cell>
          <cell r="CE67">
            <v>23968</v>
          </cell>
          <cell r="CF67">
            <v>44341</v>
          </cell>
          <cell r="CG67">
            <v>23968</v>
          </cell>
          <cell r="CH67">
            <v>34035</v>
          </cell>
          <cell r="CI67">
            <v>39067</v>
          </cell>
          <cell r="CJ67">
            <v>44341</v>
          </cell>
          <cell r="CK67">
            <v>49374</v>
          </cell>
          <cell r="CL67">
            <v>0</v>
          </cell>
          <cell r="CM67">
            <v>0</v>
          </cell>
          <cell r="CN67">
            <v>0</v>
          </cell>
          <cell r="CO67">
            <v>26484</v>
          </cell>
          <cell r="CP67">
            <v>48996</v>
          </cell>
          <cell r="CQ67">
            <v>26484</v>
          </cell>
          <cell r="CR67">
            <v>37607</v>
          </cell>
          <cell r="CS67">
            <v>43169</v>
          </cell>
          <cell r="CT67">
            <v>48996</v>
          </cell>
          <cell r="CU67">
            <v>54558</v>
          </cell>
          <cell r="CV67"/>
          <cell r="CW67"/>
          <cell r="CX67"/>
          <cell r="CY67">
            <v>29132</v>
          </cell>
          <cell r="CZ67">
            <v>53894</v>
          </cell>
          <cell r="DA67">
            <v>29132</v>
          </cell>
          <cell r="DB67">
            <v>41368</v>
          </cell>
          <cell r="DC67">
            <v>47486</v>
          </cell>
          <cell r="DD67">
            <v>53894</v>
          </cell>
          <cell r="DE67">
            <v>60012</v>
          </cell>
          <cell r="DF67"/>
          <cell r="DG67"/>
          <cell r="DH67"/>
          <cell r="DI67">
            <v>32629</v>
          </cell>
          <cell r="DJ67">
            <v>60363</v>
          </cell>
          <cell r="DK67">
            <v>32629</v>
          </cell>
          <cell r="DL67">
            <v>46333</v>
          </cell>
          <cell r="DM67">
            <v>53185</v>
          </cell>
          <cell r="DN67">
            <v>60363</v>
          </cell>
          <cell r="DO67">
            <v>67216</v>
          </cell>
          <cell r="DP67"/>
          <cell r="DQ67"/>
          <cell r="DR67"/>
          <cell r="DS67">
            <v>35012</v>
          </cell>
          <cell r="DT67">
            <v>64772</v>
          </cell>
          <cell r="DU67">
            <v>35012</v>
          </cell>
          <cell r="DV67">
            <v>49718</v>
          </cell>
          <cell r="DW67">
            <v>57070</v>
          </cell>
          <cell r="DX67">
            <v>64772</v>
          </cell>
          <cell r="DY67">
            <v>72126</v>
          </cell>
          <cell r="DZ67"/>
          <cell r="EA67"/>
          <cell r="EB67"/>
          <cell r="EC67">
            <v>39303</v>
          </cell>
          <cell r="ED67">
            <v>72710</v>
          </cell>
          <cell r="EE67">
            <v>39303</v>
          </cell>
          <cell r="EF67">
            <v>55809</v>
          </cell>
          <cell r="EG67">
            <v>64063</v>
          </cell>
          <cell r="EH67">
            <v>72710</v>
          </cell>
          <cell r="EI67">
            <v>80964</v>
          </cell>
          <cell r="EJ67"/>
          <cell r="EK67"/>
          <cell r="EL67"/>
          <cell r="EM67">
            <v>43233</v>
          </cell>
          <cell r="EN67">
            <v>79981</v>
          </cell>
          <cell r="EO67">
            <v>43233</v>
          </cell>
          <cell r="EP67">
            <v>61391</v>
          </cell>
          <cell r="EQ67">
            <v>70470</v>
          </cell>
          <cell r="ER67">
            <v>79981</v>
          </cell>
          <cell r="ES67">
            <v>89059</v>
          </cell>
          <cell r="ET67"/>
          <cell r="EU67"/>
          <cell r="EV67"/>
          <cell r="EW67">
            <v>45199</v>
          </cell>
          <cell r="EX67">
            <v>83617</v>
          </cell>
          <cell r="EY67">
            <v>45199</v>
          </cell>
          <cell r="EZ67">
            <v>64182</v>
          </cell>
          <cell r="FA67">
            <v>73674</v>
          </cell>
          <cell r="FB67">
            <v>83617</v>
          </cell>
          <cell r="FC67">
            <v>93109</v>
          </cell>
          <cell r="FD67"/>
          <cell r="FE67"/>
          <cell r="FF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>
            <v>16882</v>
          </cell>
          <cell r="AR68">
            <v>31232</v>
          </cell>
          <cell r="AS68">
            <v>16882</v>
          </cell>
          <cell r="AT68">
            <v>23973</v>
          </cell>
          <cell r="AU68">
            <v>27518</v>
          </cell>
          <cell r="AV68">
            <v>31232</v>
          </cell>
          <cell r="AW68">
            <v>34777</v>
          </cell>
          <cell r="AX68">
            <v>0</v>
          </cell>
          <cell r="AY68">
            <v>0</v>
          </cell>
          <cell r="AZ68">
            <v>0</v>
          </cell>
          <cell r="BA68">
            <v>17667</v>
          </cell>
          <cell r="BB68">
            <v>32684</v>
          </cell>
          <cell r="BC68">
            <v>17667</v>
          </cell>
          <cell r="BD68">
            <v>25087</v>
          </cell>
          <cell r="BE68">
            <v>28797</v>
          </cell>
          <cell r="BF68">
            <v>32684</v>
          </cell>
          <cell r="BG68">
            <v>36394</v>
          </cell>
          <cell r="BH68">
            <v>0</v>
          </cell>
          <cell r="BI68">
            <v>0</v>
          </cell>
          <cell r="BJ68">
            <v>0</v>
          </cell>
          <cell r="BK68">
            <v>18845</v>
          </cell>
          <cell r="BL68">
            <v>34864</v>
          </cell>
          <cell r="BM68">
            <v>18845</v>
          </cell>
          <cell r="BN68">
            <v>26761</v>
          </cell>
          <cell r="BO68">
            <v>30718</v>
          </cell>
          <cell r="BP68">
            <v>34864</v>
          </cell>
          <cell r="BQ68">
            <v>38822</v>
          </cell>
          <cell r="BR68">
            <v>0</v>
          </cell>
          <cell r="BS68">
            <v>0</v>
          </cell>
          <cell r="BT68">
            <v>0</v>
          </cell>
          <cell r="BU68">
            <v>20415</v>
          </cell>
          <cell r="BV68">
            <v>37769</v>
          </cell>
          <cell r="BW68">
            <v>20415</v>
          </cell>
          <cell r="BX68">
            <v>28990</v>
          </cell>
          <cell r="BY68">
            <v>33277</v>
          </cell>
          <cell r="BZ68">
            <v>37769</v>
          </cell>
          <cell r="CA68">
            <v>42056</v>
          </cell>
          <cell r="CB68">
            <v>0</v>
          </cell>
          <cell r="CC68">
            <v>0</v>
          </cell>
          <cell r="CD68">
            <v>0</v>
          </cell>
          <cell r="CE68">
            <v>21986</v>
          </cell>
          <cell r="CF68">
            <v>40674</v>
          </cell>
          <cell r="CG68">
            <v>21986</v>
          </cell>
          <cell r="CH68">
            <v>31220</v>
          </cell>
          <cell r="CI68">
            <v>35836</v>
          </cell>
          <cell r="CJ68">
            <v>40674</v>
          </cell>
          <cell r="CK68">
            <v>45290</v>
          </cell>
          <cell r="CL68">
            <v>0</v>
          </cell>
          <cell r="CM68">
            <v>0</v>
          </cell>
          <cell r="CN68">
            <v>0</v>
          </cell>
          <cell r="CO68">
            <v>24294</v>
          </cell>
          <cell r="CP68">
            <v>44944</v>
          </cell>
          <cell r="CQ68">
            <v>24294</v>
          </cell>
          <cell r="CR68">
            <v>34497</v>
          </cell>
          <cell r="CS68">
            <v>39599</v>
          </cell>
          <cell r="CT68">
            <v>44944</v>
          </cell>
          <cell r="CU68">
            <v>50046</v>
          </cell>
          <cell r="CV68"/>
          <cell r="CW68"/>
          <cell r="CX68"/>
          <cell r="CY68">
            <v>26723</v>
          </cell>
          <cell r="CZ68">
            <v>49437</v>
          </cell>
          <cell r="DA68">
            <v>26723</v>
          </cell>
          <cell r="DB68">
            <v>37947</v>
          </cell>
          <cell r="DC68">
            <v>43559</v>
          </cell>
          <cell r="DD68">
            <v>49437</v>
          </cell>
          <cell r="DE68">
            <v>55049</v>
          </cell>
          <cell r="DF68"/>
          <cell r="DG68"/>
          <cell r="DH68"/>
          <cell r="DI68">
            <v>29930</v>
          </cell>
          <cell r="DJ68">
            <v>55371</v>
          </cell>
          <cell r="DK68">
            <v>29930</v>
          </cell>
          <cell r="DL68">
            <v>42501</v>
          </cell>
          <cell r="DM68">
            <v>48787</v>
          </cell>
          <cell r="DN68">
            <v>55371</v>
          </cell>
          <cell r="DO68">
            <v>61656</v>
          </cell>
          <cell r="DP68"/>
          <cell r="DQ68"/>
          <cell r="DR68"/>
          <cell r="DS68">
            <v>32117</v>
          </cell>
          <cell r="DT68">
            <v>59415</v>
          </cell>
          <cell r="DU68">
            <v>32117</v>
          </cell>
          <cell r="DV68">
            <v>45606</v>
          </cell>
          <cell r="DW68">
            <v>52350</v>
          </cell>
          <cell r="DX68">
            <v>59415</v>
          </cell>
          <cell r="DY68">
            <v>66161</v>
          </cell>
          <cell r="DZ68"/>
          <cell r="EA68"/>
          <cell r="EB68"/>
          <cell r="EC68">
            <v>36052</v>
          </cell>
          <cell r="ED68">
            <v>66696</v>
          </cell>
          <cell r="EE68">
            <v>36052</v>
          </cell>
          <cell r="EF68">
            <v>51194</v>
          </cell>
          <cell r="EG68">
            <v>58765</v>
          </cell>
          <cell r="EH68">
            <v>66696</v>
          </cell>
          <cell r="EI68">
            <v>74268</v>
          </cell>
          <cell r="EJ68"/>
          <cell r="EK68"/>
          <cell r="EL68"/>
          <cell r="EM68">
            <v>39657</v>
          </cell>
          <cell r="EN68">
            <v>73366</v>
          </cell>
          <cell r="EO68">
            <v>39657</v>
          </cell>
          <cell r="EP68">
            <v>56314</v>
          </cell>
          <cell r="EQ68">
            <v>64642</v>
          </cell>
          <cell r="ER68">
            <v>73366</v>
          </cell>
          <cell r="ES68">
            <v>81694</v>
          </cell>
          <cell r="ET68"/>
          <cell r="EU68"/>
          <cell r="EV68"/>
          <cell r="EW68">
            <v>41460</v>
          </cell>
          <cell r="EX68">
            <v>76701</v>
          </cell>
          <cell r="EY68">
            <v>41460</v>
          </cell>
          <cell r="EZ68">
            <v>58874</v>
          </cell>
          <cell r="FA68">
            <v>67581</v>
          </cell>
          <cell r="FB68">
            <v>76701</v>
          </cell>
          <cell r="FC68">
            <v>85409</v>
          </cell>
          <cell r="FD68"/>
          <cell r="FE68"/>
          <cell r="FF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>
            <v>14530</v>
          </cell>
          <cell r="AR69">
            <v>26880</v>
          </cell>
          <cell r="AS69">
            <v>14530</v>
          </cell>
          <cell r="AT69">
            <v>20633</v>
          </cell>
          <cell r="AU69">
            <v>23684</v>
          </cell>
          <cell r="AV69">
            <v>26880</v>
          </cell>
          <cell r="AW69">
            <v>29931</v>
          </cell>
          <cell r="AX69">
            <v>0</v>
          </cell>
          <cell r="AY69">
            <v>0</v>
          </cell>
          <cell r="AZ69">
            <v>0</v>
          </cell>
          <cell r="BA69">
            <v>15205</v>
          </cell>
          <cell r="BB69">
            <v>28130</v>
          </cell>
          <cell r="BC69">
            <v>15205</v>
          </cell>
          <cell r="BD69">
            <v>21591</v>
          </cell>
          <cell r="BE69">
            <v>24784</v>
          </cell>
          <cell r="BF69">
            <v>28130</v>
          </cell>
          <cell r="BG69">
            <v>31323</v>
          </cell>
          <cell r="BH69">
            <v>0</v>
          </cell>
          <cell r="BI69">
            <v>0</v>
          </cell>
          <cell r="BJ69">
            <v>0</v>
          </cell>
          <cell r="BK69">
            <v>16219</v>
          </cell>
          <cell r="BL69">
            <v>30006</v>
          </cell>
          <cell r="BM69">
            <v>16219</v>
          </cell>
          <cell r="BN69">
            <v>23032</v>
          </cell>
          <cell r="BO69">
            <v>26438</v>
          </cell>
          <cell r="BP69">
            <v>30006</v>
          </cell>
          <cell r="BQ69">
            <v>33412</v>
          </cell>
          <cell r="BR69">
            <v>0</v>
          </cell>
          <cell r="BS69">
            <v>0</v>
          </cell>
          <cell r="BT69">
            <v>0</v>
          </cell>
          <cell r="BU69">
            <v>17571</v>
          </cell>
          <cell r="BV69">
            <v>32506</v>
          </cell>
          <cell r="BW69">
            <v>17571</v>
          </cell>
          <cell r="BX69">
            <v>24950</v>
          </cell>
          <cell r="BY69">
            <v>28640</v>
          </cell>
          <cell r="BZ69">
            <v>32506</v>
          </cell>
          <cell r="CA69">
            <v>36196</v>
          </cell>
          <cell r="CB69">
            <v>0</v>
          </cell>
          <cell r="CC69">
            <v>0</v>
          </cell>
          <cell r="CD69">
            <v>0</v>
          </cell>
          <cell r="CE69">
            <v>18922</v>
          </cell>
          <cell r="CF69">
            <v>35006</v>
          </cell>
          <cell r="CG69">
            <v>18922</v>
          </cell>
          <cell r="CH69">
            <v>26870</v>
          </cell>
          <cell r="CI69">
            <v>30843</v>
          </cell>
          <cell r="CJ69">
            <v>35006</v>
          </cell>
          <cell r="CK69">
            <v>38979</v>
          </cell>
          <cell r="CL69">
            <v>0</v>
          </cell>
          <cell r="CM69">
            <v>0</v>
          </cell>
          <cell r="CN69">
            <v>0</v>
          </cell>
          <cell r="CO69">
            <v>20909</v>
          </cell>
          <cell r="CP69">
            <v>38681</v>
          </cell>
          <cell r="CQ69">
            <v>20909</v>
          </cell>
          <cell r="CR69">
            <v>29690</v>
          </cell>
          <cell r="CS69">
            <v>34081</v>
          </cell>
          <cell r="CT69">
            <v>38681</v>
          </cell>
          <cell r="CU69">
            <v>43072</v>
          </cell>
          <cell r="CV69"/>
          <cell r="CW69"/>
          <cell r="CX69"/>
          <cell r="CY69">
            <v>22999</v>
          </cell>
          <cell r="CZ69">
            <v>42548</v>
          </cell>
          <cell r="DA69">
            <v>22999</v>
          </cell>
          <cell r="DB69">
            <v>32659</v>
          </cell>
          <cell r="DC69">
            <v>37489</v>
          </cell>
          <cell r="DD69">
            <v>42548</v>
          </cell>
          <cell r="DE69">
            <v>47378</v>
          </cell>
          <cell r="DF69"/>
          <cell r="DG69"/>
          <cell r="DH69"/>
          <cell r="DI69">
            <v>25760</v>
          </cell>
          <cell r="DJ69">
            <v>47655</v>
          </cell>
          <cell r="DK69">
            <v>25760</v>
          </cell>
          <cell r="DL69">
            <v>36579</v>
          </cell>
          <cell r="DM69">
            <v>41988</v>
          </cell>
          <cell r="DN69">
            <v>47655</v>
          </cell>
          <cell r="DO69">
            <v>53065</v>
          </cell>
          <cell r="DP69"/>
          <cell r="DQ69"/>
          <cell r="DR69"/>
          <cell r="DS69">
            <v>27641</v>
          </cell>
          <cell r="DT69">
            <v>51136</v>
          </cell>
          <cell r="DU69">
            <v>27641</v>
          </cell>
          <cell r="DV69">
            <v>39251</v>
          </cell>
          <cell r="DW69">
            <v>45056</v>
          </cell>
          <cell r="DX69">
            <v>51136</v>
          </cell>
          <cell r="DY69">
            <v>56942</v>
          </cell>
          <cell r="DZ69"/>
          <cell r="EA69"/>
          <cell r="EB69"/>
          <cell r="EC69">
            <v>31029</v>
          </cell>
          <cell r="ED69">
            <v>57402</v>
          </cell>
          <cell r="EE69">
            <v>31029</v>
          </cell>
          <cell r="EF69">
            <v>44060</v>
          </cell>
          <cell r="EG69">
            <v>50576</v>
          </cell>
          <cell r="EH69">
            <v>57402</v>
          </cell>
          <cell r="EI69">
            <v>63919</v>
          </cell>
          <cell r="EJ69"/>
          <cell r="EK69"/>
          <cell r="EL69"/>
          <cell r="EM69">
            <v>34131</v>
          </cell>
          <cell r="EN69">
            <v>63143</v>
          </cell>
          <cell r="EO69">
            <v>34131</v>
          </cell>
          <cell r="EP69">
            <v>48467</v>
          </cell>
          <cell r="EQ69">
            <v>55634</v>
          </cell>
          <cell r="ER69">
            <v>63143</v>
          </cell>
          <cell r="ES69">
            <v>70310</v>
          </cell>
          <cell r="ET69"/>
          <cell r="EU69"/>
          <cell r="EV69"/>
          <cell r="EW69">
            <v>35683</v>
          </cell>
          <cell r="EX69">
            <v>66014</v>
          </cell>
          <cell r="EY69">
            <v>35683</v>
          </cell>
          <cell r="EZ69">
            <v>50670</v>
          </cell>
          <cell r="FA69">
            <v>58164</v>
          </cell>
          <cell r="FB69">
            <v>66014</v>
          </cell>
          <cell r="FC69">
            <v>73507</v>
          </cell>
          <cell r="FD69"/>
          <cell r="FE69"/>
          <cell r="FF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>
            <v>6388</v>
          </cell>
          <cell r="AR70">
            <v>11818</v>
          </cell>
          <cell r="AS70">
            <v>6388</v>
          </cell>
          <cell r="AT70">
            <v>9071</v>
          </cell>
          <cell r="AU70">
            <v>10412</v>
          </cell>
          <cell r="AV70">
            <v>11818</v>
          </cell>
          <cell r="AW70">
            <v>13159</v>
          </cell>
          <cell r="AX70">
            <v>6388</v>
          </cell>
          <cell r="AY70">
            <v>9071</v>
          </cell>
          <cell r="AZ70">
            <v>10412</v>
          </cell>
          <cell r="BA70">
            <v>6685</v>
          </cell>
          <cell r="BB70">
            <v>12367</v>
          </cell>
          <cell r="BC70">
            <v>6685</v>
          </cell>
          <cell r="BD70">
            <v>9493</v>
          </cell>
          <cell r="BE70">
            <v>10897</v>
          </cell>
          <cell r="BF70">
            <v>12367</v>
          </cell>
          <cell r="BG70">
            <v>13771</v>
          </cell>
          <cell r="BH70">
            <v>6685</v>
          </cell>
          <cell r="BI70">
            <v>9493</v>
          </cell>
          <cell r="BJ70">
            <v>10897</v>
          </cell>
          <cell r="BK70">
            <v>7130</v>
          </cell>
          <cell r="BL70">
            <v>13191</v>
          </cell>
          <cell r="BM70">
            <v>7130</v>
          </cell>
          <cell r="BN70">
            <v>10125</v>
          </cell>
          <cell r="BO70">
            <v>11622</v>
          </cell>
          <cell r="BP70">
            <v>13191</v>
          </cell>
          <cell r="BQ70">
            <v>14688</v>
          </cell>
          <cell r="BR70">
            <v>7130</v>
          </cell>
          <cell r="BS70">
            <v>10125</v>
          </cell>
          <cell r="BT70">
            <v>11622</v>
          </cell>
          <cell r="BU70">
            <v>7724</v>
          </cell>
          <cell r="BV70">
            <v>14289</v>
          </cell>
          <cell r="BW70">
            <v>7724</v>
          </cell>
          <cell r="BX70">
            <v>10968</v>
          </cell>
          <cell r="BY70">
            <v>12590</v>
          </cell>
          <cell r="BZ70">
            <v>14289</v>
          </cell>
          <cell r="CA70">
            <v>15911</v>
          </cell>
          <cell r="CB70">
            <v>7724</v>
          </cell>
          <cell r="CC70">
            <v>10968</v>
          </cell>
          <cell r="CD70">
            <v>12590</v>
          </cell>
          <cell r="CE70">
            <v>8319</v>
          </cell>
          <cell r="CF70">
            <v>15390</v>
          </cell>
          <cell r="CG70">
            <v>8319</v>
          </cell>
          <cell r="CH70">
            <v>11813</v>
          </cell>
          <cell r="CI70">
            <v>13560</v>
          </cell>
          <cell r="CJ70">
            <v>15390</v>
          </cell>
          <cell r="CK70">
            <v>17137</v>
          </cell>
          <cell r="CL70">
            <v>8319</v>
          </cell>
          <cell r="CM70">
            <v>11813</v>
          </cell>
          <cell r="CN70">
            <v>13560</v>
          </cell>
          <cell r="CO70">
            <v>9192</v>
          </cell>
          <cell r="CP70">
            <v>17005</v>
          </cell>
          <cell r="CQ70">
            <v>9192</v>
          </cell>
          <cell r="CR70">
            <v>13053</v>
          </cell>
          <cell r="CS70">
            <v>14983</v>
          </cell>
          <cell r="CT70">
            <v>17005</v>
          </cell>
          <cell r="CU70">
            <v>18936</v>
          </cell>
          <cell r="CV70">
            <v>9192</v>
          </cell>
          <cell r="CW70">
            <v>13053</v>
          </cell>
          <cell r="CX70">
            <v>14983</v>
          </cell>
          <cell r="CY70">
            <v>10111</v>
          </cell>
          <cell r="CZ70">
            <v>18705</v>
          </cell>
          <cell r="DA70">
            <v>10111</v>
          </cell>
          <cell r="DB70">
            <v>14358</v>
          </cell>
          <cell r="DC70">
            <v>16481</v>
          </cell>
          <cell r="DD70">
            <v>18705</v>
          </cell>
          <cell r="DE70">
            <v>20829</v>
          </cell>
          <cell r="DF70">
            <v>10111</v>
          </cell>
          <cell r="DG70">
            <v>14358</v>
          </cell>
          <cell r="DH70">
            <v>16481</v>
          </cell>
          <cell r="DI70">
            <v>11325</v>
          </cell>
          <cell r="DJ70">
            <v>20951</v>
          </cell>
          <cell r="DK70">
            <v>11325</v>
          </cell>
          <cell r="DL70">
            <v>16082</v>
          </cell>
          <cell r="DM70">
            <v>18460</v>
          </cell>
          <cell r="DN70">
            <v>20951</v>
          </cell>
          <cell r="DO70">
            <v>23330</v>
          </cell>
          <cell r="DP70">
            <v>11325</v>
          </cell>
          <cell r="DQ70">
            <v>16082</v>
          </cell>
          <cell r="DR70">
            <v>18460</v>
          </cell>
          <cell r="DS70">
            <v>12152</v>
          </cell>
          <cell r="DT70">
            <v>22481</v>
          </cell>
          <cell r="DU70">
            <v>12152</v>
          </cell>
          <cell r="DV70">
            <v>17256</v>
          </cell>
          <cell r="DW70">
            <v>19808</v>
          </cell>
          <cell r="DX70">
            <v>22481</v>
          </cell>
          <cell r="DY70">
            <v>25033</v>
          </cell>
          <cell r="DZ70">
            <v>12152</v>
          </cell>
          <cell r="EA70">
            <v>17256</v>
          </cell>
          <cell r="EB70">
            <v>19808</v>
          </cell>
          <cell r="EC70">
            <v>13641</v>
          </cell>
          <cell r="ED70">
            <v>25236</v>
          </cell>
          <cell r="EE70">
            <v>13641</v>
          </cell>
          <cell r="EF70">
            <v>19370</v>
          </cell>
          <cell r="EG70">
            <v>22235</v>
          </cell>
          <cell r="EH70">
            <v>25236</v>
          </cell>
          <cell r="EI70">
            <v>28100</v>
          </cell>
          <cell r="EJ70">
            <v>13641</v>
          </cell>
          <cell r="EK70">
            <v>19370</v>
          </cell>
          <cell r="EL70">
            <v>22235</v>
          </cell>
          <cell r="EM70">
            <v>15005</v>
          </cell>
          <cell r="EN70">
            <v>27759</v>
          </cell>
          <cell r="EO70">
            <v>15005</v>
          </cell>
          <cell r="EP70">
            <v>21307</v>
          </cell>
          <cell r="EQ70">
            <v>24458</v>
          </cell>
          <cell r="ER70">
            <v>27759</v>
          </cell>
          <cell r="ES70">
            <v>30910</v>
          </cell>
          <cell r="ET70">
            <v>15005</v>
          </cell>
          <cell r="EU70">
            <v>21307</v>
          </cell>
          <cell r="EV70">
            <v>24458</v>
          </cell>
          <cell r="EW70">
            <v>15687</v>
          </cell>
          <cell r="EX70">
            <v>29021</v>
          </cell>
          <cell r="EY70">
            <v>15687</v>
          </cell>
          <cell r="EZ70">
            <v>22276</v>
          </cell>
          <cell r="FA70">
            <v>25570</v>
          </cell>
          <cell r="FB70">
            <v>29021</v>
          </cell>
          <cell r="FC70">
            <v>32315</v>
          </cell>
          <cell r="FD70">
            <v>15687</v>
          </cell>
          <cell r="FE70">
            <v>22276</v>
          </cell>
          <cell r="FF70">
            <v>25570</v>
          </cell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>
            <v>7793</v>
          </cell>
          <cell r="AR71">
            <v>14418</v>
          </cell>
          <cell r="AS71">
            <v>7793</v>
          </cell>
          <cell r="AT71">
            <v>11067</v>
          </cell>
          <cell r="AU71">
            <v>12703</v>
          </cell>
          <cell r="AV71">
            <v>14418</v>
          </cell>
          <cell r="AW71">
            <v>16054</v>
          </cell>
          <cell r="AX71">
            <v>7793</v>
          </cell>
          <cell r="AY71">
            <v>11067</v>
          </cell>
          <cell r="AZ71">
            <v>12703</v>
          </cell>
          <cell r="BA71">
            <v>8156</v>
          </cell>
          <cell r="BB71">
            <v>15088</v>
          </cell>
          <cell r="BC71">
            <v>8156</v>
          </cell>
          <cell r="BD71">
            <v>11581</v>
          </cell>
          <cell r="BE71">
            <v>13294</v>
          </cell>
          <cell r="BF71">
            <v>15088</v>
          </cell>
          <cell r="BG71">
            <v>16801</v>
          </cell>
          <cell r="BH71">
            <v>8156</v>
          </cell>
          <cell r="BI71">
            <v>11581</v>
          </cell>
          <cell r="BJ71">
            <v>13294</v>
          </cell>
          <cell r="BK71">
            <v>8699</v>
          </cell>
          <cell r="BL71">
            <v>16093</v>
          </cell>
          <cell r="BM71">
            <v>8699</v>
          </cell>
          <cell r="BN71">
            <v>12353</v>
          </cell>
          <cell r="BO71">
            <v>14179</v>
          </cell>
          <cell r="BP71">
            <v>16093</v>
          </cell>
          <cell r="BQ71">
            <v>17919</v>
          </cell>
          <cell r="BR71">
            <v>8699</v>
          </cell>
          <cell r="BS71">
            <v>12353</v>
          </cell>
          <cell r="BT71">
            <v>14179</v>
          </cell>
          <cell r="BU71">
            <v>9423</v>
          </cell>
          <cell r="BV71">
            <v>17433</v>
          </cell>
          <cell r="BW71">
            <v>9423</v>
          </cell>
          <cell r="BX71">
            <v>13381</v>
          </cell>
          <cell r="BY71">
            <v>15360</v>
          </cell>
          <cell r="BZ71">
            <v>17433</v>
          </cell>
          <cell r="CA71">
            <v>19411</v>
          </cell>
          <cell r="CB71">
            <v>9423</v>
          </cell>
          <cell r="CC71">
            <v>13381</v>
          </cell>
          <cell r="CD71">
            <v>15360</v>
          </cell>
          <cell r="CE71">
            <v>10149</v>
          </cell>
          <cell r="CF71">
            <v>18776</v>
          </cell>
          <cell r="CG71">
            <v>10149</v>
          </cell>
          <cell r="CH71">
            <v>14412</v>
          </cell>
          <cell r="CI71">
            <v>16543</v>
          </cell>
          <cell r="CJ71">
            <v>18776</v>
          </cell>
          <cell r="CK71">
            <v>20907</v>
          </cell>
          <cell r="CL71">
            <v>10149</v>
          </cell>
          <cell r="CM71">
            <v>14412</v>
          </cell>
          <cell r="CN71">
            <v>16543</v>
          </cell>
          <cell r="CO71">
            <v>11214</v>
          </cell>
          <cell r="CP71">
            <v>20746</v>
          </cell>
          <cell r="CQ71">
            <v>11214</v>
          </cell>
          <cell r="CR71">
            <v>15925</v>
          </cell>
          <cell r="CS71">
            <v>18279</v>
          </cell>
          <cell r="CT71">
            <v>20746</v>
          </cell>
          <cell r="CU71">
            <v>23102</v>
          </cell>
          <cell r="CV71">
            <v>11214</v>
          </cell>
          <cell r="CW71">
            <v>15925</v>
          </cell>
          <cell r="CX71">
            <v>18279</v>
          </cell>
          <cell r="CY71">
            <v>12335</v>
          </cell>
          <cell r="CZ71">
            <v>22820</v>
          </cell>
          <cell r="DA71">
            <v>12335</v>
          </cell>
          <cell r="DB71">
            <v>17517</v>
          </cell>
          <cell r="DC71">
            <v>20107</v>
          </cell>
          <cell r="DD71">
            <v>22820</v>
          </cell>
          <cell r="DE71">
            <v>25411</v>
          </cell>
          <cell r="DF71">
            <v>12335</v>
          </cell>
          <cell r="DG71">
            <v>17517</v>
          </cell>
          <cell r="DH71">
            <v>20107</v>
          </cell>
          <cell r="DI71">
            <v>13817</v>
          </cell>
          <cell r="DJ71">
            <v>25560</v>
          </cell>
          <cell r="DK71">
            <v>13817</v>
          </cell>
          <cell r="DL71">
            <v>19620</v>
          </cell>
          <cell r="DM71">
            <v>22521</v>
          </cell>
          <cell r="DN71">
            <v>25560</v>
          </cell>
          <cell r="DO71">
            <v>28463</v>
          </cell>
          <cell r="DP71">
            <v>13817</v>
          </cell>
          <cell r="DQ71">
            <v>19620</v>
          </cell>
          <cell r="DR71">
            <v>22521</v>
          </cell>
          <cell r="DS71">
            <v>14825</v>
          </cell>
          <cell r="DT71">
            <v>27427</v>
          </cell>
          <cell r="DU71">
            <v>14825</v>
          </cell>
          <cell r="DV71">
            <v>21052</v>
          </cell>
          <cell r="DW71">
            <v>24166</v>
          </cell>
          <cell r="DX71">
            <v>27427</v>
          </cell>
          <cell r="DY71">
            <v>30540</v>
          </cell>
          <cell r="DZ71">
            <v>14825</v>
          </cell>
          <cell r="EA71">
            <v>21052</v>
          </cell>
          <cell r="EB71">
            <v>24166</v>
          </cell>
          <cell r="EC71">
            <v>16642</v>
          </cell>
          <cell r="ED71">
            <v>30788</v>
          </cell>
          <cell r="EE71">
            <v>16642</v>
          </cell>
          <cell r="EF71">
            <v>23631</v>
          </cell>
          <cell r="EG71">
            <v>27127</v>
          </cell>
          <cell r="EH71">
            <v>30788</v>
          </cell>
          <cell r="EI71">
            <v>34282</v>
          </cell>
          <cell r="EJ71">
            <v>16642</v>
          </cell>
          <cell r="EK71">
            <v>23631</v>
          </cell>
          <cell r="EL71">
            <v>27127</v>
          </cell>
          <cell r="EM71">
            <v>18306</v>
          </cell>
          <cell r="EN71">
            <v>33866</v>
          </cell>
          <cell r="EO71">
            <v>18306</v>
          </cell>
          <cell r="EP71">
            <v>25995</v>
          </cell>
          <cell r="EQ71">
            <v>29839</v>
          </cell>
          <cell r="ER71">
            <v>33866</v>
          </cell>
          <cell r="ES71">
            <v>37710</v>
          </cell>
          <cell r="ET71">
            <v>18306</v>
          </cell>
          <cell r="EU71">
            <v>25995</v>
          </cell>
          <cell r="EV71">
            <v>29839</v>
          </cell>
          <cell r="EW71">
            <v>19138</v>
          </cell>
          <cell r="EX71">
            <v>35406</v>
          </cell>
          <cell r="EY71">
            <v>19138</v>
          </cell>
          <cell r="EZ71">
            <v>27177</v>
          </cell>
          <cell r="FA71">
            <v>31195</v>
          </cell>
          <cell r="FB71">
            <v>35406</v>
          </cell>
          <cell r="FC71">
            <v>39424</v>
          </cell>
          <cell r="FD71">
            <v>19138</v>
          </cell>
          <cell r="FE71">
            <v>27177</v>
          </cell>
          <cell r="FF71">
            <v>31195</v>
          </cell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>
            <v>8496</v>
          </cell>
          <cell r="AR72">
            <v>15718</v>
          </cell>
          <cell r="AS72">
            <v>8496</v>
          </cell>
          <cell r="AT72">
            <v>12064</v>
          </cell>
          <cell r="AU72">
            <v>13848</v>
          </cell>
          <cell r="AV72">
            <v>15718</v>
          </cell>
          <cell r="AW72">
            <v>17501</v>
          </cell>
          <cell r="AX72">
            <v>8496</v>
          </cell>
          <cell r="AY72">
            <v>12064</v>
          </cell>
          <cell r="AZ72">
            <v>13848</v>
          </cell>
          <cell r="BA72">
            <v>8891</v>
          </cell>
          <cell r="BB72">
            <v>16448</v>
          </cell>
          <cell r="BC72">
            <v>8891</v>
          </cell>
          <cell r="BD72">
            <v>12626</v>
          </cell>
          <cell r="BE72">
            <v>14493</v>
          </cell>
          <cell r="BF72">
            <v>16448</v>
          </cell>
          <cell r="BG72">
            <v>18315</v>
          </cell>
          <cell r="BH72">
            <v>8891</v>
          </cell>
          <cell r="BI72">
            <v>12626</v>
          </cell>
          <cell r="BJ72">
            <v>14493</v>
          </cell>
          <cell r="BK72">
            <v>9483</v>
          </cell>
          <cell r="BL72">
            <v>17544</v>
          </cell>
          <cell r="BM72">
            <v>9483</v>
          </cell>
          <cell r="BN72">
            <v>13466</v>
          </cell>
          <cell r="BO72">
            <v>15457</v>
          </cell>
          <cell r="BP72">
            <v>17544</v>
          </cell>
          <cell r="BQ72">
            <v>19535</v>
          </cell>
          <cell r="BR72">
            <v>9483</v>
          </cell>
          <cell r="BS72">
            <v>13466</v>
          </cell>
          <cell r="BT72">
            <v>15457</v>
          </cell>
          <cell r="BU72">
            <v>10273</v>
          </cell>
          <cell r="BV72">
            <v>19004</v>
          </cell>
          <cell r="BW72">
            <v>10273</v>
          </cell>
          <cell r="BX72">
            <v>14587</v>
          </cell>
          <cell r="BY72">
            <v>16745</v>
          </cell>
          <cell r="BZ72">
            <v>19004</v>
          </cell>
          <cell r="CA72">
            <v>21162</v>
          </cell>
          <cell r="CB72">
            <v>10273</v>
          </cell>
          <cell r="CC72">
            <v>14587</v>
          </cell>
          <cell r="CD72">
            <v>16745</v>
          </cell>
          <cell r="CE72">
            <v>11064</v>
          </cell>
          <cell r="CF72">
            <v>20469</v>
          </cell>
          <cell r="CG72">
            <v>11064</v>
          </cell>
          <cell r="CH72">
            <v>15711</v>
          </cell>
          <cell r="CI72">
            <v>18035</v>
          </cell>
          <cell r="CJ72">
            <v>20469</v>
          </cell>
          <cell r="CK72">
            <v>22792</v>
          </cell>
          <cell r="CL72">
            <v>11064</v>
          </cell>
          <cell r="CM72">
            <v>15711</v>
          </cell>
          <cell r="CN72">
            <v>18035</v>
          </cell>
          <cell r="CO72">
            <v>12225</v>
          </cell>
          <cell r="CP72">
            <v>22617</v>
          </cell>
          <cell r="CQ72">
            <v>12225</v>
          </cell>
          <cell r="CR72">
            <v>17360</v>
          </cell>
          <cell r="CS72">
            <v>19927</v>
          </cell>
          <cell r="CT72">
            <v>22617</v>
          </cell>
          <cell r="CU72">
            <v>25185</v>
          </cell>
          <cell r="CV72">
            <v>12225</v>
          </cell>
          <cell r="CW72">
            <v>17360</v>
          </cell>
          <cell r="CX72">
            <v>19927</v>
          </cell>
          <cell r="CY72">
            <v>13448</v>
          </cell>
          <cell r="CZ72">
            <v>24878</v>
          </cell>
          <cell r="DA72">
            <v>13448</v>
          </cell>
          <cell r="DB72">
            <v>19096</v>
          </cell>
          <cell r="DC72">
            <v>21920</v>
          </cell>
          <cell r="DD72">
            <v>24878</v>
          </cell>
          <cell r="DE72">
            <v>27703</v>
          </cell>
          <cell r="DF72">
            <v>13448</v>
          </cell>
          <cell r="DG72">
            <v>19096</v>
          </cell>
          <cell r="DH72">
            <v>21920</v>
          </cell>
          <cell r="DI72">
            <v>15062</v>
          </cell>
          <cell r="DJ72">
            <v>27865</v>
          </cell>
          <cell r="DK72">
            <v>15062</v>
          </cell>
          <cell r="DL72">
            <v>21389</v>
          </cell>
          <cell r="DM72">
            <v>24552</v>
          </cell>
          <cell r="DN72">
            <v>27865</v>
          </cell>
          <cell r="DO72">
            <v>31029</v>
          </cell>
          <cell r="DP72">
            <v>15062</v>
          </cell>
          <cell r="DQ72">
            <v>21389</v>
          </cell>
          <cell r="DR72">
            <v>24552</v>
          </cell>
          <cell r="DS72">
            <v>16162</v>
          </cell>
          <cell r="DT72">
            <v>29900</v>
          </cell>
          <cell r="DU72">
            <v>16162</v>
          </cell>
          <cell r="DV72">
            <v>22950</v>
          </cell>
          <cell r="DW72">
            <v>26345</v>
          </cell>
          <cell r="DX72">
            <v>29900</v>
          </cell>
          <cell r="DY72">
            <v>33294</v>
          </cell>
          <cell r="DZ72">
            <v>16162</v>
          </cell>
          <cell r="EA72">
            <v>22950</v>
          </cell>
          <cell r="EB72">
            <v>26345</v>
          </cell>
          <cell r="EC72">
            <v>18143</v>
          </cell>
          <cell r="ED72">
            <v>33564</v>
          </cell>
          <cell r="EE72">
            <v>18143</v>
          </cell>
          <cell r="EF72">
            <v>25762</v>
          </cell>
          <cell r="EG72">
            <v>29573</v>
          </cell>
          <cell r="EH72">
            <v>33564</v>
          </cell>
          <cell r="EI72">
            <v>37373</v>
          </cell>
          <cell r="EJ72">
            <v>18143</v>
          </cell>
          <cell r="EK72">
            <v>25762</v>
          </cell>
          <cell r="EL72">
            <v>29573</v>
          </cell>
          <cell r="EM72">
            <v>19957</v>
          </cell>
          <cell r="EN72">
            <v>36919</v>
          </cell>
          <cell r="EO72">
            <v>19957</v>
          </cell>
          <cell r="EP72">
            <v>28338</v>
          </cell>
          <cell r="EQ72">
            <v>32529</v>
          </cell>
          <cell r="ER72">
            <v>36919</v>
          </cell>
          <cell r="ES72">
            <v>41110</v>
          </cell>
          <cell r="ET72">
            <v>19957</v>
          </cell>
          <cell r="EU72">
            <v>28338</v>
          </cell>
          <cell r="EV72">
            <v>32529</v>
          </cell>
          <cell r="EW72">
            <v>20864</v>
          </cell>
          <cell r="EX72">
            <v>38598</v>
          </cell>
          <cell r="EY72">
            <v>20864</v>
          </cell>
          <cell r="EZ72">
            <v>29627</v>
          </cell>
          <cell r="FA72">
            <v>34008</v>
          </cell>
          <cell r="FB72">
            <v>38598</v>
          </cell>
          <cell r="FC72">
            <v>42979</v>
          </cell>
          <cell r="FD72">
            <v>20864</v>
          </cell>
          <cell r="FE72">
            <v>29627</v>
          </cell>
          <cell r="FF72">
            <v>34008</v>
          </cell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>
            <v>6631</v>
          </cell>
          <cell r="AR73">
            <v>12267</v>
          </cell>
          <cell r="AS73">
            <v>6631</v>
          </cell>
          <cell r="AT73">
            <v>9416</v>
          </cell>
          <cell r="AU73">
            <v>10809</v>
          </cell>
          <cell r="AV73">
            <v>12267</v>
          </cell>
          <cell r="AW73">
            <v>13660</v>
          </cell>
          <cell r="AX73">
            <v>6631</v>
          </cell>
          <cell r="AY73">
            <v>9416</v>
          </cell>
          <cell r="AZ73">
            <v>10809</v>
          </cell>
          <cell r="BA73">
            <v>6940</v>
          </cell>
          <cell r="BB73">
            <v>12839</v>
          </cell>
          <cell r="BC73">
            <v>6940</v>
          </cell>
          <cell r="BD73">
            <v>9855</v>
          </cell>
          <cell r="BE73">
            <v>11312</v>
          </cell>
          <cell r="BF73">
            <v>12839</v>
          </cell>
          <cell r="BG73">
            <v>14296</v>
          </cell>
          <cell r="BH73">
            <v>6940</v>
          </cell>
          <cell r="BI73">
            <v>9855</v>
          </cell>
          <cell r="BJ73">
            <v>11312</v>
          </cell>
          <cell r="BK73">
            <v>7402</v>
          </cell>
          <cell r="BL73">
            <v>13694</v>
          </cell>
          <cell r="BM73">
            <v>7402</v>
          </cell>
          <cell r="BN73">
            <v>10511</v>
          </cell>
          <cell r="BO73">
            <v>12065</v>
          </cell>
          <cell r="BP73">
            <v>13694</v>
          </cell>
          <cell r="BQ73">
            <v>15248</v>
          </cell>
          <cell r="BR73">
            <v>7402</v>
          </cell>
          <cell r="BS73">
            <v>10511</v>
          </cell>
          <cell r="BT73">
            <v>12065</v>
          </cell>
          <cell r="BU73">
            <v>8019</v>
          </cell>
          <cell r="BV73">
            <v>14835</v>
          </cell>
          <cell r="BW73">
            <v>8019</v>
          </cell>
          <cell r="BX73">
            <v>11387</v>
          </cell>
          <cell r="BY73">
            <v>13071</v>
          </cell>
          <cell r="BZ73">
            <v>14835</v>
          </cell>
          <cell r="CA73">
            <v>16519</v>
          </cell>
          <cell r="CB73">
            <v>8019</v>
          </cell>
          <cell r="CC73">
            <v>11387</v>
          </cell>
          <cell r="CD73">
            <v>13071</v>
          </cell>
          <cell r="CE73">
            <v>8636</v>
          </cell>
          <cell r="CF73">
            <v>15977</v>
          </cell>
          <cell r="CG73">
            <v>8636</v>
          </cell>
          <cell r="CH73">
            <v>12263</v>
          </cell>
          <cell r="CI73">
            <v>14077</v>
          </cell>
          <cell r="CJ73">
            <v>15977</v>
          </cell>
          <cell r="CK73">
            <v>17790</v>
          </cell>
          <cell r="CL73">
            <v>8636</v>
          </cell>
          <cell r="CM73">
            <v>12263</v>
          </cell>
          <cell r="CN73">
            <v>14077</v>
          </cell>
          <cell r="CO73">
            <v>9543</v>
          </cell>
          <cell r="CP73">
            <v>17655</v>
          </cell>
          <cell r="CQ73">
            <v>9543</v>
          </cell>
          <cell r="CR73">
            <v>13551</v>
          </cell>
          <cell r="CS73">
            <v>15555</v>
          </cell>
          <cell r="CT73">
            <v>17655</v>
          </cell>
          <cell r="CU73">
            <v>19659</v>
          </cell>
          <cell r="CV73">
            <v>9543</v>
          </cell>
          <cell r="CW73">
            <v>13551</v>
          </cell>
          <cell r="CX73">
            <v>15555</v>
          </cell>
          <cell r="CY73">
            <v>10497</v>
          </cell>
          <cell r="CZ73">
            <v>19419</v>
          </cell>
          <cell r="DA73">
            <v>10497</v>
          </cell>
          <cell r="DB73">
            <v>14906</v>
          </cell>
          <cell r="DC73">
            <v>17110</v>
          </cell>
          <cell r="DD73">
            <v>19419</v>
          </cell>
          <cell r="DE73">
            <v>21624</v>
          </cell>
          <cell r="DF73">
            <v>10497</v>
          </cell>
          <cell r="DG73">
            <v>14906</v>
          </cell>
          <cell r="DH73">
            <v>17110</v>
          </cell>
          <cell r="DI73">
            <v>11757</v>
          </cell>
          <cell r="DJ73">
            <v>21750</v>
          </cell>
          <cell r="DK73">
            <v>11757</v>
          </cell>
          <cell r="DL73">
            <v>16695</v>
          </cell>
          <cell r="DM73">
            <v>19164</v>
          </cell>
          <cell r="DN73">
            <v>21750</v>
          </cell>
          <cell r="DO73">
            <v>24219</v>
          </cell>
          <cell r="DP73">
            <v>11757</v>
          </cell>
          <cell r="DQ73">
            <v>16695</v>
          </cell>
          <cell r="DR73">
            <v>19164</v>
          </cell>
          <cell r="DS73">
            <v>12616</v>
          </cell>
          <cell r="DT73">
            <v>23340</v>
          </cell>
          <cell r="DU73">
            <v>12616</v>
          </cell>
          <cell r="DV73">
            <v>17915</v>
          </cell>
          <cell r="DW73">
            <v>20564</v>
          </cell>
          <cell r="DX73">
            <v>23340</v>
          </cell>
          <cell r="DY73">
            <v>25989</v>
          </cell>
          <cell r="DZ73">
            <v>12616</v>
          </cell>
          <cell r="EA73">
            <v>17915</v>
          </cell>
          <cell r="EB73">
            <v>20564</v>
          </cell>
          <cell r="EC73">
            <v>14162</v>
          </cell>
          <cell r="ED73">
            <v>26200</v>
          </cell>
          <cell r="EE73">
            <v>14162</v>
          </cell>
          <cell r="EF73">
            <v>20110</v>
          </cell>
          <cell r="EG73">
            <v>23084</v>
          </cell>
          <cell r="EH73">
            <v>26200</v>
          </cell>
          <cell r="EI73">
            <v>29174</v>
          </cell>
          <cell r="EJ73">
            <v>14162</v>
          </cell>
          <cell r="EK73">
            <v>20110</v>
          </cell>
          <cell r="EL73">
            <v>23084</v>
          </cell>
          <cell r="EM73">
            <v>15578</v>
          </cell>
          <cell r="EN73">
            <v>28819</v>
          </cell>
          <cell r="EO73">
            <v>15578</v>
          </cell>
          <cell r="EP73">
            <v>22121</v>
          </cell>
          <cell r="EQ73">
            <v>25392</v>
          </cell>
          <cell r="ER73">
            <v>28819</v>
          </cell>
          <cell r="ES73">
            <v>32091</v>
          </cell>
          <cell r="ET73">
            <v>15578</v>
          </cell>
          <cell r="EU73">
            <v>22121</v>
          </cell>
          <cell r="EV73">
            <v>25392</v>
          </cell>
          <cell r="EW73">
            <v>16286</v>
          </cell>
          <cell r="EX73">
            <v>30129</v>
          </cell>
          <cell r="EY73">
            <v>16286</v>
          </cell>
          <cell r="EZ73">
            <v>23126</v>
          </cell>
          <cell r="FA73">
            <v>26546</v>
          </cell>
          <cell r="FB73">
            <v>30129</v>
          </cell>
          <cell r="FC73">
            <v>33549</v>
          </cell>
          <cell r="FD73">
            <v>16286</v>
          </cell>
          <cell r="FE73">
            <v>23126</v>
          </cell>
          <cell r="FF73">
            <v>26546</v>
          </cell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>
            <v>8090</v>
          </cell>
          <cell r="AR74">
            <v>14966</v>
          </cell>
          <cell r="AS74">
            <v>8090</v>
          </cell>
          <cell r="AT74">
            <v>11488</v>
          </cell>
          <cell r="AU74">
            <v>13187</v>
          </cell>
          <cell r="AV74">
            <v>14966</v>
          </cell>
          <cell r="AW74">
            <v>16665</v>
          </cell>
          <cell r="AX74">
            <v>8090</v>
          </cell>
          <cell r="AY74">
            <v>11488</v>
          </cell>
          <cell r="AZ74">
            <v>13187</v>
          </cell>
          <cell r="BA74">
            <v>8467</v>
          </cell>
          <cell r="BB74">
            <v>15664</v>
          </cell>
          <cell r="BC74">
            <v>8467</v>
          </cell>
          <cell r="BD74">
            <v>12023</v>
          </cell>
          <cell r="BE74">
            <v>13801</v>
          </cell>
          <cell r="BF74">
            <v>15664</v>
          </cell>
          <cell r="BG74">
            <v>17441</v>
          </cell>
          <cell r="BH74">
            <v>8467</v>
          </cell>
          <cell r="BI74">
            <v>12023</v>
          </cell>
          <cell r="BJ74">
            <v>13801</v>
          </cell>
          <cell r="BK74">
            <v>9030</v>
          </cell>
          <cell r="BL74">
            <v>16707</v>
          </cell>
          <cell r="BM74">
            <v>9030</v>
          </cell>
          <cell r="BN74">
            <v>12823</v>
          </cell>
          <cell r="BO74">
            <v>14719</v>
          </cell>
          <cell r="BP74">
            <v>16707</v>
          </cell>
          <cell r="BQ74">
            <v>18603</v>
          </cell>
          <cell r="BR74">
            <v>9030</v>
          </cell>
          <cell r="BS74">
            <v>12823</v>
          </cell>
          <cell r="BT74">
            <v>14719</v>
          </cell>
          <cell r="BU74">
            <v>9783</v>
          </cell>
          <cell r="BV74">
            <v>18099</v>
          </cell>
          <cell r="BW74">
            <v>9783</v>
          </cell>
          <cell r="BX74">
            <v>13892</v>
          </cell>
          <cell r="BY74">
            <v>15947</v>
          </cell>
          <cell r="BZ74">
            <v>18099</v>
          </cell>
          <cell r="CA74">
            <v>20153</v>
          </cell>
          <cell r="CB74">
            <v>9783</v>
          </cell>
          <cell r="CC74">
            <v>13892</v>
          </cell>
          <cell r="CD74">
            <v>15947</v>
          </cell>
          <cell r="CE74">
            <v>10536</v>
          </cell>
          <cell r="CF74">
            <v>19492</v>
          </cell>
          <cell r="CG74">
            <v>10536</v>
          </cell>
          <cell r="CH74">
            <v>14961</v>
          </cell>
          <cell r="CI74">
            <v>17174</v>
          </cell>
          <cell r="CJ74">
            <v>19492</v>
          </cell>
          <cell r="CK74">
            <v>21704</v>
          </cell>
          <cell r="CL74">
            <v>10536</v>
          </cell>
          <cell r="CM74">
            <v>14961</v>
          </cell>
          <cell r="CN74">
            <v>17174</v>
          </cell>
          <cell r="CO74">
            <v>11642</v>
          </cell>
          <cell r="CP74">
            <v>21539</v>
          </cell>
          <cell r="CQ74">
            <v>11642</v>
          </cell>
          <cell r="CR74">
            <v>16532</v>
          </cell>
          <cell r="CS74">
            <v>18977</v>
          </cell>
          <cell r="CT74">
            <v>21539</v>
          </cell>
          <cell r="CU74">
            <v>23984</v>
          </cell>
          <cell r="CV74">
            <v>11642</v>
          </cell>
          <cell r="CW74">
            <v>16532</v>
          </cell>
          <cell r="CX74">
            <v>18977</v>
          </cell>
          <cell r="CY74">
            <v>12806</v>
          </cell>
          <cell r="CZ74">
            <v>23691</v>
          </cell>
          <cell r="DA74">
            <v>12806</v>
          </cell>
          <cell r="DB74">
            <v>18185</v>
          </cell>
          <cell r="DC74">
            <v>20874</v>
          </cell>
          <cell r="DD74">
            <v>23691</v>
          </cell>
          <cell r="DE74">
            <v>26381</v>
          </cell>
          <cell r="DF74">
            <v>12806</v>
          </cell>
          <cell r="DG74">
            <v>18185</v>
          </cell>
          <cell r="DH74">
            <v>20874</v>
          </cell>
          <cell r="DI74">
            <v>14344</v>
          </cell>
          <cell r="DJ74">
            <v>26535</v>
          </cell>
          <cell r="DK74">
            <v>14344</v>
          </cell>
          <cell r="DL74">
            <v>20368</v>
          </cell>
          <cell r="DM74">
            <v>23380</v>
          </cell>
          <cell r="DN74">
            <v>26535</v>
          </cell>
          <cell r="DO74">
            <v>29547</v>
          </cell>
          <cell r="DP74">
            <v>14344</v>
          </cell>
          <cell r="DQ74">
            <v>20368</v>
          </cell>
          <cell r="DR74">
            <v>23380</v>
          </cell>
          <cell r="DS74">
            <v>15392</v>
          </cell>
          <cell r="DT74">
            <v>28475</v>
          </cell>
          <cell r="DU74">
            <v>15392</v>
          </cell>
          <cell r="DV74">
            <v>21856</v>
          </cell>
          <cell r="DW74">
            <v>25088</v>
          </cell>
          <cell r="DX74">
            <v>28475</v>
          </cell>
          <cell r="DY74">
            <v>31707</v>
          </cell>
          <cell r="DZ74">
            <v>15392</v>
          </cell>
          <cell r="EA74">
            <v>21856</v>
          </cell>
          <cell r="EB74">
            <v>25088</v>
          </cell>
          <cell r="EC74">
            <v>17278</v>
          </cell>
          <cell r="ED74">
            <v>31964</v>
          </cell>
          <cell r="EE74">
            <v>17278</v>
          </cell>
          <cell r="EF74">
            <v>24534</v>
          </cell>
          <cell r="EG74">
            <v>28162</v>
          </cell>
          <cell r="EH74">
            <v>31964</v>
          </cell>
          <cell r="EI74">
            <v>35592</v>
          </cell>
          <cell r="EJ74">
            <v>17278</v>
          </cell>
          <cell r="EK74">
            <v>24534</v>
          </cell>
          <cell r="EL74">
            <v>28162</v>
          </cell>
          <cell r="EM74">
            <v>19005</v>
          </cell>
          <cell r="EN74">
            <v>35159</v>
          </cell>
          <cell r="EO74">
            <v>19005</v>
          </cell>
          <cell r="EP74">
            <v>26988</v>
          </cell>
          <cell r="EQ74">
            <v>30978</v>
          </cell>
          <cell r="ER74">
            <v>35159</v>
          </cell>
          <cell r="ES74">
            <v>39151</v>
          </cell>
          <cell r="ET74">
            <v>19005</v>
          </cell>
          <cell r="EU74">
            <v>26988</v>
          </cell>
          <cell r="EV74">
            <v>30978</v>
          </cell>
          <cell r="EW74">
            <v>19869</v>
          </cell>
          <cell r="EX74">
            <v>36757</v>
          </cell>
          <cell r="EY74">
            <v>19869</v>
          </cell>
          <cell r="EZ74">
            <v>28214</v>
          </cell>
          <cell r="FA74">
            <v>32386</v>
          </cell>
          <cell r="FB74">
            <v>36757</v>
          </cell>
          <cell r="FC74">
            <v>40930</v>
          </cell>
          <cell r="FD74">
            <v>19869</v>
          </cell>
          <cell r="FE74">
            <v>28214</v>
          </cell>
          <cell r="FF74">
            <v>32386</v>
          </cell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>
            <v>8819</v>
          </cell>
          <cell r="AR75">
            <v>16315</v>
          </cell>
          <cell r="AS75">
            <v>8819</v>
          </cell>
          <cell r="AT75">
            <v>12523</v>
          </cell>
          <cell r="AU75">
            <v>14376</v>
          </cell>
          <cell r="AV75">
            <v>16315</v>
          </cell>
          <cell r="AW75">
            <v>18168</v>
          </cell>
          <cell r="AX75">
            <v>8819</v>
          </cell>
          <cell r="AY75">
            <v>12523</v>
          </cell>
          <cell r="AZ75">
            <v>14376</v>
          </cell>
          <cell r="BA75">
            <v>9230</v>
          </cell>
          <cell r="BB75">
            <v>17076</v>
          </cell>
          <cell r="BC75">
            <v>9230</v>
          </cell>
          <cell r="BD75">
            <v>13107</v>
          </cell>
          <cell r="BE75">
            <v>15045</v>
          </cell>
          <cell r="BF75">
            <v>17076</v>
          </cell>
          <cell r="BG75">
            <v>19014</v>
          </cell>
          <cell r="BH75">
            <v>9230</v>
          </cell>
          <cell r="BI75">
            <v>13107</v>
          </cell>
          <cell r="BJ75">
            <v>15045</v>
          </cell>
          <cell r="BK75">
            <v>9845</v>
          </cell>
          <cell r="BL75">
            <v>18213</v>
          </cell>
          <cell r="BM75">
            <v>9845</v>
          </cell>
          <cell r="BN75">
            <v>13980</v>
          </cell>
          <cell r="BO75">
            <v>16046</v>
          </cell>
          <cell r="BP75">
            <v>18213</v>
          </cell>
          <cell r="BQ75">
            <v>20280</v>
          </cell>
          <cell r="BR75">
            <v>9845</v>
          </cell>
          <cell r="BS75">
            <v>13980</v>
          </cell>
          <cell r="BT75">
            <v>16046</v>
          </cell>
          <cell r="BU75">
            <v>10665</v>
          </cell>
          <cell r="BV75">
            <v>19731</v>
          </cell>
          <cell r="BW75">
            <v>10665</v>
          </cell>
          <cell r="BX75">
            <v>15145</v>
          </cell>
          <cell r="BY75">
            <v>17384</v>
          </cell>
          <cell r="BZ75">
            <v>19731</v>
          </cell>
          <cell r="CA75">
            <v>21970</v>
          </cell>
          <cell r="CB75">
            <v>10665</v>
          </cell>
          <cell r="CC75">
            <v>15145</v>
          </cell>
          <cell r="CD75">
            <v>17384</v>
          </cell>
          <cell r="CE75">
            <v>11486</v>
          </cell>
          <cell r="CF75">
            <v>21249</v>
          </cell>
          <cell r="CG75">
            <v>11486</v>
          </cell>
          <cell r="CH75">
            <v>16310</v>
          </cell>
          <cell r="CI75">
            <v>18722</v>
          </cell>
          <cell r="CJ75">
            <v>21249</v>
          </cell>
          <cell r="CK75">
            <v>23661</v>
          </cell>
          <cell r="CL75">
            <v>11486</v>
          </cell>
          <cell r="CM75">
            <v>16310</v>
          </cell>
          <cell r="CN75">
            <v>18722</v>
          </cell>
          <cell r="CO75">
            <v>12692</v>
          </cell>
          <cell r="CP75">
            <v>23481</v>
          </cell>
          <cell r="CQ75">
            <v>12692</v>
          </cell>
          <cell r="CR75">
            <v>18023</v>
          </cell>
          <cell r="CS75">
            <v>20688</v>
          </cell>
          <cell r="CT75">
            <v>23481</v>
          </cell>
          <cell r="CU75">
            <v>26146</v>
          </cell>
          <cell r="CV75">
            <v>12692</v>
          </cell>
          <cell r="CW75">
            <v>18023</v>
          </cell>
          <cell r="CX75">
            <v>20688</v>
          </cell>
          <cell r="CY75">
            <v>13961</v>
          </cell>
          <cell r="CZ75">
            <v>25827</v>
          </cell>
          <cell r="DA75">
            <v>13961</v>
          </cell>
          <cell r="DB75">
            <v>19825</v>
          </cell>
          <cell r="DC75">
            <v>22756</v>
          </cell>
          <cell r="DD75">
            <v>25827</v>
          </cell>
          <cell r="DE75">
            <v>28760</v>
          </cell>
          <cell r="DF75">
            <v>13961</v>
          </cell>
          <cell r="DG75">
            <v>19825</v>
          </cell>
          <cell r="DH75">
            <v>22756</v>
          </cell>
          <cell r="DI75">
            <v>15637</v>
          </cell>
          <cell r="DJ75">
            <v>28928</v>
          </cell>
          <cell r="DK75">
            <v>15637</v>
          </cell>
          <cell r="DL75">
            <v>22204</v>
          </cell>
          <cell r="DM75">
            <v>25488</v>
          </cell>
          <cell r="DN75">
            <v>28928</v>
          </cell>
          <cell r="DO75">
            <v>32211</v>
          </cell>
          <cell r="DP75">
            <v>15637</v>
          </cell>
          <cell r="DQ75">
            <v>22204</v>
          </cell>
          <cell r="DR75">
            <v>25488</v>
          </cell>
          <cell r="DS75">
            <v>16779</v>
          </cell>
          <cell r="DT75">
            <v>31042</v>
          </cell>
          <cell r="DU75">
            <v>16779</v>
          </cell>
          <cell r="DV75">
            <v>23827</v>
          </cell>
          <cell r="DW75">
            <v>27350</v>
          </cell>
          <cell r="DX75">
            <v>31042</v>
          </cell>
          <cell r="DY75">
            <v>34565</v>
          </cell>
          <cell r="DZ75">
            <v>16779</v>
          </cell>
          <cell r="EA75">
            <v>23827</v>
          </cell>
          <cell r="EB75">
            <v>27350</v>
          </cell>
          <cell r="EC75">
            <v>18835</v>
          </cell>
          <cell r="ED75">
            <v>34846</v>
          </cell>
          <cell r="EE75">
            <v>18835</v>
          </cell>
          <cell r="EF75">
            <v>26746</v>
          </cell>
          <cell r="EG75">
            <v>30702</v>
          </cell>
          <cell r="EH75">
            <v>34846</v>
          </cell>
          <cell r="EI75">
            <v>38801</v>
          </cell>
          <cell r="EJ75">
            <v>18835</v>
          </cell>
          <cell r="EK75">
            <v>26746</v>
          </cell>
          <cell r="EL75">
            <v>30702</v>
          </cell>
          <cell r="EM75">
            <v>20719</v>
          </cell>
          <cell r="EN75">
            <v>38329</v>
          </cell>
          <cell r="EO75">
            <v>20719</v>
          </cell>
          <cell r="EP75">
            <v>29421</v>
          </cell>
          <cell r="EQ75">
            <v>33771</v>
          </cell>
          <cell r="ER75">
            <v>38329</v>
          </cell>
          <cell r="ES75">
            <v>42681</v>
          </cell>
          <cell r="ET75">
            <v>20719</v>
          </cell>
          <cell r="EU75">
            <v>29421</v>
          </cell>
          <cell r="EV75">
            <v>33771</v>
          </cell>
          <cell r="EW75">
            <v>21660</v>
          </cell>
          <cell r="EX75">
            <v>40072</v>
          </cell>
          <cell r="EY75">
            <v>21660</v>
          </cell>
          <cell r="EZ75">
            <v>30758</v>
          </cell>
          <cell r="FA75">
            <v>35306</v>
          </cell>
          <cell r="FB75">
            <v>40072</v>
          </cell>
          <cell r="FC75">
            <v>44620</v>
          </cell>
          <cell r="FD75">
            <v>21660</v>
          </cell>
          <cell r="FE75">
            <v>30758</v>
          </cell>
          <cell r="FF75">
            <v>35306</v>
          </cell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>
            <v>6908</v>
          </cell>
          <cell r="AR76">
            <v>12780</v>
          </cell>
          <cell r="AS76">
            <v>6908</v>
          </cell>
          <cell r="AT76">
            <v>9809</v>
          </cell>
          <cell r="AU76">
            <v>11260</v>
          </cell>
          <cell r="AV76">
            <v>12780</v>
          </cell>
          <cell r="AW76">
            <v>14230</v>
          </cell>
          <cell r="AX76">
            <v>6908</v>
          </cell>
          <cell r="AY76">
            <v>9809</v>
          </cell>
          <cell r="AZ76">
            <v>11260</v>
          </cell>
          <cell r="BA76">
            <v>7229</v>
          </cell>
          <cell r="BB76">
            <v>13374</v>
          </cell>
          <cell r="BC76">
            <v>7229</v>
          </cell>
          <cell r="BD76">
            <v>10265</v>
          </cell>
          <cell r="BE76">
            <v>11783</v>
          </cell>
          <cell r="BF76">
            <v>13374</v>
          </cell>
          <cell r="BG76">
            <v>14892</v>
          </cell>
          <cell r="BH76">
            <v>7229</v>
          </cell>
          <cell r="BI76">
            <v>10265</v>
          </cell>
          <cell r="BJ76">
            <v>11783</v>
          </cell>
          <cell r="BK76">
            <v>7711</v>
          </cell>
          <cell r="BL76">
            <v>14265</v>
          </cell>
          <cell r="BM76">
            <v>7711</v>
          </cell>
          <cell r="BN76">
            <v>10950</v>
          </cell>
          <cell r="BO76">
            <v>12569</v>
          </cell>
          <cell r="BP76">
            <v>14265</v>
          </cell>
          <cell r="BQ76">
            <v>15885</v>
          </cell>
          <cell r="BR76">
            <v>7711</v>
          </cell>
          <cell r="BS76">
            <v>10950</v>
          </cell>
          <cell r="BT76">
            <v>12569</v>
          </cell>
          <cell r="BU76">
            <v>8353</v>
          </cell>
          <cell r="BV76">
            <v>15453</v>
          </cell>
          <cell r="BW76">
            <v>8353</v>
          </cell>
          <cell r="BX76">
            <v>11861</v>
          </cell>
          <cell r="BY76">
            <v>13615</v>
          </cell>
          <cell r="BZ76">
            <v>15453</v>
          </cell>
          <cell r="CA76">
            <v>17207</v>
          </cell>
          <cell r="CB76">
            <v>8353</v>
          </cell>
          <cell r="CC76">
            <v>11861</v>
          </cell>
          <cell r="CD76">
            <v>13615</v>
          </cell>
          <cell r="CE76">
            <v>8996</v>
          </cell>
          <cell r="CF76">
            <v>16643</v>
          </cell>
          <cell r="CG76">
            <v>8996</v>
          </cell>
          <cell r="CH76">
            <v>12774</v>
          </cell>
          <cell r="CI76">
            <v>14663</v>
          </cell>
          <cell r="CJ76">
            <v>16643</v>
          </cell>
          <cell r="CK76">
            <v>18532</v>
          </cell>
          <cell r="CL76">
            <v>8996</v>
          </cell>
          <cell r="CM76">
            <v>12774</v>
          </cell>
          <cell r="CN76">
            <v>14663</v>
          </cell>
          <cell r="CO76">
            <v>9941</v>
          </cell>
          <cell r="CP76">
            <v>18391</v>
          </cell>
          <cell r="CQ76">
            <v>9941</v>
          </cell>
          <cell r="CR76">
            <v>14116</v>
          </cell>
          <cell r="CS76">
            <v>16204</v>
          </cell>
          <cell r="CT76">
            <v>18391</v>
          </cell>
          <cell r="CU76">
            <v>20478</v>
          </cell>
          <cell r="CV76">
            <v>9941</v>
          </cell>
          <cell r="CW76">
            <v>14116</v>
          </cell>
          <cell r="CX76">
            <v>16204</v>
          </cell>
          <cell r="CY76">
            <v>10935</v>
          </cell>
          <cell r="CZ76">
            <v>20230</v>
          </cell>
          <cell r="DA76">
            <v>10935</v>
          </cell>
          <cell r="DB76">
            <v>15528</v>
          </cell>
          <cell r="DC76">
            <v>17824</v>
          </cell>
          <cell r="DD76">
            <v>20230</v>
          </cell>
          <cell r="DE76">
            <v>22526</v>
          </cell>
          <cell r="DF76">
            <v>10935</v>
          </cell>
          <cell r="DG76">
            <v>15528</v>
          </cell>
          <cell r="DH76">
            <v>17824</v>
          </cell>
          <cell r="DI76">
            <v>12247</v>
          </cell>
          <cell r="DJ76">
            <v>22657</v>
          </cell>
          <cell r="DK76">
            <v>12247</v>
          </cell>
          <cell r="DL76">
            <v>17391</v>
          </cell>
          <cell r="DM76">
            <v>19963</v>
          </cell>
          <cell r="DN76">
            <v>22657</v>
          </cell>
          <cell r="DO76">
            <v>25229</v>
          </cell>
          <cell r="DP76">
            <v>12247</v>
          </cell>
          <cell r="DQ76">
            <v>17391</v>
          </cell>
          <cell r="DR76">
            <v>19963</v>
          </cell>
          <cell r="DS76">
            <v>13142</v>
          </cell>
          <cell r="DT76">
            <v>24313</v>
          </cell>
          <cell r="DU76">
            <v>13142</v>
          </cell>
          <cell r="DV76">
            <v>18662</v>
          </cell>
          <cell r="DW76">
            <v>21421</v>
          </cell>
          <cell r="DX76">
            <v>24313</v>
          </cell>
          <cell r="DY76">
            <v>27073</v>
          </cell>
          <cell r="DZ76">
            <v>13142</v>
          </cell>
          <cell r="EA76">
            <v>18662</v>
          </cell>
          <cell r="EB76">
            <v>21421</v>
          </cell>
          <cell r="EC76">
            <v>14752</v>
          </cell>
          <cell r="ED76">
            <v>27291</v>
          </cell>
          <cell r="EE76">
            <v>14752</v>
          </cell>
          <cell r="EF76">
            <v>20948</v>
          </cell>
          <cell r="EG76">
            <v>24046</v>
          </cell>
          <cell r="EH76">
            <v>27291</v>
          </cell>
          <cell r="EI76">
            <v>30389</v>
          </cell>
          <cell r="EJ76">
            <v>14752</v>
          </cell>
          <cell r="EK76">
            <v>20948</v>
          </cell>
          <cell r="EL76">
            <v>24046</v>
          </cell>
          <cell r="EM76">
            <v>16227</v>
          </cell>
          <cell r="EN76">
            <v>30020</v>
          </cell>
          <cell r="EO76">
            <v>16227</v>
          </cell>
          <cell r="EP76">
            <v>23042</v>
          </cell>
          <cell r="EQ76">
            <v>26450</v>
          </cell>
          <cell r="ER76">
            <v>30020</v>
          </cell>
          <cell r="ES76">
            <v>33428</v>
          </cell>
          <cell r="ET76">
            <v>16227</v>
          </cell>
          <cell r="EU76">
            <v>23042</v>
          </cell>
          <cell r="EV76">
            <v>26450</v>
          </cell>
          <cell r="EW76">
            <v>16965</v>
          </cell>
          <cell r="EX76">
            <v>31385</v>
          </cell>
          <cell r="EY76">
            <v>16965</v>
          </cell>
          <cell r="EZ76">
            <v>24090</v>
          </cell>
          <cell r="FA76">
            <v>27653</v>
          </cell>
          <cell r="FB76">
            <v>31385</v>
          </cell>
          <cell r="FC76">
            <v>34948</v>
          </cell>
          <cell r="FD76">
            <v>16965</v>
          </cell>
          <cell r="FE76">
            <v>24090</v>
          </cell>
          <cell r="FF76">
            <v>27653</v>
          </cell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>
            <v>8428</v>
          </cell>
          <cell r="AR77">
            <v>15592</v>
          </cell>
          <cell r="AS77">
            <v>8428</v>
          </cell>
          <cell r="AT77">
            <v>11967</v>
          </cell>
          <cell r="AU77">
            <v>13737</v>
          </cell>
          <cell r="AV77">
            <v>15592</v>
          </cell>
          <cell r="AW77">
            <v>17361</v>
          </cell>
          <cell r="AX77">
            <v>8428</v>
          </cell>
          <cell r="AY77">
            <v>11967</v>
          </cell>
          <cell r="AZ77">
            <v>13737</v>
          </cell>
          <cell r="BA77">
            <v>8819</v>
          </cell>
          <cell r="BB77">
            <v>16316</v>
          </cell>
          <cell r="BC77">
            <v>8819</v>
          </cell>
          <cell r="BD77">
            <v>12523</v>
          </cell>
          <cell r="BE77">
            <v>14375</v>
          </cell>
          <cell r="BF77">
            <v>16316</v>
          </cell>
          <cell r="BG77">
            <v>18168</v>
          </cell>
          <cell r="BH77">
            <v>8819</v>
          </cell>
          <cell r="BI77">
            <v>12523</v>
          </cell>
          <cell r="BJ77">
            <v>14375</v>
          </cell>
          <cell r="BK77">
            <v>9407</v>
          </cell>
          <cell r="BL77">
            <v>17403</v>
          </cell>
          <cell r="BM77">
            <v>9407</v>
          </cell>
          <cell r="BN77">
            <v>13359</v>
          </cell>
          <cell r="BO77">
            <v>15334</v>
          </cell>
          <cell r="BP77">
            <v>17403</v>
          </cell>
          <cell r="BQ77">
            <v>19380</v>
          </cell>
          <cell r="BR77">
            <v>9407</v>
          </cell>
          <cell r="BS77">
            <v>13359</v>
          </cell>
          <cell r="BT77">
            <v>15334</v>
          </cell>
          <cell r="BU77">
            <v>10191</v>
          </cell>
          <cell r="BV77">
            <v>18853</v>
          </cell>
          <cell r="BW77">
            <v>10191</v>
          </cell>
          <cell r="BX77">
            <v>14470</v>
          </cell>
          <cell r="BY77">
            <v>16610</v>
          </cell>
          <cell r="BZ77">
            <v>18853</v>
          </cell>
          <cell r="CA77">
            <v>20993</v>
          </cell>
          <cell r="CB77">
            <v>10191</v>
          </cell>
          <cell r="CC77">
            <v>14470</v>
          </cell>
          <cell r="CD77">
            <v>16610</v>
          </cell>
          <cell r="CE77">
            <v>10975</v>
          </cell>
          <cell r="CF77">
            <v>20304</v>
          </cell>
          <cell r="CG77">
            <v>10975</v>
          </cell>
          <cell r="CH77">
            <v>15584</v>
          </cell>
          <cell r="CI77">
            <v>17889</v>
          </cell>
          <cell r="CJ77">
            <v>20304</v>
          </cell>
          <cell r="CK77">
            <v>22609</v>
          </cell>
          <cell r="CL77">
            <v>10975</v>
          </cell>
          <cell r="CM77">
            <v>15584</v>
          </cell>
          <cell r="CN77">
            <v>17889</v>
          </cell>
          <cell r="CO77">
            <v>12128</v>
          </cell>
          <cell r="CP77">
            <v>22437</v>
          </cell>
          <cell r="CQ77">
            <v>12128</v>
          </cell>
          <cell r="CR77">
            <v>17222</v>
          </cell>
          <cell r="CS77">
            <v>19769</v>
          </cell>
          <cell r="CT77">
            <v>22437</v>
          </cell>
          <cell r="CU77">
            <v>24983</v>
          </cell>
          <cell r="CV77">
            <v>12128</v>
          </cell>
          <cell r="CW77">
            <v>17222</v>
          </cell>
          <cell r="CX77">
            <v>19769</v>
          </cell>
          <cell r="CY77">
            <v>13341</v>
          </cell>
          <cell r="CZ77">
            <v>24681</v>
          </cell>
          <cell r="DA77">
            <v>13341</v>
          </cell>
          <cell r="DB77">
            <v>18944</v>
          </cell>
          <cell r="DC77">
            <v>21745</v>
          </cell>
          <cell r="DD77">
            <v>24681</v>
          </cell>
          <cell r="DE77">
            <v>27482</v>
          </cell>
          <cell r="DF77">
            <v>13341</v>
          </cell>
          <cell r="DG77">
            <v>18944</v>
          </cell>
          <cell r="DH77">
            <v>21745</v>
          </cell>
          <cell r="DI77">
            <v>14941</v>
          </cell>
          <cell r="DJ77">
            <v>27642</v>
          </cell>
          <cell r="DK77">
            <v>14941</v>
          </cell>
          <cell r="DL77">
            <v>21217</v>
          </cell>
          <cell r="DM77">
            <v>24355</v>
          </cell>
          <cell r="DN77">
            <v>27642</v>
          </cell>
          <cell r="DO77">
            <v>30779</v>
          </cell>
          <cell r="DP77">
            <v>14941</v>
          </cell>
          <cell r="DQ77">
            <v>21217</v>
          </cell>
          <cell r="DR77">
            <v>24355</v>
          </cell>
          <cell r="DS77">
            <v>16033</v>
          </cell>
          <cell r="DT77">
            <v>29662</v>
          </cell>
          <cell r="DU77">
            <v>16033</v>
          </cell>
          <cell r="DV77">
            <v>22768</v>
          </cell>
          <cell r="DW77">
            <v>26134</v>
          </cell>
          <cell r="DX77">
            <v>29662</v>
          </cell>
          <cell r="DY77">
            <v>33029</v>
          </cell>
          <cell r="DZ77">
            <v>16033</v>
          </cell>
          <cell r="EA77">
            <v>22768</v>
          </cell>
          <cell r="EB77">
            <v>26134</v>
          </cell>
          <cell r="EC77">
            <v>17997</v>
          </cell>
          <cell r="ED77">
            <v>33295</v>
          </cell>
          <cell r="EE77">
            <v>17997</v>
          </cell>
          <cell r="EF77">
            <v>25557</v>
          </cell>
          <cell r="EG77">
            <v>29336</v>
          </cell>
          <cell r="EH77">
            <v>33295</v>
          </cell>
          <cell r="EI77">
            <v>37075</v>
          </cell>
          <cell r="EJ77">
            <v>17997</v>
          </cell>
          <cell r="EK77">
            <v>25557</v>
          </cell>
          <cell r="EL77">
            <v>29336</v>
          </cell>
          <cell r="EM77">
            <v>19797</v>
          </cell>
          <cell r="EN77">
            <v>36624</v>
          </cell>
          <cell r="EO77">
            <v>19797</v>
          </cell>
          <cell r="EP77">
            <v>28111</v>
          </cell>
          <cell r="EQ77">
            <v>32269</v>
          </cell>
          <cell r="ER77">
            <v>36624</v>
          </cell>
          <cell r="ES77">
            <v>40782</v>
          </cell>
          <cell r="ET77">
            <v>19797</v>
          </cell>
          <cell r="EU77">
            <v>28111</v>
          </cell>
          <cell r="EV77">
            <v>32269</v>
          </cell>
          <cell r="EW77">
            <v>20697</v>
          </cell>
          <cell r="EX77">
            <v>38290</v>
          </cell>
          <cell r="EY77">
            <v>20697</v>
          </cell>
          <cell r="EZ77">
            <v>29390</v>
          </cell>
          <cell r="FA77">
            <v>33737</v>
          </cell>
          <cell r="FB77">
            <v>38290</v>
          </cell>
          <cell r="FC77">
            <v>42637</v>
          </cell>
          <cell r="FD77">
            <v>20697</v>
          </cell>
          <cell r="FE77">
            <v>29390</v>
          </cell>
          <cell r="FF77">
            <v>33737</v>
          </cell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>
            <v>9188</v>
          </cell>
          <cell r="AR78">
            <v>16997</v>
          </cell>
          <cell r="AS78">
            <v>9188</v>
          </cell>
          <cell r="AT78">
            <v>13046</v>
          </cell>
          <cell r="AU78">
            <v>14976</v>
          </cell>
          <cell r="AV78">
            <v>16997</v>
          </cell>
          <cell r="AW78">
            <v>18926</v>
          </cell>
          <cell r="AX78">
            <v>9188</v>
          </cell>
          <cell r="AY78">
            <v>13046</v>
          </cell>
          <cell r="AZ78">
            <v>14976</v>
          </cell>
          <cell r="BA78">
            <v>9615</v>
          </cell>
          <cell r="BB78">
            <v>17787</v>
          </cell>
          <cell r="BC78">
            <v>9615</v>
          </cell>
          <cell r="BD78">
            <v>13652</v>
          </cell>
          <cell r="BE78">
            <v>15671</v>
          </cell>
          <cell r="BF78">
            <v>17787</v>
          </cell>
          <cell r="BG78">
            <v>19806</v>
          </cell>
          <cell r="BH78">
            <v>9615</v>
          </cell>
          <cell r="BI78">
            <v>13652</v>
          </cell>
          <cell r="BJ78">
            <v>15671</v>
          </cell>
          <cell r="BK78">
            <v>10256</v>
          </cell>
          <cell r="BL78">
            <v>18972</v>
          </cell>
          <cell r="BM78">
            <v>10256</v>
          </cell>
          <cell r="BN78">
            <v>14564</v>
          </cell>
          <cell r="BO78">
            <v>16717</v>
          </cell>
          <cell r="BP78">
            <v>18972</v>
          </cell>
          <cell r="BQ78">
            <v>21127</v>
          </cell>
          <cell r="BR78">
            <v>10256</v>
          </cell>
          <cell r="BS78">
            <v>14564</v>
          </cell>
          <cell r="BT78">
            <v>16717</v>
          </cell>
          <cell r="BU78">
            <v>11109</v>
          </cell>
          <cell r="BV78">
            <v>20552</v>
          </cell>
          <cell r="BW78">
            <v>11109</v>
          </cell>
          <cell r="BX78">
            <v>15775</v>
          </cell>
          <cell r="BY78">
            <v>18108</v>
          </cell>
          <cell r="BZ78">
            <v>20552</v>
          </cell>
          <cell r="CA78">
            <v>22885</v>
          </cell>
          <cell r="CB78">
            <v>11109</v>
          </cell>
          <cell r="CC78">
            <v>15775</v>
          </cell>
          <cell r="CD78">
            <v>18108</v>
          </cell>
          <cell r="CE78">
            <v>11965</v>
          </cell>
          <cell r="CF78">
            <v>22135</v>
          </cell>
          <cell r="CG78">
            <v>11965</v>
          </cell>
          <cell r="CH78">
            <v>16989</v>
          </cell>
          <cell r="CI78">
            <v>19502</v>
          </cell>
          <cell r="CJ78">
            <v>22135</v>
          </cell>
          <cell r="CK78">
            <v>24648</v>
          </cell>
          <cell r="CL78">
            <v>11965</v>
          </cell>
          <cell r="CM78">
            <v>16989</v>
          </cell>
          <cell r="CN78">
            <v>19502</v>
          </cell>
          <cell r="CO78">
            <v>13222</v>
          </cell>
          <cell r="CP78">
            <v>24460</v>
          </cell>
          <cell r="CQ78">
            <v>13222</v>
          </cell>
          <cell r="CR78">
            <v>18774</v>
          </cell>
          <cell r="CS78">
            <v>21551</v>
          </cell>
          <cell r="CT78">
            <v>24460</v>
          </cell>
          <cell r="CU78">
            <v>27236</v>
          </cell>
          <cell r="CV78">
            <v>13222</v>
          </cell>
          <cell r="CW78">
            <v>18774</v>
          </cell>
          <cell r="CX78">
            <v>21551</v>
          </cell>
          <cell r="CY78">
            <v>14544</v>
          </cell>
          <cell r="CZ78">
            <v>26906</v>
          </cell>
          <cell r="DA78">
            <v>14544</v>
          </cell>
          <cell r="DB78">
            <v>20652</v>
          </cell>
          <cell r="DC78">
            <v>23706</v>
          </cell>
          <cell r="DD78">
            <v>26906</v>
          </cell>
          <cell r="DE78">
            <v>29960</v>
          </cell>
          <cell r="DF78">
            <v>14544</v>
          </cell>
          <cell r="DG78">
            <v>20652</v>
          </cell>
          <cell r="DH78">
            <v>23706</v>
          </cell>
          <cell r="DI78">
            <v>16289</v>
          </cell>
          <cell r="DJ78">
            <v>30134</v>
          </cell>
          <cell r="DK78">
            <v>16289</v>
          </cell>
          <cell r="DL78">
            <v>23130</v>
          </cell>
          <cell r="DM78">
            <v>26551</v>
          </cell>
          <cell r="DN78">
            <v>30134</v>
          </cell>
          <cell r="DO78">
            <v>33555</v>
          </cell>
          <cell r="DP78">
            <v>16289</v>
          </cell>
          <cell r="DQ78">
            <v>23130</v>
          </cell>
          <cell r="DR78">
            <v>26551</v>
          </cell>
          <cell r="DS78">
            <v>17479</v>
          </cell>
          <cell r="DT78">
            <v>32336</v>
          </cell>
          <cell r="DU78">
            <v>17479</v>
          </cell>
          <cell r="DV78">
            <v>24820</v>
          </cell>
          <cell r="DW78">
            <v>28490</v>
          </cell>
          <cell r="DX78">
            <v>32336</v>
          </cell>
          <cell r="DY78">
            <v>36007</v>
          </cell>
          <cell r="DZ78">
            <v>17479</v>
          </cell>
          <cell r="EA78">
            <v>24820</v>
          </cell>
          <cell r="EB78">
            <v>28490</v>
          </cell>
          <cell r="EC78">
            <v>19620</v>
          </cell>
          <cell r="ED78">
            <v>36297</v>
          </cell>
          <cell r="EE78">
            <v>19620</v>
          </cell>
          <cell r="EF78">
            <v>27861</v>
          </cell>
          <cell r="EG78">
            <v>31981</v>
          </cell>
          <cell r="EH78">
            <v>36297</v>
          </cell>
          <cell r="EI78">
            <v>40417</v>
          </cell>
          <cell r="EJ78">
            <v>19620</v>
          </cell>
          <cell r="EK78">
            <v>27861</v>
          </cell>
          <cell r="EL78">
            <v>31981</v>
          </cell>
          <cell r="EM78">
            <v>21582</v>
          </cell>
          <cell r="EN78">
            <v>39927</v>
          </cell>
          <cell r="EO78">
            <v>21582</v>
          </cell>
          <cell r="EP78">
            <v>30646</v>
          </cell>
          <cell r="EQ78">
            <v>35179</v>
          </cell>
          <cell r="ER78">
            <v>39927</v>
          </cell>
          <cell r="ES78">
            <v>44459</v>
          </cell>
          <cell r="ET78">
            <v>21582</v>
          </cell>
          <cell r="EU78">
            <v>30646</v>
          </cell>
          <cell r="EV78">
            <v>35179</v>
          </cell>
          <cell r="EW78">
            <v>22563</v>
          </cell>
          <cell r="EX78">
            <v>41742</v>
          </cell>
          <cell r="EY78">
            <v>22563</v>
          </cell>
          <cell r="EZ78">
            <v>32040</v>
          </cell>
          <cell r="FA78">
            <v>36778</v>
          </cell>
          <cell r="FB78">
            <v>41742</v>
          </cell>
          <cell r="FC78">
            <v>46481</v>
          </cell>
          <cell r="FD78">
            <v>22563</v>
          </cell>
          <cell r="FE78">
            <v>32040</v>
          </cell>
          <cell r="FF78">
            <v>36778</v>
          </cell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>
            <v>7246</v>
          </cell>
          <cell r="AR79">
            <v>13405</v>
          </cell>
          <cell r="AS79">
            <v>7246</v>
          </cell>
          <cell r="AT79">
            <v>10289</v>
          </cell>
          <cell r="AU79">
            <v>11811</v>
          </cell>
          <cell r="AV79">
            <v>13405</v>
          </cell>
          <cell r="AW79">
            <v>14927</v>
          </cell>
          <cell r="AX79">
            <v>7246</v>
          </cell>
          <cell r="AY79">
            <v>10289</v>
          </cell>
          <cell r="AZ79">
            <v>11811</v>
          </cell>
          <cell r="BA79">
            <v>7583</v>
          </cell>
          <cell r="BB79">
            <v>14029</v>
          </cell>
          <cell r="BC79">
            <v>7583</v>
          </cell>
          <cell r="BD79">
            <v>10768</v>
          </cell>
          <cell r="BE79">
            <v>12360</v>
          </cell>
          <cell r="BF79">
            <v>14029</v>
          </cell>
          <cell r="BG79">
            <v>15621</v>
          </cell>
          <cell r="BH79">
            <v>7583</v>
          </cell>
          <cell r="BI79">
            <v>10768</v>
          </cell>
          <cell r="BJ79">
            <v>12360</v>
          </cell>
          <cell r="BK79">
            <v>8088</v>
          </cell>
          <cell r="BL79">
            <v>14963</v>
          </cell>
          <cell r="BM79">
            <v>8088</v>
          </cell>
          <cell r="BN79">
            <v>11485</v>
          </cell>
          <cell r="BO79">
            <v>13183</v>
          </cell>
          <cell r="BP79">
            <v>14963</v>
          </cell>
          <cell r="BQ79">
            <v>16661</v>
          </cell>
          <cell r="BR79">
            <v>8088</v>
          </cell>
          <cell r="BS79">
            <v>11485</v>
          </cell>
          <cell r="BT79">
            <v>13183</v>
          </cell>
          <cell r="BU79">
            <v>8762</v>
          </cell>
          <cell r="BV79">
            <v>16210</v>
          </cell>
          <cell r="BW79">
            <v>8762</v>
          </cell>
          <cell r="BX79">
            <v>12442</v>
          </cell>
          <cell r="BY79">
            <v>14282</v>
          </cell>
          <cell r="BZ79">
            <v>16210</v>
          </cell>
          <cell r="CA79">
            <v>18050</v>
          </cell>
          <cell r="CB79">
            <v>8762</v>
          </cell>
          <cell r="CC79">
            <v>12442</v>
          </cell>
          <cell r="CD79">
            <v>14282</v>
          </cell>
          <cell r="CE79">
            <v>9436</v>
          </cell>
          <cell r="CF79">
            <v>17457</v>
          </cell>
          <cell r="CG79">
            <v>9436</v>
          </cell>
          <cell r="CH79">
            <v>13399</v>
          </cell>
          <cell r="CI79">
            <v>15381</v>
          </cell>
          <cell r="CJ79">
            <v>17457</v>
          </cell>
          <cell r="CK79">
            <v>19438</v>
          </cell>
          <cell r="CL79">
            <v>9436</v>
          </cell>
          <cell r="CM79">
            <v>13399</v>
          </cell>
          <cell r="CN79">
            <v>15381</v>
          </cell>
          <cell r="CO79">
            <v>10427</v>
          </cell>
          <cell r="CP79">
            <v>19290</v>
          </cell>
          <cell r="CQ79">
            <v>10427</v>
          </cell>
          <cell r="CR79">
            <v>14806</v>
          </cell>
          <cell r="CS79">
            <v>16996</v>
          </cell>
          <cell r="CT79">
            <v>19290</v>
          </cell>
          <cell r="CU79">
            <v>21480</v>
          </cell>
          <cell r="CV79">
            <v>10427</v>
          </cell>
          <cell r="CW79">
            <v>14806</v>
          </cell>
          <cell r="CX79">
            <v>16996</v>
          </cell>
          <cell r="CY79">
            <v>11470</v>
          </cell>
          <cell r="CZ79">
            <v>21220</v>
          </cell>
          <cell r="DA79">
            <v>11470</v>
          </cell>
          <cell r="DB79">
            <v>16287</v>
          </cell>
          <cell r="DC79">
            <v>18696</v>
          </cell>
          <cell r="DD79">
            <v>21220</v>
          </cell>
          <cell r="DE79">
            <v>23628</v>
          </cell>
          <cell r="DF79">
            <v>11470</v>
          </cell>
          <cell r="DG79">
            <v>16287</v>
          </cell>
          <cell r="DH79">
            <v>18696</v>
          </cell>
          <cell r="DI79">
            <v>12846</v>
          </cell>
          <cell r="DJ79">
            <v>23765</v>
          </cell>
          <cell r="DK79">
            <v>12846</v>
          </cell>
          <cell r="DL79">
            <v>18241</v>
          </cell>
          <cell r="DM79">
            <v>20939</v>
          </cell>
          <cell r="DN79">
            <v>23765</v>
          </cell>
          <cell r="DO79">
            <v>26463</v>
          </cell>
          <cell r="DP79">
            <v>12846</v>
          </cell>
          <cell r="DQ79">
            <v>18241</v>
          </cell>
          <cell r="DR79">
            <v>20939</v>
          </cell>
          <cell r="DS79">
            <v>13784</v>
          </cell>
          <cell r="DT79">
            <v>25500</v>
          </cell>
          <cell r="DU79">
            <v>13784</v>
          </cell>
          <cell r="DV79">
            <v>19573</v>
          </cell>
          <cell r="DW79">
            <v>22468</v>
          </cell>
          <cell r="DX79">
            <v>25500</v>
          </cell>
          <cell r="DY79">
            <v>28395</v>
          </cell>
          <cell r="DZ79">
            <v>13784</v>
          </cell>
          <cell r="EA79">
            <v>19573</v>
          </cell>
          <cell r="EB79">
            <v>22468</v>
          </cell>
          <cell r="EC79">
            <v>15474</v>
          </cell>
          <cell r="ED79">
            <v>28627</v>
          </cell>
          <cell r="EE79">
            <v>15474</v>
          </cell>
          <cell r="EF79">
            <v>21973</v>
          </cell>
          <cell r="EG79">
            <v>25223</v>
          </cell>
          <cell r="EH79">
            <v>28627</v>
          </cell>
          <cell r="EI79">
            <v>31876</v>
          </cell>
          <cell r="EJ79">
            <v>15474</v>
          </cell>
          <cell r="EK79">
            <v>21973</v>
          </cell>
          <cell r="EL79">
            <v>25223</v>
          </cell>
          <cell r="EM79">
            <v>17021</v>
          </cell>
          <cell r="EN79">
            <v>31489</v>
          </cell>
          <cell r="EO79">
            <v>17021</v>
          </cell>
          <cell r="EP79">
            <v>24170</v>
          </cell>
          <cell r="EQ79">
            <v>27744</v>
          </cell>
          <cell r="ER79">
            <v>31489</v>
          </cell>
          <cell r="ES79">
            <v>35063</v>
          </cell>
          <cell r="ET79">
            <v>17021</v>
          </cell>
          <cell r="EU79">
            <v>24170</v>
          </cell>
          <cell r="EV79">
            <v>27744</v>
          </cell>
          <cell r="EW79">
            <v>17795</v>
          </cell>
          <cell r="EX79">
            <v>32921</v>
          </cell>
          <cell r="EY79">
            <v>17795</v>
          </cell>
          <cell r="EZ79">
            <v>25269</v>
          </cell>
          <cell r="FA79">
            <v>29006</v>
          </cell>
          <cell r="FB79">
            <v>32921</v>
          </cell>
          <cell r="FC79">
            <v>36658</v>
          </cell>
          <cell r="FD79">
            <v>17795</v>
          </cell>
          <cell r="FE79">
            <v>25269</v>
          </cell>
          <cell r="FF79">
            <v>29006</v>
          </cell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>
            <v>8840</v>
          </cell>
          <cell r="AR80">
            <v>16354</v>
          </cell>
          <cell r="AS80">
            <v>8840</v>
          </cell>
          <cell r="AT80">
            <v>12553</v>
          </cell>
          <cell r="AU80">
            <v>14409</v>
          </cell>
          <cell r="AV80">
            <v>16354</v>
          </cell>
          <cell r="AW80">
            <v>18211</v>
          </cell>
          <cell r="AX80">
            <v>8840</v>
          </cell>
          <cell r="AY80">
            <v>12553</v>
          </cell>
          <cell r="AZ80">
            <v>14409</v>
          </cell>
          <cell r="BA80">
            <v>9251</v>
          </cell>
          <cell r="BB80">
            <v>17115</v>
          </cell>
          <cell r="BC80">
            <v>9251</v>
          </cell>
          <cell r="BD80">
            <v>13137</v>
          </cell>
          <cell r="BE80">
            <v>15079</v>
          </cell>
          <cell r="BF80">
            <v>17115</v>
          </cell>
          <cell r="BG80">
            <v>19058</v>
          </cell>
          <cell r="BH80">
            <v>9251</v>
          </cell>
          <cell r="BI80">
            <v>13137</v>
          </cell>
          <cell r="BJ80">
            <v>15079</v>
          </cell>
          <cell r="BK80">
            <v>9867</v>
          </cell>
          <cell r="BL80">
            <v>18255</v>
          </cell>
          <cell r="BM80">
            <v>9867</v>
          </cell>
          <cell r="BN80">
            <v>14012</v>
          </cell>
          <cell r="BO80">
            <v>16083</v>
          </cell>
          <cell r="BP80">
            <v>18255</v>
          </cell>
          <cell r="BQ80">
            <v>20326</v>
          </cell>
          <cell r="BR80">
            <v>9867</v>
          </cell>
          <cell r="BS80">
            <v>14012</v>
          </cell>
          <cell r="BT80">
            <v>16083</v>
          </cell>
          <cell r="BU80">
            <v>10690</v>
          </cell>
          <cell r="BV80">
            <v>19776</v>
          </cell>
          <cell r="BW80">
            <v>10690</v>
          </cell>
          <cell r="BX80">
            <v>15179</v>
          </cell>
          <cell r="BY80">
            <v>17424</v>
          </cell>
          <cell r="BZ80">
            <v>19776</v>
          </cell>
          <cell r="CA80">
            <v>22021</v>
          </cell>
          <cell r="CB80">
            <v>10690</v>
          </cell>
          <cell r="CC80">
            <v>15179</v>
          </cell>
          <cell r="CD80">
            <v>17424</v>
          </cell>
          <cell r="CE80">
            <v>11512</v>
          </cell>
          <cell r="CF80">
            <v>21298</v>
          </cell>
          <cell r="CG80">
            <v>11512</v>
          </cell>
          <cell r="CH80">
            <v>16347</v>
          </cell>
          <cell r="CI80">
            <v>18765</v>
          </cell>
          <cell r="CJ80">
            <v>21298</v>
          </cell>
          <cell r="CK80">
            <v>23714</v>
          </cell>
          <cell r="CL80">
            <v>11512</v>
          </cell>
          <cell r="CM80">
            <v>16347</v>
          </cell>
          <cell r="CN80">
            <v>18765</v>
          </cell>
          <cell r="CO80">
            <v>12721</v>
          </cell>
          <cell r="CP80">
            <v>23534</v>
          </cell>
          <cell r="CQ80">
            <v>12721</v>
          </cell>
          <cell r="CR80">
            <v>18063</v>
          </cell>
          <cell r="CS80">
            <v>20735</v>
          </cell>
          <cell r="CT80">
            <v>23534</v>
          </cell>
          <cell r="CU80">
            <v>26206</v>
          </cell>
          <cell r="CV80">
            <v>12721</v>
          </cell>
          <cell r="CW80">
            <v>18063</v>
          </cell>
          <cell r="CX80">
            <v>20735</v>
          </cell>
          <cell r="CY80">
            <v>13993</v>
          </cell>
          <cell r="CZ80">
            <v>25888</v>
          </cell>
          <cell r="DA80">
            <v>13993</v>
          </cell>
          <cell r="DB80">
            <v>19870</v>
          </cell>
          <cell r="DC80">
            <v>22809</v>
          </cell>
          <cell r="DD80">
            <v>25888</v>
          </cell>
          <cell r="DE80">
            <v>28826</v>
          </cell>
          <cell r="DF80">
            <v>13993</v>
          </cell>
          <cell r="DG80">
            <v>19870</v>
          </cell>
          <cell r="DH80">
            <v>22809</v>
          </cell>
          <cell r="DI80">
            <v>15672</v>
          </cell>
          <cell r="DJ80">
            <v>28993</v>
          </cell>
          <cell r="DK80">
            <v>15672</v>
          </cell>
          <cell r="DL80">
            <v>22254</v>
          </cell>
          <cell r="DM80">
            <v>25546</v>
          </cell>
          <cell r="DN80">
            <v>28993</v>
          </cell>
          <cell r="DO80">
            <v>32285</v>
          </cell>
          <cell r="DP80">
            <v>15672</v>
          </cell>
          <cell r="DQ80">
            <v>22254</v>
          </cell>
          <cell r="DR80">
            <v>25546</v>
          </cell>
          <cell r="DS80">
            <v>16816</v>
          </cell>
          <cell r="DT80">
            <v>31110</v>
          </cell>
          <cell r="DU80">
            <v>16816</v>
          </cell>
          <cell r="DV80">
            <v>23879</v>
          </cell>
          <cell r="DW80">
            <v>27411</v>
          </cell>
          <cell r="DX80">
            <v>31110</v>
          </cell>
          <cell r="DY80">
            <v>34642</v>
          </cell>
          <cell r="DZ80">
            <v>16816</v>
          </cell>
          <cell r="EA80">
            <v>23879</v>
          </cell>
          <cell r="EB80">
            <v>27411</v>
          </cell>
          <cell r="EC80">
            <v>18878</v>
          </cell>
          <cell r="ED80">
            <v>34925</v>
          </cell>
          <cell r="EE80">
            <v>18878</v>
          </cell>
          <cell r="EF80">
            <v>26807</v>
          </cell>
          <cell r="EG80">
            <v>30772</v>
          </cell>
          <cell r="EH80">
            <v>34925</v>
          </cell>
          <cell r="EI80">
            <v>38889</v>
          </cell>
          <cell r="EJ80">
            <v>18878</v>
          </cell>
          <cell r="EK80">
            <v>26807</v>
          </cell>
          <cell r="EL80">
            <v>30772</v>
          </cell>
          <cell r="EM80">
            <v>20766</v>
          </cell>
          <cell r="EN80">
            <v>38417</v>
          </cell>
          <cell r="EO80">
            <v>20766</v>
          </cell>
          <cell r="EP80">
            <v>29487</v>
          </cell>
          <cell r="EQ80">
            <v>33848</v>
          </cell>
          <cell r="ER80">
            <v>38417</v>
          </cell>
          <cell r="ES80">
            <v>42777</v>
          </cell>
          <cell r="ET80">
            <v>20766</v>
          </cell>
          <cell r="EU80">
            <v>29487</v>
          </cell>
          <cell r="EV80">
            <v>33848</v>
          </cell>
          <cell r="EW80">
            <v>21710</v>
          </cell>
          <cell r="EX80">
            <v>40164</v>
          </cell>
          <cell r="EY80">
            <v>21710</v>
          </cell>
          <cell r="EZ80">
            <v>30828</v>
          </cell>
          <cell r="FA80">
            <v>35387</v>
          </cell>
          <cell r="FB80">
            <v>40164</v>
          </cell>
          <cell r="FC80">
            <v>44723</v>
          </cell>
          <cell r="FD80">
            <v>21710</v>
          </cell>
          <cell r="FE80">
            <v>30828</v>
          </cell>
          <cell r="FF80">
            <v>35387</v>
          </cell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>
            <v>9637</v>
          </cell>
          <cell r="AR81">
            <v>17829</v>
          </cell>
          <cell r="AS81">
            <v>9637</v>
          </cell>
          <cell r="AT81">
            <v>13684</v>
          </cell>
          <cell r="AU81">
            <v>15709</v>
          </cell>
          <cell r="AV81">
            <v>17829</v>
          </cell>
          <cell r="AW81">
            <v>19853</v>
          </cell>
          <cell r="AX81">
            <v>9637</v>
          </cell>
          <cell r="AY81">
            <v>13684</v>
          </cell>
          <cell r="AZ81">
            <v>15709</v>
          </cell>
          <cell r="BA81">
            <v>10085</v>
          </cell>
          <cell r="BB81">
            <v>18659</v>
          </cell>
          <cell r="BC81">
            <v>10085</v>
          </cell>
          <cell r="BD81">
            <v>14321</v>
          </cell>
          <cell r="BE81">
            <v>16439</v>
          </cell>
          <cell r="BF81">
            <v>18659</v>
          </cell>
          <cell r="BG81">
            <v>20776</v>
          </cell>
          <cell r="BH81">
            <v>10085</v>
          </cell>
          <cell r="BI81">
            <v>14321</v>
          </cell>
          <cell r="BJ81">
            <v>16439</v>
          </cell>
          <cell r="BK81">
            <v>10757</v>
          </cell>
          <cell r="BL81">
            <v>19901</v>
          </cell>
          <cell r="BM81">
            <v>10757</v>
          </cell>
          <cell r="BN81">
            <v>15275</v>
          </cell>
          <cell r="BO81">
            <v>17533</v>
          </cell>
          <cell r="BP81">
            <v>19901</v>
          </cell>
          <cell r="BQ81">
            <v>22159</v>
          </cell>
          <cell r="BR81">
            <v>10757</v>
          </cell>
          <cell r="BS81">
            <v>15275</v>
          </cell>
          <cell r="BT81">
            <v>17533</v>
          </cell>
          <cell r="BU81">
            <v>11653</v>
          </cell>
          <cell r="BV81">
            <v>21559</v>
          </cell>
          <cell r="BW81">
            <v>11653</v>
          </cell>
          <cell r="BX81">
            <v>16548</v>
          </cell>
          <cell r="BY81">
            <v>18995</v>
          </cell>
          <cell r="BZ81">
            <v>21559</v>
          </cell>
          <cell r="CA81">
            <v>24007</v>
          </cell>
          <cell r="CB81">
            <v>11653</v>
          </cell>
          <cell r="CC81">
            <v>16548</v>
          </cell>
          <cell r="CD81">
            <v>18995</v>
          </cell>
          <cell r="CE81">
            <v>12550</v>
          </cell>
          <cell r="CF81">
            <v>23218</v>
          </cell>
          <cell r="CG81">
            <v>12550</v>
          </cell>
          <cell r="CH81">
            <v>17821</v>
          </cell>
          <cell r="CI81">
            <v>20457</v>
          </cell>
          <cell r="CJ81">
            <v>23218</v>
          </cell>
          <cell r="CK81">
            <v>25853</v>
          </cell>
          <cell r="CL81">
            <v>12550</v>
          </cell>
          <cell r="CM81">
            <v>17821</v>
          </cell>
          <cell r="CN81">
            <v>20457</v>
          </cell>
          <cell r="CO81">
            <v>13868</v>
          </cell>
          <cell r="CP81">
            <v>25656</v>
          </cell>
          <cell r="CQ81">
            <v>13868</v>
          </cell>
          <cell r="CR81">
            <v>19692</v>
          </cell>
          <cell r="CS81">
            <v>22605</v>
          </cell>
          <cell r="CT81">
            <v>25656</v>
          </cell>
          <cell r="CU81">
            <v>28568</v>
          </cell>
          <cell r="CV81">
            <v>13868</v>
          </cell>
          <cell r="CW81">
            <v>19692</v>
          </cell>
          <cell r="CX81">
            <v>22605</v>
          </cell>
          <cell r="CY81">
            <v>15255</v>
          </cell>
          <cell r="CZ81">
            <v>28223</v>
          </cell>
          <cell r="DA81">
            <v>15255</v>
          </cell>
          <cell r="DB81">
            <v>21662</v>
          </cell>
          <cell r="DC81">
            <v>24866</v>
          </cell>
          <cell r="DD81">
            <v>28223</v>
          </cell>
          <cell r="DE81">
            <v>31425</v>
          </cell>
          <cell r="DF81">
            <v>15255</v>
          </cell>
          <cell r="DG81">
            <v>21662</v>
          </cell>
          <cell r="DH81">
            <v>24866</v>
          </cell>
          <cell r="DI81">
            <v>17085</v>
          </cell>
          <cell r="DJ81">
            <v>31607</v>
          </cell>
          <cell r="DK81">
            <v>17085</v>
          </cell>
          <cell r="DL81">
            <v>24261</v>
          </cell>
          <cell r="DM81">
            <v>27849</v>
          </cell>
          <cell r="DN81">
            <v>31607</v>
          </cell>
          <cell r="DO81">
            <v>35196</v>
          </cell>
          <cell r="DP81">
            <v>17085</v>
          </cell>
          <cell r="DQ81">
            <v>24261</v>
          </cell>
          <cell r="DR81">
            <v>27849</v>
          </cell>
          <cell r="DS81">
            <v>18333</v>
          </cell>
          <cell r="DT81">
            <v>33915</v>
          </cell>
          <cell r="DU81">
            <v>18333</v>
          </cell>
          <cell r="DV81">
            <v>26032</v>
          </cell>
          <cell r="DW81">
            <v>29882</v>
          </cell>
          <cell r="DX81">
            <v>33915</v>
          </cell>
          <cell r="DY81">
            <v>37765</v>
          </cell>
          <cell r="DZ81">
            <v>18333</v>
          </cell>
          <cell r="EA81">
            <v>26032</v>
          </cell>
          <cell r="EB81">
            <v>29882</v>
          </cell>
          <cell r="EC81">
            <v>20580</v>
          </cell>
          <cell r="ED81">
            <v>38074</v>
          </cell>
          <cell r="EE81">
            <v>20580</v>
          </cell>
          <cell r="EF81">
            <v>29224</v>
          </cell>
          <cell r="EG81">
            <v>33547</v>
          </cell>
          <cell r="EH81">
            <v>38074</v>
          </cell>
          <cell r="EI81">
            <v>42395</v>
          </cell>
          <cell r="EJ81">
            <v>20580</v>
          </cell>
          <cell r="EK81">
            <v>29224</v>
          </cell>
          <cell r="EL81">
            <v>33547</v>
          </cell>
          <cell r="EM81">
            <v>22638</v>
          </cell>
          <cell r="EN81">
            <v>41880</v>
          </cell>
          <cell r="EO81">
            <v>22638</v>
          </cell>
          <cell r="EP81">
            <v>32146</v>
          </cell>
          <cell r="EQ81">
            <v>36900</v>
          </cell>
          <cell r="ER81">
            <v>41880</v>
          </cell>
          <cell r="ES81">
            <v>46634</v>
          </cell>
          <cell r="ET81">
            <v>22638</v>
          </cell>
          <cell r="EU81">
            <v>32146</v>
          </cell>
          <cell r="EV81">
            <v>36900</v>
          </cell>
          <cell r="EW81">
            <v>23667</v>
          </cell>
          <cell r="EX81">
            <v>43785</v>
          </cell>
          <cell r="EY81">
            <v>23667</v>
          </cell>
          <cell r="EZ81">
            <v>33608</v>
          </cell>
          <cell r="FA81">
            <v>38578</v>
          </cell>
          <cell r="FB81">
            <v>43785</v>
          </cell>
          <cell r="FC81">
            <v>48755</v>
          </cell>
          <cell r="FD81">
            <v>23667</v>
          </cell>
          <cell r="FE81">
            <v>33608</v>
          </cell>
          <cell r="FF81">
            <v>38578</v>
          </cell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>
            <v>7639</v>
          </cell>
          <cell r="AR82">
            <v>14132</v>
          </cell>
          <cell r="AS82">
            <v>7639</v>
          </cell>
          <cell r="AT82">
            <v>10847</v>
          </cell>
          <cell r="AU82">
            <v>12452</v>
          </cell>
          <cell r="AV82">
            <v>14132</v>
          </cell>
          <cell r="AW82">
            <v>15736</v>
          </cell>
          <cell r="AX82">
            <v>7639</v>
          </cell>
          <cell r="AY82">
            <v>10847</v>
          </cell>
          <cell r="AZ82">
            <v>12452</v>
          </cell>
          <cell r="BA82">
            <v>7994</v>
          </cell>
          <cell r="BB82">
            <v>14789</v>
          </cell>
          <cell r="BC82">
            <v>7994</v>
          </cell>
          <cell r="BD82">
            <v>11351</v>
          </cell>
          <cell r="BE82">
            <v>13030</v>
          </cell>
          <cell r="BF82">
            <v>14789</v>
          </cell>
          <cell r="BG82">
            <v>16468</v>
          </cell>
          <cell r="BH82">
            <v>7994</v>
          </cell>
          <cell r="BI82">
            <v>11351</v>
          </cell>
          <cell r="BJ82">
            <v>13030</v>
          </cell>
          <cell r="BK82">
            <v>8527</v>
          </cell>
          <cell r="BL82">
            <v>15775</v>
          </cell>
          <cell r="BM82">
            <v>8527</v>
          </cell>
          <cell r="BN82">
            <v>12108</v>
          </cell>
          <cell r="BO82">
            <v>13899</v>
          </cell>
          <cell r="BP82">
            <v>15775</v>
          </cell>
          <cell r="BQ82">
            <v>17566</v>
          </cell>
          <cell r="BR82">
            <v>8527</v>
          </cell>
          <cell r="BS82">
            <v>12108</v>
          </cell>
          <cell r="BT82">
            <v>13899</v>
          </cell>
          <cell r="BU82">
            <v>9238</v>
          </cell>
          <cell r="BV82">
            <v>17090</v>
          </cell>
          <cell r="BW82">
            <v>9238</v>
          </cell>
          <cell r="BX82">
            <v>13118</v>
          </cell>
          <cell r="BY82">
            <v>15058</v>
          </cell>
          <cell r="BZ82">
            <v>17090</v>
          </cell>
          <cell r="CA82">
            <v>19030</v>
          </cell>
          <cell r="CB82">
            <v>9238</v>
          </cell>
          <cell r="CC82">
            <v>13118</v>
          </cell>
          <cell r="CD82">
            <v>15058</v>
          </cell>
          <cell r="CE82">
            <v>9948</v>
          </cell>
          <cell r="CF82">
            <v>18404</v>
          </cell>
          <cell r="CG82">
            <v>9948</v>
          </cell>
          <cell r="CH82">
            <v>14126</v>
          </cell>
          <cell r="CI82">
            <v>16215</v>
          </cell>
          <cell r="CJ82">
            <v>18404</v>
          </cell>
          <cell r="CK82">
            <v>20493</v>
          </cell>
          <cell r="CL82">
            <v>9948</v>
          </cell>
          <cell r="CM82">
            <v>14126</v>
          </cell>
          <cell r="CN82">
            <v>16215</v>
          </cell>
          <cell r="CO82">
            <v>10993</v>
          </cell>
          <cell r="CP82">
            <v>20337</v>
          </cell>
          <cell r="CQ82">
            <v>10993</v>
          </cell>
          <cell r="CR82">
            <v>15610</v>
          </cell>
          <cell r="CS82">
            <v>17919</v>
          </cell>
          <cell r="CT82">
            <v>20337</v>
          </cell>
          <cell r="CU82">
            <v>22646</v>
          </cell>
          <cell r="CV82">
            <v>10993</v>
          </cell>
          <cell r="CW82">
            <v>15610</v>
          </cell>
          <cell r="CX82">
            <v>17919</v>
          </cell>
          <cell r="CY82">
            <v>12092</v>
          </cell>
          <cell r="CZ82">
            <v>22370</v>
          </cell>
          <cell r="DA82">
            <v>12092</v>
          </cell>
          <cell r="DB82">
            <v>17171</v>
          </cell>
          <cell r="DC82">
            <v>19710</v>
          </cell>
          <cell r="DD82">
            <v>22370</v>
          </cell>
          <cell r="DE82">
            <v>24910</v>
          </cell>
          <cell r="DF82">
            <v>12092</v>
          </cell>
          <cell r="DG82">
            <v>17171</v>
          </cell>
          <cell r="DH82">
            <v>19710</v>
          </cell>
          <cell r="DI82">
            <v>13543</v>
          </cell>
          <cell r="DJ82">
            <v>25055</v>
          </cell>
          <cell r="DK82">
            <v>13543</v>
          </cell>
          <cell r="DL82">
            <v>19231</v>
          </cell>
          <cell r="DM82">
            <v>22075</v>
          </cell>
          <cell r="DN82">
            <v>25055</v>
          </cell>
          <cell r="DO82">
            <v>27899</v>
          </cell>
          <cell r="DP82">
            <v>13543</v>
          </cell>
          <cell r="DQ82">
            <v>19231</v>
          </cell>
          <cell r="DR82">
            <v>22075</v>
          </cell>
          <cell r="DS82">
            <v>14533</v>
          </cell>
          <cell r="DT82">
            <v>26886</v>
          </cell>
          <cell r="DU82">
            <v>14533</v>
          </cell>
          <cell r="DV82">
            <v>20637</v>
          </cell>
          <cell r="DW82">
            <v>23689</v>
          </cell>
          <cell r="DX82">
            <v>26886</v>
          </cell>
          <cell r="DY82">
            <v>29938</v>
          </cell>
          <cell r="DZ82">
            <v>14533</v>
          </cell>
          <cell r="EA82">
            <v>20637</v>
          </cell>
          <cell r="EB82">
            <v>23689</v>
          </cell>
          <cell r="EC82">
            <v>16314</v>
          </cell>
          <cell r="ED82">
            <v>30181</v>
          </cell>
          <cell r="EE82">
            <v>16314</v>
          </cell>
          <cell r="EF82">
            <v>23166</v>
          </cell>
          <cell r="EG82">
            <v>26592</v>
          </cell>
          <cell r="EH82">
            <v>30181</v>
          </cell>
          <cell r="EI82">
            <v>33607</v>
          </cell>
          <cell r="EJ82">
            <v>16314</v>
          </cell>
          <cell r="EK82">
            <v>23166</v>
          </cell>
          <cell r="EL82">
            <v>26592</v>
          </cell>
          <cell r="EM82">
            <v>17945</v>
          </cell>
          <cell r="EN82">
            <v>33198</v>
          </cell>
          <cell r="EO82">
            <v>17945</v>
          </cell>
          <cell r="EP82">
            <v>25482</v>
          </cell>
          <cell r="EQ82">
            <v>29250</v>
          </cell>
          <cell r="ER82">
            <v>33198</v>
          </cell>
          <cell r="ES82">
            <v>36967</v>
          </cell>
          <cell r="ET82">
            <v>17945</v>
          </cell>
          <cell r="EU82">
            <v>25482</v>
          </cell>
          <cell r="EV82">
            <v>29250</v>
          </cell>
          <cell r="EW82">
            <v>18761</v>
          </cell>
          <cell r="EX82">
            <v>34708</v>
          </cell>
          <cell r="EY82">
            <v>18761</v>
          </cell>
          <cell r="EZ82">
            <v>26641</v>
          </cell>
          <cell r="FA82">
            <v>30580</v>
          </cell>
          <cell r="FB82">
            <v>34708</v>
          </cell>
          <cell r="FC82">
            <v>38648</v>
          </cell>
          <cell r="FD82">
            <v>18761</v>
          </cell>
          <cell r="FE82">
            <v>26641</v>
          </cell>
          <cell r="FF82">
            <v>30580</v>
          </cell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>
            <v>9320</v>
          </cell>
          <cell r="AR83">
            <v>17241</v>
          </cell>
          <cell r="AS83">
            <v>9320</v>
          </cell>
          <cell r="AT83">
            <v>13233</v>
          </cell>
          <cell r="AU83">
            <v>15191</v>
          </cell>
          <cell r="AV83">
            <v>17241</v>
          </cell>
          <cell r="AW83">
            <v>19198</v>
          </cell>
          <cell r="AX83">
            <v>9320</v>
          </cell>
          <cell r="AY83">
            <v>13233</v>
          </cell>
          <cell r="AZ83">
            <v>15191</v>
          </cell>
          <cell r="BA83">
            <v>9753</v>
          </cell>
          <cell r="BB83">
            <v>18043</v>
          </cell>
          <cell r="BC83">
            <v>9753</v>
          </cell>
          <cell r="BD83">
            <v>13848</v>
          </cell>
          <cell r="BE83">
            <v>15897</v>
          </cell>
          <cell r="BF83">
            <v>18043</v>
          </cell>
          <cell r="BG83">
            <v>20091</v>
          </cell>
          <cell r="BH83">
            <v>9753</v>
          </cell>
          <cell r="BI83">
            <v>13848</v>
          </cell>
          <cell r="BJ83">
            <v>15897</v>
          </cell>
          <cell r="BK83">
            <v>10403</v>
          </cell>
          <cell r="BL83">
            <v>19246</v>
          </cell>
          <cell r="BM83">
            <v>10403</v>
          </cell>
          <cell r="BN83">
            <v>14772</v>
          </cell>
          <cell r="BO83">
            <v>16957</v>
          </cell>
          <cell r="BP83">
            <v>19246</v>
          </cell>
          <cell r="BQ83">
            <v>21431</v>
          </cell>
          <cell r="BR83">
            <v>10403</v>
          </cell>
          <cell r="BS83">
            <v>14772</v>
          </cell>
          <cell r="BT83">
            <v>16957</v>
          </cell>
          <cell r="BU83">
            <v>11270</v>
          </cell>
          <cell r="BV83">
            <v>20850</v>
          </cell>
          <cell r="BW83">
            <v>11270</v>
          </cell>
          <cell r="BX83">
            <v>16004</v>
          </cell>
          <cell r="BY83">
            <v>18371</v>
          </cell>
          <cell r="BZ83">
            <v>20850</v>
          </cell>
          <cell r="CA83">
            <v>23217</v>
          </cell>
          <cell r="CB83">
            <v>11270</v>
          </cell>
          <cell r="CC83">
            <v>16004</v>
          </cell>
          <cell r="CD83">
            <v>18371</v>
          </cell>
          <cell r="CE83">
            <v>12137</v>
          </cell>
          <cell r="CF83">
            <v>22453</v>
          </cell>
          <cell r="CG83">
            <v>12137</v>
          </cell>
          <cell r="CH83">
            <v>17234</v>
          </cell>
          <cell r="CI83">
            <v>19782</v>
          </cell>
          <cell r="CJ83">
            <v>22453</v>
          </cell>
          <cell r="CK83">
            <v>25001</v>
          </cell>
          <cell r="CL83">
            <v>12137</v>
          </cell>
          <cell r="CM83">
            <v>17234</v>
          </cell>
          <cell r="CN83">
            <v>19782</v>
          </cell>
          <cell r="CO83">
            <v>13411</v>
          </cell>
          <cell r="CP83">
            <v>24811</v>
          </cell>
          <cell r="CQ83">
            <v>13411</v>
          </cell>
          <cell r="CR83">
            <v>19044</v>
          </cell>
          <cell r="CS83">
            <v>21861</v>
          </cell>
          <cell r="CT83">
            <v>24811</v>
          </cell>
          <cell r="CU83">
            <v>27628</v>
          </cell>
          <cell r="CV83">
            <v>13411</v>
          </cell>
          <cell r="CW83">
            <v>19044</v>
          </cell>
          <cell r="CX83">
            <v>21861</v>
          </cell>
          <cell r="CY83">
            <v>14752</v>
          </cell>
          <cell r="CZ83">
            <v>27291</v>
          </cell>
          <cell r="DA83">
            <v>14752</v>
          </cell>
          <cell r="DB83">
            <v>20949</v>
          </cell>
          <cell r="DC83">
            <v>24046</v>
          </cell>
          <cell r="DD83">
            <v>27291</v>
          </cell>
          <cell r="DE83">
            <v>30390</v>
          </cell>
          <cell r="DF83">
            <v>14752</v>
          </cell>
          <cell r="DG83">
            <v>20949</v>
          </cell>
          <cell r="DH83">
            <v>24046</v>
          </cell>
          <cell r="DI83">
            <v>16522</v>
          </cell>
          <cell r="DJ83">
            <v>30567</v>
          </cell>
          <cell r="DK83">
            <v>16522</v>
          </cell>
          <cell r="DL83">
            <v>23462</v>
          </cell>
          <cell r="DM83">
            <v>26932</v>
          </cell>
          <cell r="DN83">
            <v>30567</v>
          </cell>
          <cell r="DO83">
            <v>34037</v>
          </cell>
          <cell r="DP83">
            <v>16522</v>
          </cell>
          <cell r="DQ83">
            <v>23462</v>
          </cell>
          <cell r="DR83">
            <v>26932</v>
          </cell>
          <cell r="DS83">
            <v>17730</v>
          </cell>
          <cell r="DT83">
            <v>32801</v>
          </cell>
          <cell r="DU83">
            <v>17730</v>
          </cell>
          <cell r="DV83">
            <v>25177</v>
          </cell>
          <cell r="DW83">
            <v>28901</v>
          </cell>
          <cell r="DX83">
            <v>32801</v>
          </cell>
          <cell r="DY83">
            <v>36524</v>
          </cell>
          <cell r="DZ83">
            <v>17730</v>
          </cell>
          <cell r="EA83">
            <v>25177</v>
          </cell>
          <cell r="EB83">
            <v>28901</v>
          </cell>
          <cell r="EC83">
            <v>19903</v>
          </cell>
          <cell r="ED83">
            <v>36821</v>
          </cell>
          <cell r="EE83">
            <v>19903</v>
          </cell>
          <cell r="EF83">
            <v>28263</v>
          </cell>
          <cell r="EG83">
            <v>32442</v>
          </cell>
          <cell r="EH83">
            <v>36821</v>
          </cell>
          <cell r="EI83">
            <v>41001</v>
          </cell>
          <cell r="EJ83">
            <v>19903</v>
          </cell>
          <cell r="EK83">
            <v>28263</v>
          </cell>
          <cell r="EL83">
            <v>32442</v>
          </cell>
          <cell r="EM83">
            <v>21893</v>
          </cell>
          <cell r="EN83">
            <v>40502</v>
          </cell>
          <cell r="EO83">
            <v>21893</v>
          </cell>
          <cell r="EP83">
            <v>31088</v>
          </cell>
          <cell r="EQ83">
            <v>35685</v>
          </cell>
          <cell r="ER83">
            <v>40502</v>
          </cell>
          <cell r="ES83">
            <v>45100</v>
          </cell>
          <cell r="ET83">
            <v>21893</v>
          </cell>
          <cell r="EU83">
            <v>31088</v>
          </cell>
          <cell r="EV83">
            <v>35685</v>
          </cell>
          <cell r="EW83">
            <v>22888</v>
          </cell>
          <cell r="EX83">
            <v>42344</v>
          </cell>
          <cell r="EY83">
            <v>22888</v>
          </cell>
          <cell r="EZ83">
            <v>32502</v>
          </cell>
          <cell r="FA83">
            <v>37308</v>
          </cell>
          <cell r="FB83">
            <v>42344</v>
          </cell>
          <cell r="FC83">
            <v>47151</v>
          </cell>
          <cell r="FD83">
            <v>22888</v>
          </cell>
          <cell r="FE83">
            <v>32502</v>
          </cell>
          <cell r="FF83">
            <v>37308</v>
          </cell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>
            <v>10160</v>
          </cell>
          <cell r="AR84">
            <v>18796</v>
          </cell>
          <cell r="AS84">
            <v>10160</v>
          </cell>
          <cell r="AT84">
            <v>14427</v>
          </cell>
          <cell r="AU84">
            <v>16561</v>
          </cell>
          <cell r="AV84">
            <v>18796</v>
          </cell>
          <cell r="AW84">
            <v>20929</v>
          </cell>
          <cell r="AX84">
            <v>10160</v>
          </cell>
          <cell r="AY84">
            <v>14427</v>
          </cell>
          <cell r="AZ84">
            <v>16561</v>
          </cell>
          <cell r="BA84">
            <v>10632</v>
          </cell>
          <cell r="BB84">
            <v>19669</v>
          </cell>
          <cell r="BC84">
            <v>10632</v>
          </cell>
          <cell r="BD84">
            <v>15097</v>
          </cell>
          <cell r="BE84">
            <v>17330</v>
          </cell>
          <cell r="BF84">
            <v>19669</v>
          </cell>
          <cell r="BG84">
            <v>21902</v>
          </cell>
          <cell r="BH84">
            <v>10632</v>
          </cell>
          <cell r="BI84">
            <v>15097</v>
          </cell>
          <cell r="BJ84">
            <v>17330</v>
          </cell>
          <cell r="BK84">
            <v>11341</v>
          </cell>
          <cell r="BL84">
            <v>20981</v>
          </cell>
          <cell r="BM84">
            <v>11341</v>
          </cell>
          <cell r="BN84">
            <v>16104</v>
          </cell>
          <cell r="BO84">
            <v>18486</v>
          </cell>
          <cell r="BP84">
            <v>20981</v>
          </cell>
          <cell r="BQ84">
            <v>23363</v>
          </cell>
          <cell r="BR84">
            <v>11341</v>
          </cell>
          <cell r="BS84">
            <v>16104</v>
          </cell>
          <cell r="BT84">
            <v>18486</v>
          </cell>
          <cell r="BU84">
            <v>12287</v>
          </cell>
          <cell r="BV84">
            <v>22730</v>
          </cell>
          <cell r="BW84">
            <v>12287</v>
          </cell>
          <cell r="BX84">
            <v>17447</v>
          </cell>
          <cell r="BY84">
            <v>20027</v>
          </cell>
          <cell r="BZ84">
            <v>22730</v>
          </cell>
          <cell r="CA84">
            <v>25310</v>
          </cell>
          <cell r="CB84">
            <v>12287</v>
          </cell>
          <cell r="CC84">
            <v>17447</v>
          </cell>
          <cell r="CD84">
            <v>20027</v>
          </cell>
          <cell r="CE84">
            <v>13231</v>
          </cell>
          <cell r="CF84">
            <v>24477</v>
          </cell>
          <cell r="CG84">
            <v>13231</v>
          </cell>
          <cell r="CH84">
            <v>18788</v>
          </cell>
          <cell r="CI84">
            <v>21566</v>
          </cell>
          <cell r="CJ84">
            <v>24477</v>
          </cell>
          <cell r="CK84">
            <v>27256</v>
          </cell>
          <cell r="CL84">
            <v>13231</v>
          </cell>
          <cell r="CM84">
            <v>18788</v>
          </cell>
          <cell r="CN84">
            <v>21566</v>
          </cell>
          <cell r="CO84">
            <v>14621</v>
          </cell>
          <cell r="CP84">
            <v>27048</v>
          </cell>
          <cell r="CQ84">
            <v>14621</v>
          </cell>
          <cell r="CR84">
            <v>20761</v>
          </cell>
          <cell r="CS84">
            <v>23832</v>
          </cell>
          <cell r="CT84">
            <v>27048</v>
          </cell>
          <cell r="CU84">
            <v>30119</v>
          </cell>
          <cell r="CV84">
            <v>14621</v>
          </cell>
          <cell r="CW84">
            <v>20761</v>
          </cell>
          <cell r="CX84">
            <v>23832</v>
          </cell>
          <cell r="CY84">
            <v>16082</v>
          </cell>
          <cell r="CZ84">
            <v>29752</v>
          </cell>
          <cell r="DA84">
            <v>16082</v>
          </cell>
          <cell r="DB84">
            <v>22837</v>
          </cell>
          <cell r="DC84">
            <v>26214</v>
          </cell>
          <cell r="DD84">
            <v>29752</v>
          </cell>
          <cell r="DE84">
            <v>33130</v>
          </cell>
          <cell r="DF84">
            <v>16082</v>
          </cell>
          <cell r="DG84">
            <v>22837</v>
          </cell>
          <cell r="DH84">
            <v>26214</v>
          </cell>
          <cell r="DI84">
            <v>18012</v>
          </cell>
          <cell r="DJ84">
            <v>33323</v>
          </cell>
          <cell r="DK84">
            <v>18012</v>
          </cell>
          <cell r="DL84">
            <v>25577</v>
          </cell>
          <cell r="DM84">
            <v>29360</v>
          </cell>
          <cell r="DN84">
            <v>33323</v>
          </cell>
          <cell r="DO84">
            <v>37106</v>
          </cell>
          <cell r="DP84">
            <v>18012</v>
          </cell>
          <cell r="DQ84">
            <v>25577</v>
          </cell>
          <cell r="DR84">
            <v>29360</v>
          </cell>
          <cell r="DS84">
            <v>19329</v>
          </cell>
          <cell r="DT84">
            <v>35758</v>
          </cell>
          <cell r="DU84">
            <v>19329</v>
          </cell>
          <cell r="DV84">
            <v>27447</v>
          </cell>
          <cell r="DW84">
            <v>31506</v>
          </cell>
          <cell r="DX84">
            <v>35758</v>
          </cell>
          <cell r="DY84">
            <v>39818</v>
          </cell>
          <cell r="DZ84">
            <v>19329</v>
          </cell>
          <cell r="EA84">
            <v>27447</v>
          </cell>
          <cell r="EB84">
            <v>31506</v>
          </cell>
          <cell r="EC84">
            <v>21698</v>
          </cell>
          <cell r="ED84">
            <v>40141</v>
          </cell>
          <cell r="EE84">
            <v>21698</v>
          </cell>
          <cell r="EF84">
            <v>30811</v>
          </cell>
          <cell r="EG84">
            <v>35367</v>
          </cell>
          <cell r="EH84">
            <v>40141</v>
          </cell>
          <cell r="EI84">
            <v>44697</v>
          </cell>
          <cell r="EJ84">
            <v>21698</v>
          </cell>
          <cell r="EK84">
            <v>30811</v>
          </cell>
          <cell r="EL84">
            <v>35367</v>
          </cell>
          <cell r="EM84">
            <v>23867</v>
          </cell>
          <cell r="EN84">
            <v>44153</v>
          </cell>
          <cell r="EO84">
            <v>23867</v>
          </cell>
          <cell r="EP84">
            <v>33891</v>
          </cell>
          <cell r="EQ84">
            <v>38903</v>
          </cell>
          <cell r="ER84">
            <v>44153</v>
          </cell>
          <cell r="ES84">
            <v>49166</v>
          </cell>
          <cell r="ET84">
            <v>23867</v>
          </cell>
          <cell r="EU84">
            <v>33891</v>
          </cell>
          <cell r="EV84">
            <v>38903</v>
          </cell>
          <cell r="EW84">
            <v>24952</v>
          </cell>
          <cell r="EX84">
            <v>46162</v>
          </cell>
          <cell r="EY84">
            <v>24952</v>
          </cell>
          <cell r="EZ84">
            <v>35433</v>
          </cell>
          <cell r="FA84">
            <v>40671</v>
          </cell>
          <cell r="FB84">
            <v>46162</v>
          </cell>
          <cell r="FC84">
            <v>51402</v>
          </cell>
          <cell r="FD84">
            <v>24952</v>
          </cell>
          <cell r="FE84">
            <v>35433</v>
          </cell>
          <cell r="FF84">
            <v>40671</v>
          </cell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>
            <v>8047</v>
          </cell>
          <cell r="AR85">
            <v>14887</v>
          </cell>
          <cell r="AS85">
            <v>8047</v>
          </cell>
          <cell r="AT85">
            <v>11427</v>
          </cell>
          <cell r="AU85">
            <v>13117</v>
          </cell>
          <cell r="AV85">
            <v>14887</v>
          </cell>
          <cell r="AW85">
            <v>16577</v>
          </cell>
          <cell r="AX85">
            <v>8047</v>
          </cell>
          <cell r="AY85">
            <v>11427</v>
          </cell>
          <cell r="AZ85">
            <v>13117</v>
          </cell>
          <cell r="BA85">
            <v>8421</v>
          </cell>
          <cell r="BB85">
            <v>15579</v>
          </cell>
          <cell r="BC85">
            <v>8421</v>
          </cell>
          <cell r="BD85">
            <v>11958</v>
          </cell>
          <cell r="BE85">
            <v>13726</v>
          </cell>
          <cell r="BF85">
            <v>15579</v>
          </cell>
          <cell r="BG85">
            <v>17347</v>
          </cell>
          <cell r="BH85">
            <v>8421</v>
          </cell>
          <cell r="BI85">
            <v>11958</v>
          </cell>
          <cell r="BJ85">
            <v>13726</v>
          </cell>
          <cell r="BK85">
            <v>8982</v>
          </cell>
          <cell r="BL85">
            <v>16617</v>
          </cell>
          <cell r="BM85">
            <v>8982</v>
          </cell>
          <cell r="BN85">
            <v>12754</v>
          </cell>
          <cell r="BO85">
            <v>14641</v>
          </cell>
          <cell r="BP85">
            <v>16617</v>
          </cell>
          <cell r="BQ85">
            <v>18503</v>
          </cell>
          <cell r="BR85">
            <v>8982</v>
          </cell>
          <cell r="BS85">
            <v>12754</v>
          </cell>
          <cell r="BT85">
            <v>14641</v>
          </cell>
          <cell r="BU85">
            <v>9731</v>
          </cell>
          <cell r="BV85">
            <v>18002</v>
          </cell>
          <cell r="BW85">
            <v>9731</v>
          </cell>
          <cell r="BX85">
            <v>13818</v>
          </cell>
          <cell r="BY85">
            <v>15862</v>
          </cell>
          <cell r="BZ85">
            <v>18002</v>
          </cell>
          <cell r="CA85">
            <v>20046</v>
          </cell>
          <cell r="CB85">
            <v>9731</v>
          </cell>
          <cell r="CC85">
            <v>13818</v>
          </cell>
          <cell r="CD85">
            <v>15862</v>
          </cell>
          <cell r="CE85">
            <v>10479</v>
          </cell>
          <cell r="CF85">
            <v>19386</v>
          </cell>
          <cell r="CG85">
            <v>10479</v>
          </cell>
          <cell r="CH85">
            <v>14880</v>
          </cell>
          <cell r="CI85">
            <v>17081</v>
          </cell>
          <cell r="CJ85">
            <v>19386</v>
          </cell>
          <cell r="CK85">
            <v>21587</v>
          </cell>
          <cell r="CL85">
            <v>10479</v>
          </cell>
          <cell r="CM85">
            <v>14880</v>
          </cell>
          <cell r="CN85">
            <v>17081</v>
          </cell>
          <cell r="CO85">
            <v>11580</v>
          </cell>
          <cell r="CP85">
            <v>21423</v>
          </cell>
          <cell r="CQ85">
            <v>11580</v>
          </cell>
          <cell r="CR85">
            <v>16444</v>
          </cell>
          <cell r="CS85">
            <v>18875</v>
          </cell>
          <cell r="CT85">
            <v>21423</v>
          </cell>
          <cell r="CU85">
            <v>23855</v>
          </cell>
          <cell r="CV85">
            <v>11580</v>
          </cell>
          <cell r="CW85">
            <v>16444</v>
          </cell>
          <cell r="CX85">
            <v>18875</v>
          </cell>
          <cell r="CY85">
            <v>12738</v>
          </cell>
          <cell r="CZ85">
            <v>23565</v>
          </cell>
          <cell r="DA85">
            <v>12738</v>
          </cell>
          <cell r="DB85">
            <v>18088</v>
          </cell>
          <cell r="DC85">
            <v>20763</v>
          </cell>
          <cell r="DD85">
            <v>23565</v>
          </cell>
          <cell r="DE85">
            <v>26240</v>
          </cell>
          <cell r="DF85">
            <v>12738</v>
          </cell>
          <cell r="DG85">
            <v>18088</v>
          </cell>
          <cell r="DH85">
            <v>20763</v>
          </cell>
          <cell r="DI85">
            <v>14267</v>
          </cell>
          <cell r="DJ85">
            <v>26394</v>
          </cell>
          <cell r="DK85">
            <v>14267</v>
          </cell>
          <cell r="DL85">
            <v>20259</v>
          </cell>
          <cell r="DM85">
            <v>23255</v>
          </cell>
          <cell r="DN85">
            <v>26394</v>
          </cell>
          <cell r="DO85">
            <v>29390</v>
          </cell>
          <cell r="DP85">
            <v>14267</v>
          </cell>
          <cell r="DQ85">
            <v>20259</v>
          </cell>
          <cell r="DR85">
            <v>23255</v>
          </cell>
          <cell r="DS85">
            <v>15309</v>
          </cell>
          <cell r="DT85">
            <v>28322</v>
          </cell>
          <cell r="DU85">
            <v>15309</v>
          </cell>
          <cell r="DV85">
            <v>21739</v>
          </cell>
          <cell r="DW85">
            <v>24954</v>
          </cell>
          <cell r="DX85">
            <v>28322</v>
          </cell>
          <cell r="DY85">
            <v>31537</v>
          </cell>
          <cell r="DZ85">
            <v>15309</v>
          </cell>
          <cell r="EA85">
            <v>21739</v>
          </cell>
          <cell r="EB85">
            <v>24954</v>
          </cell>
          <cell r="EC85">
            <v>17185</v>
          </cell>
          <cell r="ED85">
            <v>31792</v>
          </cell>
          <cell r="EE85">
            <v>17185</v>
          </cell>
          <cell r="EF85">
            <v>24403</v>
          </cell>
          <cell r="EG85">
            <v>28012</v>
          </cell>
          <cell r="EH85">
            <v>31792</v>
          </cell>
          <cell r="EI85">
            <v>35401</v>
          </cell>
          <cell r="EJ85">
            <v>17185</v>
          </cell>
          <cell r="EK85">
            <v>24403</v>
          </cell>
          <cell r="EL85">
            <v>28012</v>
          </cell>
          <cell r="EM85">
            <v>18904</v>
          </cell>
          <cell r="EN85">
            <v>34972</v>
          </cell>
          <cell r="EO85">
            <v>18904</v>
          </cell>
          <cell r="EP85">
            <v>26844</v>
          </cell>
          <cell r="EQ85">
            <v>30814</v>
          </cell>
          <cell r="ER85">
            <v>34972</v>
          </cell>
          <cell r="ES85">
            <v>38942</v>
          </cell>
          <cell r="ET85">
            <v>18904</v>
          </cell>
          <cell r="EU85">
            <v>26844</v>
          </cell>
          <cell r="EV85">
            <v>30814</v>
          </cell>
          <cell r="EW85">
            <v>19763</v>
          </cell>
          <cell r="EX85">
            <v>36562</v>
          </cell>
          <cell r="EY85">
            <v>19763</v>
          </cell>
          <cell r="EZ85">
            <v>28063</v>
          </cell>
          <cell r="FA85">
            <v>32214</v>
          </cell>
          <cell r="FB85">
            <v>36562</v>
          </cell>
          <cell r="FC85">
            <v>40712</v>
          </cell>
          <cell r="FD85">
            <v>19763</v>
          </cell>
          <cell r="FE85">
            <v>28063</v>
          </cell>
          <cell r="FF85">
            <v>32214</v>
          </cell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>
            <v>9817</v>
          </cell>
          <cell r="AR86">
            <v>18162</v>
          </cell>
          <cell r="AS86">
            <v>9817</v>
          </cell>
          <cell r="AT86">
            <v>13941</v>
          </cell>
          <cell r="AU86">
            <v>16003</v>
          </cell>
          <cell r="AV86">
            <v>18162</v>
          </cell>
          <cell r="AW86">
            <v>20224</v>
          </cell>
          <cell r="AX86">
            <v>9817</v>
          </cell>
          <cell r="AY86">
            <v>13941</v>
          </cell>
          <cell r="AZ86">
            <v>16003</v>
          </cell>
          <cell r="BA86">
            <v>10274</v>
          </cell>
          <cell r="BB86">
            <v>19006</v>
          </cell>
          <cell r="BC86">
            <v>10274</v>
          </cell>
          <cell r="BD86">
            <v>14589</v>
          </cell>
          <cell r="BE86">
            <v>16746</v>
          </cell>
          <cell r="BF86">
            <v>19006</v>
          </cell>
          <cell r="BG86">
            <v>21163</v>
          </cell>
          <cell r="BH86">
            <v>10274</v>
          </cell>
          <cell r="BI86">
            <v>14589</v>
          </cell>
          <cell r="BJ86">
            <v>16746</v>
          </cell>
          <cell r="BK86">
            <v>10958</v>
          </cell>
          <cell r="BL86">
            <v>20273</v>
          </cell>
          <cell r="BM86">
            <v>10958</v>
          </cell>
          <cell r="BN86">
            <v>15560</v>
          </cell>
          <cell r="BO86">
            <v>17862</v>
          </cell>
          <cell r="BP86">
            <v>20273</v>
          </cell>
          <cell r="BQ86">
            <v>22574</v>
          </cell>
          <cell r="BR86">
            <v>10958</v>
          </cell>
          <cell r="BS86">
            <v>15560</v>
          </cell>
          <cell r="BT86">
            <v>17862</v>
          </cell>
          <cell r="BU86">
            <v>11872</v>
          </cell>
          <cell r="BV86">
            <v>21962</v>
          </cell>
          <cell r="BW86">
            <v>11872</v>
          </cell>
          <cell r="BX86">
            <v>16858</v>
          </cell>
          <cell r="BY86">
            <v>19352</v>
          </cell>
          <cell r="BZ86">
            <v>21962</v>
          </cell>
          <cell r="CA86">
            <v>24456</v>
          </cell>
          <cell r="CB86">
            <v>11872</v>
          </cell>
          <cell r="CC86">
            <v>16858</v>
          </cell>
          <cell r="CD86">
            <v>19352</v>
          </cell>
          <cell r="CE86">
            <v>12784</v>
          </cell>
          <cell r="CF86">
            <v>23651</v>
          </cell>
          <cell r="CG86">
            <v>12784</v>
          </cell>
          <cell r="CH86">
            <v>18154</v>
          </cell>
          <cell r="CI86">
            <v>20839</v>
          </cell>
          <cell r="CJ86">
            <v>23651</v>
          </cell>
          <cell r="CK86">
            <v>26336</v>
          </cell>
          <cell r="CL86">
            <v>12784</v>
          </cell>
          <cell r="CM86">
            <v>18154</v>
          </cell>
          <cell r="CN86">
            <v>20839</v>
          </cell>
          <cell r="CO86">
            <v>14128</v>
          </cell>
          <cell r="CP86">
            <v>26136</v>
          </cell>
          <cell r="CQ86">
            <v>14128</v>
          </cell>
          <cell r="CR86">
            <v>20062</v>
          </cell>
          <cell r="CS86">
            <v>23028</v>
          </cell>
          <cell r="CT86">
            <v>26136</v>
          </cell>
          <cell r="CU86">
            <v>29103</v>
          </cell>
          <cell r="CV86">
            <v>14128</v>
          </cell>
          <cell r="CW86">
            <v>20062</v>
          </cell>
          <cell r="CX86">
            <v>23028</v>
          </cell>
          <cell r="CY86">
            <v>15540</v>
          </cell>
          <cell r="CZ86">
            <v>28749</v>
          </cell>
          <cell r="DA86">
            <v>15540</v>
          </cell>
          <cell r="DB86">
            <v>22067</v>
          </cell>
          <cell r="DC86">
            <v>25331</v>
          </cell>
          <cell r="DD86">
            <v>28749</v>
          </cell>
          <cell r="DE86">
            <v>32013</v>
          </cell>
          <cell r="DF86">
            <v>15540</v>
          </cell>
          <cell r="DG86">
            <v>22067</v>
          </cell>
          <cell r="DH86">
            <v>25331</v>
          </cell>
          <cell r="DI86">
            <v>17406</v>
          </cell>
          <cell r="DJ86">
            <v>32201</v>
          </cell>
          <cell r="DK86">
            <v>17406</v>
          </cell>
          <cell r="DL86">
            <v>24716</v>
          </cell>
          <cell r="DM86">
            <v>28371</v>
          </cell>
          <cell r="DN86">
            <v>32201</v>
          </cell>
          <cell r="DO86">
            <v>35856</v>
          </cell>
          <cell r="DP86">
            <v>17406</v>
          </cell>
          <cell r="DQ86">
            <v>24716</v>
          </cell>
          <cell r="DR86">
            <v>28371</v>
          </cell>
          <cell r="DS86">
            <v>18677</v>
          </cell>
          <cell r="DT86">
            <v>34553</v>
          </cell>
          <cell r="DU86">
            <v>18677</v>
          </cell>
          <cell r="DV86">
            <v>26522</v>
          </cell>
          <cell r="DW86">
            <v>30444</v>
          </cell>
          <cell r="DX86">
            <v>34553</v>
          </cell>
          <cell r="DY86">
            <v>38475</v>
          </cell>
          <cell r="DZ86">
            <v>18677</v>
          </cell>
          <cell r="EA86">
            <v>26522</v>
          </cell>
          <cell r="EB86">
            <v>30444</v>
          </cell>
          <cell r="EC86">
            <v>20966</v>
          </cell>
          <cell r="ED86">
            <v>38786</v>
          </cell>
          <cell r="EE86">
            <v>20966</v>
          </cell>
          <cell r="EF86">
            <v>29772</v>
          </cell>
          <cell r="EG86">
            <v>34175</v>
          </cell>
          <cell r="EH86">
            <v>38786</v>
          </cell>
          <cell r="EI86">
            <v>43189</v>
          </cell>
          <cell r="EJ86">
            <v>20966</v>
          </cell>
          <cell r="EK86">
            <v>29772</v>
          </cell>
          <cell r="EL86">
            <v>34175</v>
          </cell>
          <cell r="EM86">
            <v>23063</v>
          </cell>
          <cell r="EN86">
            <v>42666</v>
          </cell>
          <cell r="EO86">
            <v>23063</v>
          </cell>
          <cell r="EP86">
            <v>32750</v>
          </cell>
          <cell r="EQ86">
            <v>37593</v>
          </cell>
          <cell r="ER86">
            <v>42666</v>
          </cell>
          <cell r="ES86">
            <v>47509</v>
          </cell>
          <cell r="ET86">
            <v>23063</v>
          </cell>
          <cell r="EU86">
            <v>32750</v>
          </cell>
          <cell r="EV86">
            <v>37593</v>
          </cell>
          <cell r="EW86">
            <v>24111</v>
          </cell>
          <cell r="EX86">
            <v>44606</v>
          </cell>
          <cell r="EY86">
            <v>24111</v>
          </cell>
          <cell r="EZ86">
            <v>34237</v>
          </cell>
          <cell r="FA86">
            <v>39301</v>
          </cell>
          <cell r="FB86">
            <v>44606</v>
          </cell>
          <cell r="FC86">
            <v>49669</v>
          </cell>
          <cell r="FD86">
            <v>24111</v>
          </cell>
          <cell r="FE86">
            <v>34237</v>
          </cell>
          <cell r="FF86">
            <v>39301</v>
          </cell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>
            <v>10703</v>
          </cell>
          <cell r="AR87">
            <v>19800</v>
          </cell>
          <cell r="AS87">
            <v>10703</v>
          </cell>
          <cell r="AT87">
            <v>15198</v>
          </cell>
          <cell r="AU87">
            <v>17446</v>
          </cell>
          <cell r="AV87">
            <v>19800</v>
          </cell>
          <cell r="AW87">
            <v>22047</v>
          </cell>
          <cell r="AX87">
            <v>10703</v>
          </cell>
          <cell r="AY87">
            <v>15198</v>
          </cell>
          <cell r="AZ87">
            <v>17446</v>
          </cell>
          <cell r="BA87">
            <v>11200</v>
          </cell>
          <cell r="BB87">
            <v>20720</v>
          </cell>
          <cell r="BC87">
            <v>11200</v>
          </cell>
          <cell r="BD87">
            <v>15904</v>
          </cell>
          <cell r="BE87">
            <v>18256</v>
          </cell>
          <cell r="BF87">
            <v>20720</v>
          </cell>
          <cell r="BG87">
            <v>23072</v>
          </cell>
          <cell r="BH87">
            <v>11200</v>
          </cell>
          <cell r="BI87">
            <v>15904</v>
          </cell>
          <cell r="BJ87">
            <v>18256</v>
          </cell>
          <cell r="BK87">
            <v>11946</v>
          </cell>
          <cell r="BL87">
            <v>22101</v>
          </cell>
          <cell r="BM87">
            <v>11946</v>
          </cell>
          <cell r="BN87">
            <v>16963</v>
          </cell>
          <cell r="BO87">
            <v>19473</v>
          </cell>
          <cell r="BP87">
            <v>22101</v>
          </cell>
          <cell r="BQ87">
            <v>24609</v>
          </cell>
          <cell r="BR87">
            <v>11946</v>
          </cell>
          <cell r="BS87">
            <v>16963</v>
          </cell>
          <cell r="BT87">
            <v>19473</v>
          </cell>
          <cell r="BU87">
            <v>12942</v>
          </cell>
          <cell r="BV87">
            <v>23943</v>
          </cell>
          <cell r="BW87">
            <v>12942</v>
          </cell>
          <cell r="BX87">
            <v>18378</v>
          </cell>
          <cell r="BY87">
            <v>21096</v>
          </cell>
          <cell r="BZ87">
            <v>23943</v>
          </cell>
          <cell r="CA87">
            <v>26661</v>
          </cell>
          <cell r="CB87">
            <v>12942</v>
          </cell>
          <cell r="CC87">
            <v>18378</v>
          </cell>
          <cell r="CD87">
            <v>21096</v>
          </cell>
          <cell r="CE87">
            <v>13937</v>
          </cell>
          <cell r="CF87">
            <v>25783</v>
          </cell>
          <cell r="CG87">
            <v>13937</v>
          </cell>
          <cell r="CH87">
            <v>19790</v>
          </cell>
          <cell r="CI87">
            <v>22718</v>
          </cell>
          <cell r="CJ87">
            <v>25783</v>
          </cell>
          <cell r="CK87">
            <v>28711</v>
          </cell>
          <cell r="CL87">
            <v>13937</v>
          </cell>
          <cell r="CM87">
            <v>19790</v>
          </cell>
          <cell r="CN87">
            <v>22718</v>
          </cell>
          <cell r="CO87">
            <v>15401</v>
          </cell>
          <cell r="CP87">
            <v>28493</v>
          </cell>
          <cell r="CQ87">
            <v>15401</v>
          </cell>
          <cell r="CR87">
            <v>21871</v>
          </cell>
          <cell r="CS87">
            <v>25104</v>
          </cell>
          <cell r="CT87">
            <v>28493</v>
          </cell>
          <cell r="CU87">
            <v>31727</v>
          </cell>
          <cell r="CV87">
            <v>15401</v>
          </cell>
          <cell r="CW87">
            <v>21871</v>
          </cell>
          <cell r="CX87">
            <v>25104</v>
          </cell>
          <cell r="CY87">
            <v>16942</v>
          </cell>
          <cell r="CZ87">
            <v>31341</v>
          </cell>
          <cell r="DA87">
            <v>16942</v>
          </cell>
          <cell r="DB87">
            <v>24057</v>
          </cell>
          <cell r="DC87">
            <v>27615</v>
          </cell>
          <cell r="DD87">
            <v>31341</v>
          </cell>
          <cell r="DE87">
            <v>34899</v>
          </cell>
          <cell r="DF87">
            <v>16942</v>
          </cell>
          <cell r="DG87">
            <v>24057</v>
          </cell>
          <cell r="DH87">
            <v>27615</v>
          </cell>
          <cell r="DI87">
            <v>18975</v>
          </cell>
          <cell r="DJ87">
            <v>35104</v>
          </cell>
          <cell r="DK87">
            <v>18975</v>
          </cell>
          <cell r="DL87">
            <v>26944</v>
          </cell>
          <cell r="DM87">
            <v>30929</v>
          </cell>
          <cell r="DN87">
            <v>35104</v>
          </cell>
          <cell r="DO87">
            <v>39089</v>
          </cell>
          <cell r="DP87">
            <v>18975</v>
          </cell>
          <cell r="DQ87">
            <v>26944</v>
          </cell>
          <cell r="DR87">
            <v>30929</v>
          </cell>
          <cell r="DS87">
            <v>20361</v>
          </cell>
          <cell r="DT87">
            <v>37668</v>
          </cell>
          <cell r="DU87">
            <v>20361</v>
          </cell>
          <cell r="DV87">
            <v>28913</v>
          </cell>
          <cell r="DW87">
            <v>33189</v>
          </cell>
          <cell r="DX87">
            <v>37668</v>
          </cell>
          <cell r="DY87">
            <v>41944</v>
          </cell>
          <cell r="DZ87">
            <v>20361</v>
          </cell>
          <cell r="EA87">
            <v>28913</v>
          </cell>
          <cell r="EB87">
            <v>33189</v>
          </cell>
          <cell r="EC87">
            <v>22856</v>
          </cell>
          <cell r="ED87">
            <v>42283</v>
          </cell>
          <cell r="EE87">
            <v>22856</v>
          </cell>
          <cell r="EF87">
            <v>32456</v>
          </cell>
          <cell r="EG87">
            <v>37256</v>
          </cell>
          <cell r="EH87">
            <v>42283</v>
          </cell>
          <cell r="EI87">
            <v>47083</v>
          </cell>
          <cell r="EJ87">
            <v>22856</v>
          </cell>
          <cell r="EK87">
            <v>32456</v>
          </cell>
          <cell r="EL87">
            <v>37256</v>
          </cell>
          <cell r="EM87">
            <v>25142</v>
          </cell>
          <cell r="EN87">
            <v>46513</v>
          </cell>
          <cell r="EO87">
            <v>25142</v>
          </cell>
          <cell r="EP87">
            <v>35703</v>
          </cell>
          <cell r="EQ87">
            <v>40983</v>
          </cell>
          <cell r="ER87">
            <v>46513</v>
          </cell>
          <cell r="ES87">
            <v>51793</v>
          </cell>
          <cell r="ET87">
            <v>25142</v>
          </cell>
          <cell r="EU87">
            <v>35703</v>
          </cell>
          <cell r="EV87">
            <v>40983</v>
          </cell>
          <cell r="EW87">
            <v>26285</v>
          </cell>
          <cell r="EX87">
            <v>48627</v>
          </cell>
          <cell r="EY87">
            <v>26285</v>
          </cell>
          <cell r="EZ87">
            <v>37324</v>
          </cell>
          <cell r="FA87">
            <v>42845</v>
          </cell>
          <cell r="FB87">
            <v>48627</v>
          </cell>
          <cell r="FC87">
            <v>54147</v>
          </cell>
          <cell r="FD87">
            <v>26285</v>
          </cell>
          <cell r="FE87">
            <v>37324</v>
          </cell>
          <cell r="FF87">
            <v>42845</v>
          </cell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>
            <v>8784</v>
          </cell>
          <cell r="AR88">
            <v>16250</v>
          </cell>
          <cell r="AS88">
            <v>8784</v>
          </cell>
          <cell r="AT88">
            <v>12473</v>
          </cell>
          <cell r="AU88">
            <v>14318</v>
          </cell>
          <cell r="AV88">
            <v>16250</v>
          </cell>
          <cell r="AW88">
            <v>18095</v>
          </cell>
          <cell r="AX88">
            <v>8784</v>
          </cell>
          <cell r="AY88">
            <v>12473</v>
          </cell>
          <cell r="AZ88">
            <v>14318</v>
          </cell>
          <cell r="BA88">
            <v>9192</v>
          </cell>
          <cell r="BB88">
            <v>17005</v>
          </cell>
          <cell r="BC88">
            <v>9192</v>
          </cell>
          <cell r="BD88">
            <v>13053</v>
          </cell>
          <cell r="BE88">
            <v>14983</v>
          </cell>
          <cell r="BF88">
            <v>17005</v>
          </cell>
          <cell r="BG88">
            <v>18936</v>
          </cell>
          <cell r="BH88">
            <v>9192</v>
          </cell>
          <cell r="BI88">
            <v>13053</v>
          </cell>
          <cell r="BJ88">
            <v>14983</v>
          </cell>
          <cell r="BK88">
            <v>9805</v>
          </cell>
          <cell r="BL88">
            <v>18139</v>
          </cell>
          <cell r="BM88">
            <v>9805</v>
          </cell>
          <cell r="BN88">
            <v>13923</v>
          </cell>
          <cell r="BO88">
            <v>15982</v>
          </cell>
          <cell r="BP88">
            <v>18139</v>
          </cell>
          <cell r="BQ88">
            <v>20198</v>
          </cell>
          <cell r="BR88">
            <v>9805</v>
          </cell>
          <cell r="BS88">
            <v>13923</v>
          </cell>
          <cell r="BT88">
            <v>15982</v>
          </cell>
          <cell r="BU88">
            <v>10622</v>
          </cell>
          <cell r="BV88">
            <v>19651</v>
          </cell>
          <cell r="BW88">
            <v>10622</v>
          </cell>
          <cell r="BX88">
            <v>15083</v>
          </cell>
          <cell r="BY88">
            <v>17314</v>
          </cell>
          <cell r="BZ88">
            <v>19651</v>
          </cell>
          <cell r="CA88">
            <v>21881</v>
          </cell>
          <cell r="CB88">
            <v>10622</v>
          </cell>
          <cell r="CC88">
            <v>15083</v>
          </cell>
          <cell r="CD88">
            <v>17314</v>
          </cell>
          <cell r="CE88">
            <v>11439</v>
          </cell>
          <cell r="CF88">
            <v>21162</v>
          </cell>
          <cell r="CG88">
            <v>11439</v>
          </cell>
          <cell r="CH88">
            <v>16243</v>
          </cell>
          <cell r="CI88">
            <v>18646</v>
          </cell>
          <cell r="CJ88">
            <v>21162</v>
          </cell>
          <cell r="CK88">
            <v>23564</v>
          </cell>
          <cell r="CL88">
            <v>11439</v>
          </cell>
          <cell r="CM88">
            <v>16243</v>
          </cell>
          <cell r="CN88">
            <v>18646</v>
          </cell>
          <cell r="CO88">
            <v>12640</v>
          </cell>
          <cell r="CP88">
            <v>23384</v>
          </cell>
          <cell r="CQ88">
            <v>12640</v>
          </cell>
          <cell r="CR88">
            <v>17949</v>
          </cell>
          <cell r="CS88">
            <v>20603</v>
          </cell>
          <cell r="CT88">
            <v>23384</v>
          </cell>
          <cell r="CU88">
            <v>26038</v>
          </cell>
          <cell r="CV88">
            <v>12640</v>
          </cell>
          <cell r="CW88">
            <v>17949</v>
          </cell>
          <cell r="CX88">
            <v>20603</v>
          </cell>
          <cell r="CY88">
            <v>13904</v>
          </cell>
          <cell r="CZ88">
            <v>25722</v>
          </cell>
          <cell r="DA88">
            <v>13904</v>
          </cell>
          <cell r="DB88">
            <v>19744</v>
          </cell>
          <cell r="DC88">
            <v>22664</v>
          </cell>
          <cell r="DD88">
            <v>25722</v>
          </cell>
          <cell r="DE88">
            <v>28642</v>
          </cell>
          <cell r="DF88">
            <v>13904</v>
          </cell>
          <cell r="DG88">
            <v>19744</v>
          </cell>
          <cell r="DH88">
            <v>22664</v>
          </cell>
          <cell r="DI88">
            <v>15572</v>
          </cell>
          <cell r="DJ88">
            <v>28808</v>
          </cell>
          <cell r="DK88">
            <v>15572</v>
          </cell>
          <cell r="DL88">
            <v>22112</v>
          </cell>
          <cell r="DM88">
            <v>25382</v>
          </cell>
          <cell r="DN88">
            <v>28808</v>
          </cell>
          <cell r="DO88">
            <v>32078</v>
          </cell>
          <cell r="DP88">
            <v>15572</v>
          </cell>
          <cell r="DQ88">
            <v>22112</v>
          </cell>
          <cell r="DR88">
            <v>25382</v>
          </cell>
          <cell r="DS88">
            <v>16710</v>
          </cell>
          <cell r="DT88">
            <v>30914</v>
          </cell>
          <cell r="DU88">
            <v>16710</v>
          </cell>
          <cell r="DV88">
            <v>23728</v>
          </cell>
          <cell r="DW88">
            <v>27237</v>
          </cell>
          <cell r="DX88">
            <v>30914</v>
          </cell>
          <cell r="DY88">
            <v>34423</v>
          </cell>
          <cell r="DZ88">
            <v>16710</v>
          </cell>
          <cell r="EA88">
            <v>23728</v>
          </cell>
          <cell r="EB88">
            <v>27237</v>
          </cell>
          <cell r="EC88">
            <v>18758</v>
          </cell>
          <cell r="ED88">
            <v>34702</v>
          </cell>
          <cell r="EE88">
            <v>18758</v>
          </cell>
          <cell r="EF88">
            <v>26636</v>
          </cell>
          <cell r="EG88">
            <v>30576</v>
          </cell>
          <cell r="EH88">
            <v>34702</v>
          </cell>
          <cell r="EI88">
            <v>38641</v>
          </cell>
          <cell r="EJ88">
            <v>18758</v>
          </cell>
          <cell r="EK88">
            <v>26636</v>
          </cell>
          <cell r="EL88">
            <v>30576</v>
          </cell>
          <cell r="EM88">
            <v>20634</v>
          </cell>
          <cell r="EN88">
            <v>38173</v>
          </cell>
          <cell r="EO88">
            <v>20634</v>
          </cell>
          <cell r="EP88">
            <v>29300</v>
          </cell>
          <cell r="EQ88">
            <v>33633</v>
          </cell>
          <cell r="ER88">
            <v>38173</v>
          </cell>
          <cell r="ES88">
            <v>42506</v>
          </cell>
          <cell r="ET88">
            <v>20634</v>
          </cell>
          <cell r="EU88">
            <v>29300</v>
          </cell>
          <cell r="EV88">
            <v>33633</v>
          </cell>
          <cell r="EW88">
            <v>21572</v>
          </cell>
          <cell r="EX88">
            <v>39908</v>
          </cell>
          <cell r="EY88">
            <v>21572</v>
          </cell>
          <cell r="EZ88">
            <v>30632</v>
          </cell>
          <cell r="FA88">
            <v>35162</v>
          </cell>
          <cell r="FB88">
            <v>39908</v>
          </cell>
          <cell r="FC88">
            <v>44438</v>
          </cell>
          <cell r="FD88">
            <v>21572</v>
          </cell>
          <cell r="FE88">
            <v>30632</v>
          </cell>
          <cell r="FF88">
            <v>35162</v>
          </cell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>
            <v>10716</v>
          </cell>
          <cell r="AR89">
            <v>19825</v>
          </cell>
          <cell r="AS89">
            <v>10716</v>
          </cell>
          <cell r="AT89">
            <v>15217</v>
          </cell>
          <cell r="AU89">
            <v>17468</v>
          </cell>
          <cell r="AV89">
            <v>19825</v>
          </cell>
          <cell r="AW89">
            <v>22076</v>
          </cell>
          <cell r="AX89">
            <v>10716</v>
          </cell>
          <cell r="AY89">
            <v>15217</v>
          </cell>
          <cell r="AZ89">
            <v>17468</v>
          </cell>
          <cell r="BA89">
            <v>11214</v>
          </cell>
          <cell r="BB89">
            <v>20746</v>
          </cell>
          <cell r="BC89">
            <v>11214</v>
          </cell>
          <cell r="BD89">
            <v>15925</v>
          </cell>
          <cell r="BE89">
            <v>18279</v>
          </cell>
          <cell r="BF89">
            <v>20746</v>
          </cell>
          <cell r="BG89">
            <v>23102</v>
          </cell>
          <cell r="BH89">
            <v>11214</v>
          </cell>
          <cell r="BI89">
            <v>15925</v>
          </cell>
          <cell r="BJ89">
            <v>18279</v>
          </cell>
          <cell r="BK89">
            <v>11962</v>
          </cell>
          <cell r="BL89">
            <v>22130</v>
          </cell>
          <cell r="BM89">
            <v>11962</v>
          </cell>
          <cell r="BN89">
            <v>16986</v>
          </cell>
          <cell r="BO89">
            <v>19498</v>
          </cell>
          <cell r="BP89">
            <v>22130</v>
          </cell>
          <cell r="BQ89">
            <v>24642</v>
          </cell>
          <cell r="BR89">
            <v>11962</v>
          </cell>
          <cell r="BS89">
            <v>16986</v>
          </cell>
          <cell r="BT89">
            <v>19498</v>
          </cell>
          <cell r="BU89">
            <v>12959</v>
          </cell>
          <cell r="BV89">
            <v>23974</v>
          </cell>
          <cell r="BW89">
            <v>12959</v>
          </cell>
          <cell r="BX89">
            <v>18401</v>
          </cell>
          <cell r="BY89">
            <v>21123</v>
          </cell>
          <cell r="BZ89">
            <v>23974</v>
          </cell>
          <cell r="CA89">
            <v>26695</v>
          </cell>
          <cell r="CB89">
            <v>12959</v>
          </cell>
          <cell r="CC89">
            <v>18401</v>
          </cell>
          <cell r="CD89">
            <v>21123</v>
          </cell>
          <cell r="CE89">
            <v>13956</v>
          </cell>
          <cell r="CF89">
            <v>25818</v>
          </cell>
          <cell r="CG89">
            <v>13956</v>
          </cell>
          <cell r="CH89">
            <v>19816</v>
          </cell>
          <cell r="CI89">
            <v>22748</v>
          </cell>
          <cell r="CJ89">
            <v>25818</v>
          </cell>
          <cell r="CK89">
            <v>28748</v>
          </cell>
          <cell r="CL89">
            <v>13956</v>
          </cell>
          <cell r="CM89">
            <v>19816</v>
          </cell>
          <cell r="CN89">
            <v>22748</v>
          </cell>
          <cell r="CO89">
            <v>15421</v>
          </cell>
          <cell r="CP89">
            <v>28528</v>
          </cell>
          <cell r="CQ89">
            <v>15421</v>
          </cell>
          <cell r="CR89">
            <v>21898</v>
          </cell>
          <cell r="CS89">
            <v>25136</v>
          </cell>
          <cell r="CT89">
            <v>28528</v>
          </cell>
          <cell r="CU89">
            <v>31766</v>
          </cell>
          <cell r="CV89">
            <v>15421</v>
          </cell>
          <cell r="CW89">
            <v>21898</v>
          </cell>
          <cell r="CX89">
            <v>25136</v>
          </cell>
          <cell r="CY89">
            <v>16963</v>
          </cell>
          <cell r="CZ89">
            <v>31381</v>
          </cell>
          <cell r="DA89">
            <v>16963</v>
          </cell>
          <cell r="DB89">
            <v>24088</v>
          </cell>
          <cell r="DC89">
            <v>27650</v>
          </cell>
          <cell r="DD89">
            <v>31381</v>
          </cell>
          <cell r="DE89">
            <v>34943</v>
          </cell>
          <cell r="DF89">
            <v>16963</v>
          </cell>
          <cell r="DG89">
            <v>24088</v>
          </cell>
          <cell r="DH89">
            <v>27650</v>
          </cell>
          <cell r="DI89">
            <v>18998</v>
          </cell>
          <cell r="DJ89">
            <v>35146</v>
          </cell>
          <cell r="DK89">
            <v>18998</v>
          </cell>
          <cell r="DL89">
            <v>26977</v>
          </cell>
          <cell r="DM89">
            <v>30966</v>
          </cell>
          <cell r="DN89">
            <v>35146</v>
          </cell>
          <cell r="DO89">
            <v>39135</v>
          </cell>
          <cell r="DP89">
            <v>18998</v>
          </cell>
          <cell r="DQ89">
            <v>26977</v>
          </cell>
          <cell r="DR89">
            <v>30966</v>
          </cell>
          <cell r="DS89">
            <v>20386</v>
          </cell>
          <cell r="DT89">
            <v>37715</v>
          </cell>
          <cell r="DU89">
            <v>20386</v>
          </cell>
          <cell r="DV89">
            <v>28948</v>
          </cell>
          <cell r="DW89">
            <v>33229</v>
          </cell>
          <cell r="DX89">
            <v>37715</v>
          </cell>
          <cell r="DY89">
            <v>41996</v>
          </cell>
          <cell r="DZ89">
            <v>20386</v>
          </cell>
          <cell r="EA89">
            <v>28948</v>
          </cell>
          <cell r="EB89">
            <v>33229</v>
          </cell>
          <cell r="EC89">
            <v>22885</v>
          </cell>
          <cell r="ED89">
            <v>42336</v>
          </cell>
          <cell r="EE89">
            <v>22885</v>
          </cell>
          <cell r="EF89">
            <v>32496</v>
          </cell>
          <cell r="EG89">
            <v>37303</v>
          </cell>
          <cell r="EH89">
            <v>42336</v>
          </cell>
          <cell r="EI89">
            <v>47142</v>
          </cell>
          <cell r="EJ89">
            <v>22885</v>
          </cell>
          <cell r="EK89">
            <v>32496</v>
          </cell>
          <cell r="EL89">
            <v>37303</v>
          </cell>
          <cell r="EM89">
            <v>25173</v>
          </cell>
          <cell r="EN89">
            <v>46571</v>
          </cell>
          <cell r="EO89">
            <v>25173</v>
          </cell>
          <cell r="EP89">
            <v>35746</v>
          </cell>
          <cell r="EQ89">
            <v>41032</v>
          </cell>
          <cell r="ER89">
            <v>46571</v>
          </cell>
          <cell r="ES89">
            <v>51857</v>
          </cell>
          <cell r="ET89">
            <v>25173</v>
          </cell>
          <cell r="EU89">
            <v>35746</v>
          </cell>
          <cell r="EV89">
            <v>41032</v>
          </cell>
          <cell r="EW89">
            <v>26318</v>
          </cell>
          <cell r="EX89">
            <v>48688</v>
          </cell>
          <cell r="EY89">
            <v>26318</v>
          </cell>
          <cell r="EZ89">
            <v>37371</v>
          </cell>
          <cell r="FA89">
            <v>42898</v>
          </cell>
          <cell r="FB89">
            <v>48688</v>
          </cell>
          <cell r="FC89">
            <v>54214</v>
          </cell>
          <cell r="FD89">
            <v>26318</v>
          </cell>
          <cell r="FE89">
            <v>37371</v>
          </cell>
          <cell r="FF89">
            <v>42898</v>
          </cell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>
            <v>11683</v>
          </cell>
          <cell r="AR90">
            <v>21613</v>
          </cell>
          <cell r="AS90">
            <v>11683</v>
          </cell>
          <cell r="AT90">
            <v>16589</v>
          </cell>
          <cell r="AU90">
            <v>19043</v>
          </cell>
          <cell r="AV90">
            <v>21613</v>
          </cell>
          <cell r="AW90">
            <v>24066</v>
          </cell>
          <cell r="AX90">
            <v>11683</v>
          </cell>
          <cell r="AY90">
            <v>16589</v>
          </cell>
          <cell r="AZ90">
            <v>19043</v>
          </cell>
          <cell r="BA90">
            <v>12225</v>
          </cell>
          <cell r="BB90">
            <v>22617</v>
          </cell>
          <cell r="BC90">
            <v>12225</v>
          </cell>
          <cell r="BD90">
            <v>17360</v>
          </cell>
          <cell r="BE90">
            <v>19927</v>
          </cell>
          <cell r="BF90">
            <v>22617</v>
          </cell>
          <cell r="BG90">
            <v>25185</v>
          </cell>
          <cell r="BH90">
            <v>12225</v>
          </cell>
          <cell r="BI90">
            <v>17360</v>
          </cell>
          <cell r="BJ90">
            <v>19927</v>
          </cell>
          <cell r="BK90">
            <v>13041</v>
          </cell>
          <cell r="BL90">
            <v>24125</v>
          </cell>
          <cell r="BM90">
            <v>13041</v>
          </cell>
          <cell r="BN90">
            <v>18518</v>
          </cell>
          <cell r="BO90">
            <v>21256</v>
          </cell>
          <cell r="BP90">
            <v>24125</v>
          </cell>
          <cell r="BQ90">
            <v>26863</v>
          </cell>
          <cell r="BR90">
            <v>13041</v>
          </cell>
          <cell r="BS90">
            <v>18518</v>
          </cell>
          <cell r="BT90">
            <v>21256</v>
          </cell>
          <cell r="BU90">
            <v>14127</v>
          </cell>
          <cell r="BV90">
            <v>26136</v>
          </cell>
          <cell r="BW90">
            <v>14127</v>
          </cell>
          <cell r="BX90">
            <v>20060</v>
          </cell>
          <cell r="BY90">
            <v>23028</v>
          </cell>
          <cell r="BZ90">
            <v>26136</v>
          </cell>
          <cell r="CA90">
            <v>29102</v>
          </cell>
          <cell r="CB90">
            <v>14127</v>
          </cell>
          <cell r="CC90">
            <v>20060</v>
          </cell>
          <cell r="CD90">
            <v>23028</v>
          </cell>
          <cell r="CE90">
            <v>15214</v>
          </cell>
          <cell r="CF90">
            <v>28145</v>
          </cell>
          <cell r="CG90">
            <v>15214</v>
          </cell>
          <cell r="CH90">
            <v>21603</v>
          </cell>
          <cell r="CI90">
            <v>24799</v>
          </cell>
          <cell r="CJ90">
            <v>28145</v>
          </cell>
          <cell r="CK90">
            <v>31340</v>
          </cell>
          <cell r="CL90">
            <v>15214</v>
          </cell>
          <cell r="CM90">
            <v>21603</v>
          </cell>
          <cell r="CN90">
            <v>24799</v>
          </cell>
          <cell r="CO90">
            <v>16811</v>
          </cell>
          <cell r="CP90">
            <v>31101</v>
          </cell>
          <cell r="CQ90">
            <v>16811</v>
          </cell>
          <cell r="CR90">
            <v>23872</v>
          </cell>
          <cell r="CS90">
            <v>27402</v>
          </cell>
          <cell r="CT90">
            <v>31101</v>
          </cell>
          <cell r="CU90">
            <v>34631</v>
          </cell>
          <cell r="CV90">
            <v>16811</v>
          </cell>
          <cell r="CW90">
            <v>23872</v>
          </cell>
          <cell r="CX90">
            <v>27402</v>
          </cell>
          <cell r="CY90">
            <v>18492</v>
          </cell>
          <cell r="CZ90">
            <v>34210</v>
          </cell>
          <cell r="DA90">
            <v>18492</v>
          </cell>
          <cell r="DB90">
            <v>26260</v>
          </cell>
          <cell r="DC90">
            <v>30143</v>
          </cell>
          <cell r="DD90">
            <v>34210</v>
          </cell>
          <cell r="DE90">
            <v>38094</v>
          </cell>
          <cell r="DF90">
            <v>18492</v>
          </cell>
          <cell r="DG90">
            <v>26260</v>
          </cell>
          <cell r="DH90">
            <v>30143</v>
          </cell>
          <cell r="DI90">
            <v>20711</v>
          </cell>
          <cell r="DJ90">
            <v>38315</v>
          </cell>
          <cell r="DK90">
            <v>20711</v>
          </cell>
          <cell r="DL90">
            <v>29409</v>
          </cell>
          <cell r="DM90">
            <v>33758</v>
          </cell>
          <cell r="DN90">
            <v>38315</v>
          </cell>
          <cell r="DO90">
            <v>42664</v>
          </cell>
          <cell r="DP90">
            <v>20711</v>
          </cell>
          <cell r="DQ90">
            <v>29409</v>
          </cell>
          <cell r="DR90">
            <v>33758</v>
          </cell>
          <cell r="DS90">
            <v>22224</v>
          </cell>
          <cell r="DT90">
            <v>41116</v>
          </cell>
          <cell r="DU90">
            <v>22224</v>
          </cell>
          <cell r="DV90">
            <v>31558</v>
          </cell>
          <cell r="DW90">
            <v>36225</v>
          </cell>
          <cell r="DX90">
            <v>41116</v>
          </cell>
          <cell r="DY90">
            <v>45783</v>
          </cell>
          <cell r="DZ90">
            <v>22224</v>
          </cell>
          <cell r="EA90">
            <v>31558</v>
          </cell>
          <cell r="EB90">
            <v>36225</v>
          </cell>
          <cell r="EC90">
            <v>24948</v>
          </cell>
          <cell r="ED90">
            <v>46154</v>
          </cell>
          <cell r="EE90">
            <v>24948</v>
          </cell>
          <cell r="EF90">
            <v>35426</v>
          </cell>
          <cell r="EG90">
            <v>40666</v>
          </cell>
          <cell r="EH90">
            <v>46154</v>
          </cell>
          <cell r="EI90">
            <v>51393</v>
          </cell>
          <cell r="EJ90">
            <v>24948</v>
          </cell>
          <cell r="EK90">
            <v>35426</v>
          </cell>
          <cell r="EL90">
            <v>40666</v>
          </cell>
          <cell r="EM90">
            <v>27443</v>
          </cell>
          <cell r="EN90">
            <v>50770</v>
          </cell>
          <cell r="EO90">
            <v>27443</v>
          </cell>
          <cell r="EP90">
            <v>38969</v>
          </cell>
          <cell r="EQ90">
            <v>44732</v>
          </cell>
          <cell r="ER90">
            <v>50770</v>
          </cell>
          <cell r="ES90">
            <v>56533</v>
          </cell>
          <cell r="ET90">
            <v>27443</v>
          </cell>
          <cell r="EU90">
            <v>38969</v>
          </cell>
          <cell r="EV90">
            <v>44732</v>
          </cell>
          <cell r="EW90">
            <v>28691</v>
          </cell>
          <cell r="EX90">
            <v>53078</v>
          </cell>
          <cell r="EY90">
            <v>28691</v>
          </cell>
          <cell r="EZ90">
            <v>40741</v>
          </cell>
          <cell r="FA90">
            <v>46765</v>
          </cell>
          <cell r="FB90">
            <v>53078</v>
          </cell>
          <cell r="FC90">
            <v>59103</v>
          </cell>
          <cell r="FD90">
            <v>28691</v>
          </cell>
          <cell r="FE90">
            <v>40741</v>
          </cell>
          <cell r="FF90">
            <v>46765</v>
          </cell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>
            <v>9642</v>
          </cell>
          <cell r="AR91">
            <v>17838</v>
          </cell>
          <cell r="AS91">
            <v>9642</v>
          </cell>
          <cell r="AT91">
            <v>13692</v>
          </cell>
          <cell r="AU91">
            <v>15716</v>
          </cell>
          <cell r="AV91">
            <v>17838</v>
          </cell>
          <cell r="AW91">
            <v>19863</v>
          </cell>
          <cell r="AX91">
            <v>9642</v>
          </cell>
          <cell r="AY91">
            <v>13692</v>
          </cell>
          <cell r="AZ91">
            <v>15716</v>
          </cell>
          <cell r="BA91">
            <v>10090</v>
          </cell>
          <cell r="BB91">
            <v>18667</v>
          </cell>
          <cell r="BC91">
            <v>10090</v>
          </cell>
          <cell r="BD91">
            <v>14328</v>
          </cell>
          <cell r="BE91">
            <v>16447</v>
          </cell>
          <cell r="BF91">
            <v>18667</v>
          </cell>
          <cell r="BG91">
            <v>20785</v>
          </cell>
          <cell r="BH91">
            <v>10090</v>
          </cell>
          <cell r="BI91">
            <v>14328</v>
          </cell>
          <cell r="BJ91">
            <v>16447</v>
          </cell>
          <cell r="BK91">
            <v>10763</v>
          </cell>
          <cell r="BL91">
            <v>19912</v>
          </cell>
          <cell r="BM91">
            <v>10763</v>
          </cell>
          <cell r="BN91">
            <v>15283</v>
          </cell>
          <cell r="BO91">
            <v>17544</v>
          </cell>
          <cell r="BP91">
            <v>19912</v>
          </cell>
          <cell r="BQ91">
            <v>22172</v>
          </cell>
          <cell r="BR91">
            <v>10763</v>
          </cell>
          <cell r="BS91">
            <v>15283</v>
          </cell>
          <cell r="BT91">
            <v>17544</v>
          </cell>
          <cell r="BU91">
            <v>11660</v>
          </cell>
          <cell r="BV91">
            <v>21571</v>
          </cell>
          <cell r="BW91">
            <v>11660</v>
          </cell>
          <cell r="BX91">
            <v>16557</v>
          </cell>
          <cell r="BY91">
            <v>19006</v>
          </cell>
          <cell r="BZ91">
            <v>21571</v>
          </cell>
          <cell r="CA91">
            <v>24020</v>
          </cell>
          <cell r="CB91">
            <v>11660</v>
          </cell>
          <cell r="CC91">
            <v>16557</v>
          </cell>
          <cell r="CD91">
            <v>19006</v>
          </cell>
          <cell r="CE91">
            <v>12557</v>
          </cell>
          <cell r="CF91">
            <v>23230</v>
          </cell>
          <cell r="CG91">
            <v>12557</v>
          </cell>
          <cell r="CH91">
            <v>17831</v>
          </cell>
          <cell r="CI91">
            <v>20468</v>
          </cell>
          <cell r="CJ91">
            <v>23230</v>
          </cell>
          <cell r="CK91">
            <v>25867</v>
          </cell>
          <cell r="CL91">
            <v>12557</v>
          </cell>
          <cell r="CM91">
            <v>17831</v>
          </cell>
          <cell r="CN91">
            <v>20468</v>
          </cell>
          <cell r="CO91">
            <v>13875</v>
          </cell>
          <cell r="CP91">
            <v>25669</v>
          </cell>
          <cell r="CQ91">
            <v>13875</v>
          </cell>
          <cell r="CR91">
            <v>19703</v>
          </cell>
          <cell r="CS91">
            <v>22616</v>
          </cell>
          <cell r="CT91">
            <v>25669</v>
          </cell>
          <cell r="CU91">
            <v>28583</v>
          </cell>
          <cell r="CV91">
            <v>13875</v>
          </cell>
          <cell r="CW91">
            <v>19703</v>
          </cell>
          <cell r="CX91">
            <v>22616</v>
          </cell>
          <cell r="CY91">
            <v>15263</v>
          </cell>
          <cell r="CZ91">
            <v>28237</v>
          </cell>
          <cell r="DA91">
            <v>15263</v>
          </cell>
          <cell r="DB91">
            <v>21673</v>
          </cell>
          <cell r="DC91">
            <v>24879</v>
          </cell>
          <cell r="DD91">
            <v>28237</v>
          </cell>
          <cell r="DE91">
            <v>31442</v>
          </cell>
          <cell r="DF91">
            <v>15263</v>
          </cell>
          <cell r="DG91">
            <v>21673</v>
          </cell>
          <cell r="DH91">
            <v>24879</v>
          </cell>
          <cell r="DI91">
            <v>17094</v>
          </cell>
          <cell r="DJ91">
            <v>31624</v>
          </cell>
          <cell r="DK91">
            <v>17094</v>
          </cell>
          <cell r="DL91">
            <v>24273</v>
          </cell>
          <cell r="DM91">
            <v>27863</v>
          </cell>
          <cell r="DN91">
            <v>31624</v>
          </cell>
          <cell r="DO91">
            <v>35214</v>
          </cell>
          <cell r="DP91">
            <v>17094</v>
          </cell>
          <cell r="DQ91">
            <v>24273</v>
          </cell>
          <cell r="DR91">
            <v>27863</v>
          </cell>
          <cell r="DS91">
            <v>18343</v>
          </cell>
          <cell r="DT91">
            <v>33935</v>
          </cell>
          <cell r="DU91">
            <v>18343</v>
          </cell>
          <cell r="DV91">
            <v>26047</v>
          </cell>
          <cell r="DW91">
            <v>29899</v>
          </cell>
          <cell r="DX91">
            <v>33935</v>
          </cell>
          <cell r="DY91">
            <v>37787</v>
          </cell>
          <cell r="DZ91">
            <v>18343</v>
          </cell>
          <cell r="EA91">
            <v>26047</v>
          </cell>
          <cell r="EB91">
            <v>29899</v>
          </cell>
          <cell r="EC91">
            <v>20591</v>
          </cell>
          <cell r="ED91">
            <v>38093</v>
          </cell>
          <cell r="EE91">
            <v>20591</v>
          </cell>
          <cell r="EF91">
            <v>29239</v>
          </cell>
          <cell r="EG91">
            <v>33563</v>
          </cell>
          <cell r="EH91">
            <v>38093</v>
          </cell>
          <cell r="EI91">
            <v>42417</v>
          </cell>
          <cell r="EJ91">
            <v>20591</v>
          </cell>
          <cell r="EK91">
            <v>29239</v>
          </cell>
          <cell r="EL91">
            <v>33563</v>
          </cell>
          <cell r="EM91">
            <v>22650</v>
          </cell>
          <cell r="EN91">
            <v>41903</v>
          </cell>
          <cell r="EO91">
            <v>22650</v>
          </cell>
          <cell r="EP91">
            <v>32163</v>
          </cell>
          <cell r="EQ91">
            <v>36920</v>
          </cell>
          <cell r="ER91">
            <v>41903</v>
          </cell>
          <cell r="ES91">
            <v>46659</v>
          </cell>
          <cell r="ET91">
            <v>22650</v>
          </cell>
          <cell r="EU91">
            <v>32163</v>
          </cell>
          <cell r="EV91">
            <v>36920</v>
          </cell>
          <cell r="EW91">
            <v>23680</v>
          </cell>
          <cell r="EX91">
            <v>43808</v>
          </cell>
          <cell r="EY91">
            <v>23680</v>
          </cell>
          <cell r="EZ91">
            <v>33626</v>
          </cell>
          <cell r="FA91">
            <v>38598</v>
          </cell>
          <cell r="FB91">
            <v>43808</v>
          </cell>
          <cell r="FC91">
            <v>48781</v>
          </cell>
          <cell r="FD91">
            <v>23680</v>
          </cell>
          <cell r="FE91">
            <v>33626</v>
          </cell>
          <cell r="FF91">
            <v>38598</v>
          </cell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>
            <v>11763</v>
          </cell>
          <cell r="AR92">
            <v>21762</v>
          </cell>
          <cell r="AS92">
            <v>11763</v>
          </cell>
          <cell r="AT92">
            <v>16704</v>
          </cell>
          <cell r="AU92">
            <v>19174</v>
          </cell>
          <cell r="AV92">
            <v>21762</v>
          </cell>
          <cell r="AW92">
            <v>24233</v>
          </cell>
          <cell r="AX92">
            <v>11763</v>
          </cell>
          <cell r="AY92">
            <v>16704</v>
          </cell>
          <cell r="AZ92">
            <v>19174</v>
          </cell>
          <cell r="BA92">
            <v>12310</v>
          </cell>
          <cell r="BB92">
            <v>22774</v>
          </cell>
          <cell r="BC92">
            <v>12310</v>
          </cell>
          <cell r="BD92">
            <v>17480</v>
          </cell>
          <cell r="BE92">
            <v>20065</v>
          </cell>
          <cell r="BF92">
            <v>22774</v>
          </cell>
          <cell r="BG92">
            <v>25358</v>
          </cell>
          <cell r="BH92">
            <v>12310</v>
          </cell>
          <cell r="BI92">
            <v>17480</v>
          </cell>
          <cell r="BJ92">
            <v>20065</v>
          </cell>
          <cell r="BK92">
            <v>13131</v>
          </cell>
          <cell r="BL92">
            <v>24293</v>
          </cell>
          <cell r="BM92">
            <v>13131</v>
          </cell>
          <cell r="BN92">
            <v>18645</v>
          </cell>
          <cell r="BO92">
            <v>21404</v>
          </cell>
          <cell r="BP92">
            <v>24293</v>
          </cell>
          <cell r="BQ92">
            <v>27050</v>
          </cell>
          <cell r="BR92">
            <v>13131</v>
          </cell>
          <cell r="BS92">
            <v>18645</v>
          </cell>
          <cell r="BT92">
            <v>21404</v>
          </cell>
          <cell r="BU92">
            <v>14225</v>
          </cell>
          <cell r="BV92">
            <v>26317</v>
          </cell>
          <cell r="BW92">
            <v>14225</v>
          </cell>
          <cell r="BX92">
            <v>20200</v>
          </cell>
          <cell r="BY92">
            <v>23187</v>
          </cell>
          <cell r="BZ92">
            <v>26317</v>
          </cell>
          <cell r="CA92">
            <v>29304</v>
          </cell>
          <cell r="CB92">
            <v>14225</v>
          </cell>
          <cell r="CC92">
            <v>20200</v>
          </cell>
          <cell r="CD92">
            <v>23187</v>
          </cell>
          <cell r="CE92">
            <v>15320</v>
          </cell>
          <cell r="CF92">
            <v>28341</v>
          </cell>
          <cell r="CG92">
            <v>15320</v>
          </cell>
          <cell r="CH92">
            <v>21754</v>
          </cell>
          <cell r="CI92">
            <v>24971</v>
          </cell>
          <cell r="CJ92">
            <v>28341</v>
          </cell>
          <cell r="CK92">
            <v>31558</v>
          </cell>
          <cell r="CL92">
            <v>15320</v>
          </cell>
          <cell r="CM92">
            <v>21754</v>
          </cell>
          <cell r="CN92">
            <v>24971</v>
          </cell>
          <cell r="CO92">
            <v>16928</v>
          </cell>
          <cell r="CP92">
            <v>31316</v>
          </cell>
          <cell r="CQ92">
            <v>16928</v>
          </cell>
          <cell r="CR92">
            <v>24038</v>
          </cell>
          <cell r="CS92">
            <v>27592</v>
          </cell>
          <cell r="CT92">
            <v>31316</v>
          </cell>
          <cell r="CU92">
            <v>34871</v>
          </cell>
          <cell r="CV92">
            <v>16928</v>
          </cell>
          <cell r="CW92">
            <v>24038</v>
          </cell>
          <cell r="CX92">
            <v>27592</v>
          </cell>
          <cell r="CY92">
            <v>18621</v>
          </cell>
          <cell r="CZ92">
            <v>34449</v>
          </cell>
          <cell r="DA92">
            <v>18621</v>
          </cell>
          <cell r="DB92">
            <v>26441</v>
          </cell>
          <cell r="DC92">
            <v>30352</v>
          </cell>
          <cell r="DD92">
            <v>34449</v>
          </cell>
          <cell r="DE92">
            <v>38359</v>
          </cell>
          <cell r="DF92">
            <v>18621</v>
          </cell>
          <cell r="DG92">
            <v>26441</v>
          </cell>
          <cell r="DH92">
            <v>30352</v>
          </cell>
          <cell r="DI92">
            <v>20855</v>
          </cell>
          <cell r="DJ92">
            <v>38581</v>
          </cell>
          <cell r="DK92">
            <v>20855</v>
          </cell>
          <cell r="DL92">
            <v>29613</v>
          </cell>
          <cell r="DM92">
            <v>33993</v>
          </cell>
          <cell r="DN92">
            <v>38581</v>
          </cell>
          <cell r="DO92">
            <v>42961</v>
          </cell>
          <cell r="DP92">
            <v>20855</v>
          </cell>
          <cell r="DQ92">
            <v>29613</v>
          </cell>
          <cell r="DR92">
            <v>33993</v>
          </cell>
          <cell r="DS92">
            <v>22378</v>
          </cell>
          <cell r="DT92">
            <v>41401</v>
          </cell>
          <cell r="DU92">
            <v>22378</v>
          </cell>
          <cell r="DV92">
            <v>31777</v>
          </cell>
          <cell r="DW92">
            <v>36477</v>
          </cell>
          <cell r="DX92">
            <v>41401</v>
          </cell>
          <cell r="DY92">
            <v>46100</v>
          </cell>
          <cell r="DZ92">
            <v>22378</v>
          </cell>
          <cell r="EA92">
            <v>31777</v>
          </cell>
          <cell r="EB92">
            <v>36477</v>
          </cell>
          <cell r="EC92">
            <v>25121</v>
          </cell>
          <cell r="ED92">
            <v>46473</v>
          </cell>
          <cell r="EE92">
            <v>25121</v>
          </cell>
          <cell r="EF92">
            <v>35672</v>
          </cell>
          <cell r="EG92">
            <v>40947</v>
          </cell>
          <cell r="EH92">
            <v>46473</v>
          </cell>
          <cell r="EI92">
            <v>51749</v>
          </cell>
          <cell r="EJ92">
            <v>25121</v>
          </cell>
          <cell r="EK92">
            <v>35672</v>
          </cell>
          <cell r="EL92">
            <v>40947</v>
          </cell>
          <cell r="EM92">
            <v>27633</v>
          </cell>
          <cell r="EN92">
            <v>51122</v>
          </cell>
          <cell r="EO92">
            <v>27633</v>
          </cell>
          <cell r="EP92">
            <v>39239</v>
          </cell>
          <cell r="EQ92">
            <v>45042</v>
          </cell>
          <cell r="ER92">
            <v>51122</v>
          </cell>
          <cell r="ES92">
            <v>56924</v>
          </cell>
          <cell r="ET92">
            <v>27633</v>
          </cell>
          <cell r="EU92">
            <v>39239</v>
          </cell>
          <cell r="EV92">
            <v>45042</v>
          </cell>
          <cell r="EW92">
            <v>28890</v>
          </cell>
          <cell r="EX92">
            <v>53446</v>
          </cell>
          <cell r="EY92">
            <v>28890</v>
          </cell>
          <cell r="EZ92">
            <v>41024</v>
          </cell>
          <cell r="FA92">
            <v>47090</v>
          </cell>
          <cell r="FB92">
            <v>53446</v>
          </cell>
          <cell r="FC92">
            <v>59513</v>
          </cell>
          <cell r="FD92">
            <v>28890</v>
          </cell>
          <cell r="FE92">
            <v>41024</v>
          </cell>
          <cell r="FF92">
            <v>47090</v>
          </cell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>
            <v>12824</v>
          </cell>
          <cell r="AR93">
            <v>23725</v>
          </cell>
          <cell r="AS93">
            <v>12824</v>
          </cell>
          <cell r="AT93">
            <v>18210</v>
          </cell>
          <cell r="AU93">
            <v>20902</v>
          </cell>
          <cell r="AV93">
            <v>23725</v>
          </cell>
          <cell r="AW93">
            <v>26418</v>
          </cell>
          <cell r="AX93">
            <v>12824</v>
          </cell>
          <cell r="AY93">
            <v>18210</v>
          </cell>
          <cell r="AZ93">
            <v>20902</v>
          </cell>
          <cell r="BA93">
            <v>13420</v>
          </cell>
          <cell r="BB93">
            <v>24827</v>
          </cell>
          <cell r="BC93">
            <v>13420</v>
          </cell>
          <cell r="BD93">
            <v>19056</v>
          </cell>
          <cell r="BE93">
            <v>21875</v>
          </cell>
          <cell r="BF93">
            <v>24827</v>
          </cell>
          <cell r="BG93">
            <v>27644</v>
          </cell>
          <cell r="BH93">
            <v>13420</v>
          </cell>
          <cell r="BI93">
            <v>19056</v>
          </cell>
          <cell r="BJ93">
            <v>21875</v>
          </cell>
          <cell r="BK93">
            <v>14315</v>
          </cell>
          <cell r="BL93">
            <v>26483</v>
          </cell>
          <cell r="BM93">
            <v>14315</v>
          </cell>
          <cell r="BN93">
            <v>20326</v>
          </cell>
          <cell r="BO93">
            <v>23334</v>
          </cell>
          <cell r="BP93">
            <v>26483</v>
          </cell>
          <cell r="BQ93">
            <v>29489</v>
          </cell>
          <cell r="BR93">
            <v>14315</v>
          </cell>
          <cell r="BS93">
            <v>20326</v>
          </cell>
          <cell r="BT93">
            <v>23334</v>
          </cell>
          <cell r="BU93">
            <v>15508</v>
          </cell>
          <cell r="BV93">
            <v>28689</v>
          </cell>
          <cell r="BW93">
            <v>15508</v>
          </cell>
          <cell r="BX93">
            <v>22021</v>
          </cell>
          <cell r="BY93">
            <v>25278</v>
          </cell>
          <cell r="BZ93">
            <v>28689</v>
          </cell>
          <cell r="CA93">
            <v>31947</v>
          </cell>
          <cell r="CB93">
            <v>15508</v>
          </cell>
          <cell r="CC93">
            <v>22021</v>
          </cell>
          <cell r="CD93">
            <v>25278</v>
          </cell>
          <cell r="CE93">
            <v>16701</v>
          </cell>
          <cell r="CF93">
            <v>30896</v>
          </cell>
          <cell r="CG93">
            <v>16701</v>
          </cell>
          <cell r="CH93">
            <v>23715</v>
          </cell>
          <cell r="CI93">
            <v>27222</v>
          </cell>
          <cell r="CJ93">
            <v>30896</v>
          </cell>
          <cell r="CK93">
            <v>34403</v>
          </cell>
          <cell r="CL93">
            <v>16701</v>
          </cell>
          <cell r="CM93">
            <v>23715</v>
          </cell>
          <cell r="CN93">
            <v>27222</v>
          </cell>
          <cell r="CO93">
            <v>18454</v>
          </cell>
          <cell r="CP93">
            <v>34140</v>
          </cell>
          <cell r="CQ93">
            <v>18454</v>
          </cell>
          <cell r="CR93">
            <v>26205</v>
          </cell>
          <cell r="CS93">
            <v>30079</v>
          </cell>
          <cell r="CT93">
            <v>34140</v>
          </cell>
          <cell r="CU93">
            <v>38015</v>
          </cell>
          <cell r="CV93">
            <v>18454</v>
          </cell>
          <cell r="CW93">
            <v>26205</v>
          </cell>
          <cell r="CX93">
            <v>30079</v>
          </cell>
          <cell r="CY93">
            <v>20300</v>
          </cell>
          <cell r="CZ93">
            <v>37555</v>
          </cell>
          <cell r="DA93">
            <v>20300</v>
          </cell>
          <cell r="DB93">
            <v>28825</v>
          </cell>
          <cell r="DC93">
            <v>33089</v>
          </cell>
          <cell r="DD93">
            <v>37555</v>
          </cell>
          <cell r="DE93">
            <v>41818</v>
          </cell>
          <cell r="DF93">
            <v>20300</v>
          </cell>
          <cell r="DG93">
            <v>28825</v>
          </cell>
          <cell r="DH93">
            <v>33089</v>
          </cell>
          <cell r="DI93">
            <v>22735</v>
          </cell>
          <cell r="DJ93">
            <v>42060</v>
          </cell>
          <cell r="DK93">
            <v>22735</v>
          </cell>
          <cell r="DL93">
            <v>32283</v>
          </cell>
          <cell r="DM93">
            <v>37058</v>
          </cell>
          <cell r="DN93">
            <v>42060</v>
          </cell>
          <cell r="DO93">
            <v>46835</v>
          </cell>
          <cell r="DP93">
            <v>22735</v>
          </cell>
          <cell r="DQ93">
            <v>32283</v>
          </cell>
          <cell r="DR93">
            <v>37058</v>
          </cell>
          <cell r="DS93">
            <v>24396</v>
          </cell>
          <cell r="DT93">
            <v>45134</v>
          </cell>
          <cell r="DU93">
            <v>24396</v>
          </cell>
          <cell r="DV93">
            <v>34643</v>
          </cell>
          <cell r="DW93">
            <v>39766</v>
          </cell>
          <cell r="DX93">
            <v>45134</v>
          </cell>
          <cell r="DY93">
            <v>50257</v>
          </cell>
          <cell r="DZ93">
            <v>24396</v>
          </cell>
          <cell r="EA93">
            <v>34643</v>
          </cell>
          <cell r="EB93">
            <v>39766</v>
          </cell>
          <cell r="EC93">
            <v>27386</v>
          </cell>
          <cell r="ED93">
            <v>50664</v>
          </cell>
          <cell r="EE93">
            <v>27386</v>
          </cell>
          <cell r="EF93">
            <v>38888</v>
          </cell>
          <cell r="EG93">
            <v>44639</v>
          </cell>
          <cell r="EH93">
            <v>50664</v>
          </cell>
          <cell r="EI93">
            <v>56415</v>
          </cell>
          <cell r="EJ93">
            <v>27386</v>
          </cell>
          <cell r="EK93">
            <v>38888</v>
          </cell>
          <cell r="EL93">
            <v>44639</v>
          </cell>
          <cell r="EM93">
            <v>30125</v>
          </cell>
          <cell r="EN93">
            <v>55731</v>
          </cell>
          <cell r="EO93">
            <v>30125</v>
          </cell>
          <cell r="EP93">
            <v>42777</v>
          </cell>
          <cell r="EQ93">
            <v>49104</v>
          </cell>
          <cell r="ER93">
            <v>55731</v>
          </cell>
          <cell r="ES93">
            <v>62056</v>
          </cell>
          <cell r="ET93">
            <v>30125</v>
          </cell>
          <cell r="EU93">
            <v>42777</v>
          </cell>
          <cell r="EV93">
            <v>49104</v>
          </cell>
          <cell r="EW93">
            <v>31494</v>
          </cell>
          <cell r="EX93">
            <v>58265</v>
          </cell>
          <cell r="EY93">
            <v>31494</v>
          </cell>
          <cell r="EZ93">
            <v>44723</v>
          </cell>
          <cell r="FA93">
            <v>51335</v>
          </cell>
          <cell r="FB93">
            <v>58265</v>
          </cell>
          <cell r="FC93">
            <v>64879</v>
          </cell>
          <cell r="FD93">
            <v>31494</v>
          </cell>
          <cell r="FE93">
            <v>44723</v>
          </cell>
          <cell r="FF93">
            <v>51335</v>
          </cell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>
            <v>10546</v>
          </cell>
          <cell r="AR94">
            <v>19510</v>
          </cell>
          <cell r="AS94">
            <v>10546</v>
          </cell>
          <cell r="AT94">
            <v>14975</v>
          </cell>
          <cell r="AU94">
            <v>17190</v>
          </cell>
          <cell r="AV94">
            <v>19510</v>
          </cell>
          <cell r="AW94">
            <v>21725</v>
          </cell>
          <cell r="AX94">
            <v>10546</v>
          </cell>
          <cell r="AY94">
            <v>14975</v>
          </cell>
          <cell r="AZ94">
            <v>17190</v>
          </cell>
          <cell r="BA94">
            <v>11037</v>
          </cell>
          <cell r="BB94">
            <v>20418</v>
          </cell>
          <cell r="BC94">
            <v>11037</v>
          </cell>
          <cell r="BD94">
            <v>15673</v>
          </cell>
          <cell r="BE94">
            <v>17990</v>
          </cell>
          <cell r="BF94">
            <v>20418</v>
          </cell>
          <cell r="BG94">
            <v>22736</v>
          </cell>
          <cell r="BH94">
            <v>11037</v>
          </cell>
          <cell r="BI94">
            <v>15673</v>
          </cell>
          <cell r="BJ94">
            <v>17990</v>
          </cell>
          <cell r="BK94">
            <v>11773</v>
          </cell>
          <cell r="BL94">
            <v>21780</v>
          </cell>
          <cell r="BM94">
            <v>11773</v>
          </cell>
          <cell r="BN94">
            <v>16718</v>
          </cell>
          <cell r="BO94">
            <v>19190</v>
          </cell>
          <cell r="BP94">
            <v>21780</v>
          </cell>
          <cell r="BQ94">
            <v>24252</v>
          </cell>
          <cell r="BR94">
            <v>11773</v>
          </cell>
          <cell r="BS94">
            <v>16718</v>
          </cell>
          <cell r="BT94">
            <v>19190</v>
          </cell>
          <cell r="BU94">
            <v>12754</v>
          </cell>
          <cell r="BV94">
            <v>23595</v>
          </cell>
          <cell r="BW94">
            <v>12754</v>
          </cell>
          <cell r="BX94">
            <v>18111</v>
          </cell>
          <cell r="BY94">
            <v>20789</v>
          </cell>
          <cell r="BZ94">
            <v>23595</v>
          </cell>
          <cell r="CA94">
            <v>26273</v>
          </cell>
          <cell r="CB94">
            <v>12754</v>
          </cell>
          <cell r="CC94">
            <v>18111</v>
          </cell>
          <cell r="CD94">
            <v>20789</v>
          </cell>
          <cell r="CE94">
            <v>13735</v>
          </cell>
          <cell r="CF94">
            <v>25410</v>
          </cell>
          <cell r="CG94">
            <v>13735</v>
          </cell>
          <cell r="CH94">
            <v>19504</v>
          </cell>
          <cell r="CI94">
            <v>22388</v>
          </cell>
          <cell r="CJ94">
            <v>25410</v>
          </cell>
          <cell r="CK94">
            <v>28294</v>
          </cell>
          <cell r="CL94">
            <v>13735</v>
          </cell>
          <cell r="CM94">
            <v>19504</v>
          </cell>
          <cell r="CN94">
            <v>22388</v>
          </cell>
          <cell r="CO94">
            <v>15177</v>
          </cell>
          <cell r="CP94">
            <v>28077</v>
          </cell>
          <cell r="CQ94">
            <v>15177</v>
          </cell>
          <cell r="CR94">
            <v>21551</v>
          </cell>
          <cell r="CS94">
            <v>24739</v>
          </cell>
          <cell r="CT94">
            <v>28077</v>
          </cell>
          <cell r="CU94">
            <v>31265</v>
          </cell>
          <cell r="CV94">
            <v>15177</v>
          </cell>
          <cell r="CW94">
            <v>21551</v>
          </cell>
          <cell r="CX94">
            <v>24739</v>
          </cell>
          <cell r="CY94">
            <v>16695</v>
          </cell>
          <cell r="CZ94">
            <v>30886</v>
          </cell>
          <cell r="DA94">
            <v>16695</v>
          </cell>
          <cell r="DB94">
            <v>23707</v>
          </cell>
          <cell r="DC94">
            <v>27213</v>
          </cell>
          <cell r="DD94">
            <v>30886</v>
          </cell>
          <cell r="DE94">
            <v>34392</v>
          </cell>
          <cell r="DF94">
            <v>16695</v>
          </cell>
          <cell r="DG94">
            <v>23707</v>
          </cell>
          <cell r="DH94">
            <v>27213</v>
          </cell>
          <cell r="DI94">
            <v>18698</v>
          </cell>
          <cell r="DJ94">
            <v>34591</v>
          </cell>
          <cell r="DK94">
            <v>18698</v>
          </cell>
          <cell r="DL94">
            <v>26551</v>
          </cell>
          <cell r="DM94">
            <v>30478</v>
          </cell>
          <cell r="DN94">
            <v>34591</v>
          </cell>
          <cell r="DO94">
            <v>38518</v>
          </cell>
          <cell r="DP94">
            <v>18698</v>
          </cell>
          <cell r="DQ94">
            <v>26551</v>
          </cell>
          <cell r="DR94">
            <v>30478</v>
          </cell>
          <cell r="DS94">
            <v>20064</v>
          </cell>
          <cell r="DT94">
            <v>37118</v>
          </cell>
          <cell r="DU94">
            <v>20064</v>
          </cell>
          <cell r="DV94">
            <v>28491</v>
          </cell>
          <cell r="DW94">
            <v>32704</v>
          </cell>
          <cell r="DX94">
            <v>37118</v>
          </cell>
          <cell r="DY94">
            <v>41332</v>
          </cell>
          <cell r="DZ94">
            <v>20064</v>
          </cell>
          <cell r="EA94">
            <v>28491</v>
          </cell>
          <cell r="EB94">
            <v>32704</v>
          </cell>
          <cell r="EC94">
            <v>22523</v>
          </cell>
          <cell r="ED94">
            <v>41668</v>
          </cell>
          <cell r="EE94">
            <v>22523</v>
          </cell>
          <cell r="EF94">
            <v>31983</v>
          </cell>
          <cell r="EG94">
            <v>36712</v>
          </cell>
          <cell r="EH94">
            <v>41668</v>
          </cell>
          <cell r="EI94">
            <v>46397</v>
          </cell>
          <cell r="EJ94">
            <v>22523</v>
          </cell>
          <cell r="EK94">
            <v>31983</v>
          </cell>
          <cell r="EL94">
            <v>36712</v>
          </cell>
          <cell r="EM94">
            <v>24775</v>
          </cell>
          <cell r="EN94">
            <v>45834</v>
          </cell>
          <cell r="EO94">
            <v>24775</v>
          </cell>
          <cell r="EP94">
            <v>35181</v>
          </cell>
          <cell r="EQ94">
            <v>40383</v>
          </cell>
          <cell r="ER94">
            <v>45834</v>
          </cell>
          <cell r="ES94">
            <v>51037</v>
          </cell>
          <cell r="ET94">
            <v>24775</v>
          </cell>
          <cell r="EU94">
            <v>35181</v>
          </cell>
          <cell r="EV94">
            <v>40383</v>
          </cell>
          <cell r="EW94">
            <v>25901</v>
          </cell>
          <cell r="EX94">
            <v>47917</v>
          </cell>
          <cell r="EY94">
            <v>25901</v>
          </cell>
          <cell r="EZ94">
            <v>36779</v>
          </cell>
          <cell r="FA94">
            <v>42219</v>
          </cell>
          <cell r="FB94">
            <v>47917</v>
          </cell>
          <cell r="FC94">
            <v>53356</v>
          </cell>
          <cell r="FD94">
            <v>25901</v>
          </cell>
          <cell r="FE94">
            <v>36779</v>
          </cell>
          <cell r="FF94">
            <v>42219</v>
          </cell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>
            <v>12866</v>
          </cell>
          <cell r="AR95">
            <v>23802</v>
          </cell>
          <cell r="AS95">
            <v>12866</v>
          </cell>
          <cell r="AT95">
            <v>18270</v>
          </cell>
          <cell r="AU95">
            <v>20972</v>
          </cell>
          <cell r="AV95">
            <v>23802</v>
          </cell>
          <cell r="AW95">
            <v>26505</v>
          </cell>
          <cell r="AX95">
            <v>12866</v>
          </cell>
          <cell r="AY95">
            <v>18270</v>
          </cell>
          <cell r="AZ95">
            <v>20972</v>
          </cell>
          <cell r="BA95">
            <v>13465</v>
          </cell>
          <cell r="BB95">
            <v>24910</v>
          </cell>
          <cell r="BC95">
            <v>13465</v>
          </cell>
          <cell r="BD95">
            <v>19121</v>
          </cell>
          <cell r="BE95">
            <v>21948</v>
          </cell>
          <cell r="BF95">
            <v>24910</v>
          </cell>
          <cell r="BG95">
            <v>27738</v>
          </cell>
          <cell r="BH95">
            <v>13465</v>
          </cell>
          <cell r="BI95">
            <v>19121</v>
          </cell>
          <cell r="BJ95">
            <v>21948</v>
          </cell>
          <cell r="BK95">
            <v>14363</v>
          </cell>
          <cell r="BL95">
            <v>26572</v>
          </cell>
          <cell r="BM95">
            <v>14363</v>
          </cell>
          <cell r="BN95">
            <v>20396</v>
          </cell>
          <cell r="BO95">
            <v>23412</v>
          </cell>
          <cell r="BP95">
            <v>26572</v>
          </cell>
          <cell r="BQ95">
            <v>29587</v>
          </cell>
          <cell r="BR95">
            <v>14363</v>
          </cell>
          <cell r="BS95">
            <v>20396</v>
          </cell>
          <cell r="BT95">
            <v>23412</v>
          </cell>
          <cell r="BU95">
            <v>15560</v>
          </cell>
          <cell r="BV95">
            <v>28786</v>
          </cell>
          <cell r="BW95">
            <v>15560</v>
          </cell>
          <cell r="BX95">
            <v>22095</v>
          </cell>
          <cell r="BY95">
            <v>25363</v>
          </cell>
          <cell r="BZ95">
            <v>28786</v>
          </cell>
          <cell r="CA95">
            <v>32053</v>
          </cell>
          <cell r="CB95">
            <v>15560</v>
          </cell>
          <cell r="CC95">
            <v>22095</v>
          </cell>
          <cell r="CD95">
            <v>25363</v>
          </cell>
          <cell r="CE95">
            <v>16757</v>
          </cell>
          <cell r="CF95">
            <v>31000</v>
          </cell>
          <cell r="CG95">
            <v>16757</v>
          </cell>
          <cell r="CH95">
            <v>23795</v>
          </cell>
          <cell r="CI95">
            <v>27313</v>
          </cell>
          <cell r="CJ95">
            <v>31000</v>
          </cell>
          <cell r="CK95">
            <v>34519</v>
          </cell>
          <cell r="CL95">
            <v>16757</v>
          </cell>
          <cell r="CM95">
            <v>23795</v>
          </cell>
          <cell r="CN95">
            <v>27313</v>
          </cell>
          <cell r="CO95">
            <v>18516</v>
          </cell>
          <cell r="CP95">
            <v>34254</v>
          </cell>
          <cell r="CQ95">
            <v>18516</v>
          </cell>
          <cell r="CR95">
            <v>26292</v>
          </cell>
          <cell r="CS95">
            <v>30182</v>
          </cell>
          <cell r="CT95">
            <v>34254</v>
          </cell>
          <cell r="CU95">
            <v>38143</v>
          </cell>
          <cell r="CV95">
            <v>18516</v>
          </cell>
          <cell r="CW95">
            <v>26292</v>
          </cell>
          <cell r="CX95">
            <v>30182</v>
          </cell>
          <cell r="CY95">
            <v>20368</v>
          </cell>
          <cell r="CZ95">
            <v>37681</v>
          </cell>
          <cell r="DA95">
            <v>20368</v>
          </cell>
          <cell r="DB95">
            <v>28923</v>
          </cell>
          <cell r="DC95">
            <v>33200</v>
          </cell>
          <cell r="DD95">
            <v>37681</v>
          </cell>
          <cell r="DE95">
            <v>41958</v>
          </cell>
          <cell r="DF95">
            <v>20368</v>
          </cell>
          <cell r="DG95">
            <v>28923</v>
          </cell>
          <cell r="DH95">
            <v>33200</v>
          </cell>
          <cell r="DI95">
            <v>22812</v>
          </cell>
          <cell r="DJ95">
            <v>42201</v>
          </cell>
          <cell r="DK95">
            <v>22812</v>
          </cell>
          <cell r="DL95">
            <v>32392</v>
          </cell>
          <cell r="DM95">
            <v>37183</v>
          </cell>
          <cell r="DN95">
            <v>42201</v>
          </cell>
          <cell r="DO95">
            <v>46992</v>
          </cell>
          <cell r="DP95">
            <v>22812</v>
          </cell>
          <cell r="DQ95">
            <v>32392</v>
          </cell>
          <cell r="DR95">
            <v>37183</v>
          </cell>
          <cell r="DS95">
            <v>24478</v>
          </cell>
          <cell r="DT95">
            <v>45284</v>
          </cell>
          <cell r="DU95">
            <v>24478</v>
          </cell>
          <cell r="DV95">
            <v>34759</v>
          </cell>
          <cell r="DW95">
            <v>39899</v>
          </cell>
          <cell r="DX95">
            <v>45284</v>
          </cell>
          <cell r="DY95">
            <v>50425</v>
          </cell>
          <cell r="DZ95">
            <v>24478</v>
          </cell>
          <cell r="EA95">
            <v>34759</v>
          </cell>
          <cell r="EB95">
            <v>39899</v>
          </cell>
          <cell r="EC95">
            <v>27478</v>
          </cell>
          <cell r="ED95">
            <v>50835</v>
          </cell>
          <cell r="EE95">
            <v>27478</v>
          </cell>
          <cell r="EF95">
            <v>39019</v>
          </cell>
          <cell r="EG95">
            <v>44789</v>
          </cell>
          <cell r="EH95">
            <v>50835</v>
          </cell>
          <cell r="EI95">
            <v>56604</v>
          </cell>
          <cell r="EJ95">
            <v>27478</v>
          </cell>
          <cell r="EK95">
            <v>39019</v>
          </cell>
          <cell r="EL95">
            <v>44789</v>
          </cell>
          <cell r="EM95">
            <v>30226</v>
          </cell>
          <cell r="EN95">
            <v>55917</v>
          </cell>
          <cell r="EO95">
            <v>30226</v>
          </cell>
          <cell r="EP95">
            <v>42921</v>
          </cell>
          <cell r="EQ95">
            <v>49267</v>
          </cell>
          <cell r="ER95">
            <v>55917</v>
          </cell>
          <cell r="ES95">
            <v>62265</v>
          </cell>
          <cell r="ET95">
            <v>30226</v>
          </cell>
          <cell r="EU95">
            <v>42921</v>
          </cell>
          <cell r="EV95">
            <v>49267</v>
          </cell>
          <cell r="EW95">
            <v>31599</v>
          </cell>
          <cell r="EX95">
            <v>58459</v>
          </cell>
          <cell r="EY95">
            <v>31599</v>
          </cell>
          <cell r="EZ95">
            <v>44870</v>
          </cell>
          <cell r="FA95">
            <v>51507</v>
          </cell>
          <cell r="FB95">
            <v>58459</v>
          </cell>
          <cell r="FC95">
            <v>65094</v>
          </cell>
          <cell r="FD95">
            <v>31599</v>
          </cell>
          <cell r="FE95">
            <v>44870</v>
          </cell>
          <cell r="FF95">
            <v>51507</v>
          </cell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>
            <v>14026</v>
          </cell>
          <cell r="AR96">
            <v>25948</v>
          </cell>
          <cell r="AS96">
            <v>14026</v>
          </cell>
          <cell r="AT96">
            <v>19917</v>
          </cell>
          <cell r="AU96">
            <v>22863</v>
          </cell>
          <cell r="AV96">
            <v>25948</v>
          </cell>
          <cell r="AW96">
            <v>28894</v>
          </cell>
          <cell r="AX96">
            <v>14026</v>
          </cell>
          <cell r="AY96">
            <v>19917</v>
          </cell>
          <cell r="AZ96">
            <v>22863</v>
          </cell>
          <cell r="BA96">
            <v>14679</v>
          </cell>
          <cell r="BB96">
            <v>27156</v>
          </cell>
          <cell r="BC96">
            <v>14679</v>
          </cell>
          <cell r="BD96">
            <v>20845</v>
          </cell>
          <cell r="BE96">
            <v>23927</v>
          </cell>
          <cell r="BF96">
            <v>27156</v>
          </cell>
          <cell r="BG96">
            <v>30239</v>
          </cell>
          <cell r="BH96">
            <v>14679</v>
          </cell>
          <cell r="BI96">
            <v>20845</v>
          </cell>
          <cell r="BJ96">
            <v>23927</v>
          </cell>
          <cell r="BK96">
            <v>15658</v>
          </cell>
          <cell r="BL96">
            <v>28967</v>
          </cell>
          <cell r="BM96">
            <v>15658</v>
          </cell>
          <cell r="BN96">
            <v>22235</v>
          </cell>
          <cell r="BO96">
            <v>25523</v>
          </cell>
          <cell r="BP96">
            <v>28967</v>
          </cell>
          <cell r="BQ96">
            <v>32255</v>
          </cell>
          <cell r="BR96">
            <v>15658</v>
          </cell>
          <cell r="BS96">
            <v>22235</v>
          </cell>
          <cell r="BT96">
            <v>25523</v>
          </cell>
          <cell r="BU96">
            <v>16963</v>
          </cell>
          <cell r="BV96">
            <v>31381</v>
          </cell>
          <cell r="BW96">
            <v>16963</v>
          </cell>
          <cell r="BX96">
            <v>24088</v>
          </cell>
          <cell r="BY96">
            <v>27649</v>
          </cell>
          <cell r="BZ96">
            <v>31381</v>
          </cell>
          <cell r="CA96">
            <v>34943</v>
          </cell>
          <cell r="CB96">
            <v>16963</v>
          </cell>
          <cell r="CC96">
            <v>24088</v>
          </cell>
          <cell r="CD96">
            <v>27649</v>
          </cell>
          <cell r="CE96">
            <v>18268</v>
          </cell>
          <cell r="CF96">
            <v>33795</v>
          </cell>
          <cell r="CG96">
            <v>18268</v>
          </cell>
          <cell r="CH96">
            <v>25940</v>
          </cell>
          <cell r="CI96">
            <v>29776</v>
          </cell>
          <cell r="CJ96">
            <v>33795</v>
          </cell>
          <cell r="CK96">
            <v>37631</v>
          </cell>
          <cell r="CL96">
            <v>18268</v>
          </cell>
          <cell r="CM96">
            <v>25940</v>
          </cell>
          <cell r="CN96">
            <v>29776</v>
          </cell>
          <cell r="CO96">
            <v>20185</v>
          </cell>
          <cell r="CP96">
            <v>37342</v>
          </cell>
          <cell r="CQ96">
            <v>20185</v>
          </cell>
          <cell r="CR96">
            <v>28663</v>
          </cell>
          <cell r="CS96">
            <v>32903</v>
          </cell>
          <cell r="CT96">
            <v>37342</v>
          </cell>
          <cell r="CU96">
            <v>41582</v>
          </cell>
          <cell r="CV96">
            <v>20185</v>
          </cell>
          <cell r="CW96">
            <v>28663</v>
          </cell>
          <cell r="CX96">
            <v>32903</v>
          </cell>
          <cell r="CY96">
            <v>22204</v>
          </cell>
          <cell r="CZ96">
            <v>41078</v>
          </cell>
          <cell r="DA96">
            <v>22204</v>
          </cell>
          <cell r="DB96">
            <v>31530</v>
          </cell>
          <cell r="DC96">
            <v>36193</v>
          </cell>
          <cell r="DD96">
            <v>41078</v>
          </cell>
          <cell r="DE96">
            <v>45741</v>
          </cell>
          <cell r="DF96">
            <v>22204</v>
          </cell>
          <cell r="DG96">
            <v>31530</v>
          </cell>
          <cell r="DH96">
            <v>36193</v>
          </cell>
          <cell r="DI96">
            <v>24868</v>
          </cell>
          <cell r="DJ96">
            <v>46006</v>
          </cell>
          <cell r="DK96">
            <v>24868</v>
          </cell>
          <cell r="DL96">
            <v>35313</v>
          </cell>
          <cell r="DM96">
            <v>40536</v>
          </cell>
          <cell r="DN96">
            <v>46006</v>
          </cell>
          <cell r="DO96">
            <v>51229</v>
          </cell>
          <cell r="DP96">
            <v>24868</v>
          </cell>
          <cell r="DQ96">
            <v>35313</v>
          </cell>
          <cell r="DR96">
            <v>40536</v>
          </cell>
          <cell r="DS96">
            <v>26685</v>
          </cell>
          <cell r="DT96">
            <v>49367</v>
          </cell>
          <cell r="DU96">
            <v>26685</v>
          </cell>
          <cell r="DV96">
            <v>37893</v>
          </cell>
          <cell r="DW96">
            <v>43496</v>
          </cell>
          <cell r="DX96">
            <v>49367</v>
          </cell>
          <cell r="DY96">
            <v>54972</v>
          </cell>
          <cell r="DZ96">
            <v>26685</v>
          </cell>
          <cell r="EA96">
            <v>37893</v>
          </cell>
          <cell r="EB96">
            <v>43496</v>
          </cell>
          <cell r="EC96">
            <v>29956</v>
          </cell>
          <cell r="ED96">
            <v>55418</v>
          </cell>
          <cell r="EE96">
            <v>29956</v>
          </cell>
          <cell r="EF96">
            <v>42537</v>
          </cell>
          <cell r="EG96">
            <v>48827</v>
          </cell>
          <cell r="EH96">
            <v>55418</v>
          </cell>
          <cell r="EI96">
            <v>61708</v>
          </cell>
          <cell r="EJ96">
            <v>29956</v>
          </cell>
          <cell r="EK96">
            <v>42537</v>
          </cell>
          <cell r="EL96">
            <v>48827</v>
          </cell>
          <cell r="EM96">
            <v>32951</v>
          </cell>
          <cell r="EN96">
            <v>60959</v>
          </cell>
          <cell r="EO96">
            <v>32951</v>
          </cell>
          <cell r="EP96">
            <v>46791</v>
          </cell>
          <cell r="EQ96">
            <v>53709</v>
          </cell>
          <cell r="ER96">
            <v>60959</v>
          </cell>
          <cell r="ES96">
            <v>67879</v>
          </cell>
          <cell r="ET96">
            <v>32951</v>
          </cell>
          <cell r="EU96">
            <v>46791</v>
          </cell>
          <cell r="EV96">
            <v>53709</v>
          </cell>
          <cell r="EW96">
            <v>34448</v>
          </cell>
          <cell r="EX96">
            <v>63730</v>
          </cell>
          <cell r="EY96">
            <v>34448</v>
          </cell>
          <cell r="EZ96">
            <v>48916</v>
          </cell>
          <cell r="FA96">
            <v>56151</v>
          </cell>
          <cell r="FB96">
            <v>63730</v>
          </cell>
          <cell r="FC96">
            <v>70963</v>
          </cell>
          <cell r="FD96">
            <v>34448</v>
          </cell>
          <cell r="FE96">
            <v>48916</v>
          </cell>
          <cell r="FF96">
            <v>56151</v>
          </cell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>
            <v>11462</v>
          </cell>
          <cell r="AR97">
            <v>21205</v>
          </cell>
          <cell r="AS97">
            <v>11462</v>
          </cell>
          <cell r="AT97">
            <v>16276</v>
          </cell>
          <cell r="AU97">
            <v>18683</v>
          </cell>
          <cell r="AV97">
            <v>21205</v>
          </cell>
          <cell r="AW97">
            <v>23612</v>
          </cell>
          <cell r="AX97">
            <v>11462</v>
          </cell>
          <cell r="AY97">
            <v>16276</v>
          </cell>
          <cell r="AZ97">
            <v>18683</v>
          </cell>
          <cell r="BA97">
            <v>11995</v>
          </cell>
          <cell r="BB97">
            <v>22191</v>
          </cell>
          <cell r="BC97">
            <v>11995</v>
          </cell>
          <cell r="BD97">
            <v>17033</v>
          </cell>
          <cell r="BE97">
            <v>19552</v>
          </cell>
          <cell r="BF97">
            <v>22191</v>
          </cell>
          <cell r="BG97">
            <v>24710</v>
          </cell>
          <cell r="BH97">
            <v>11995</v>
          </cell>
          <cell r="BI97">
            <v>17033</v>
          </cell>
          <cell r="BJ97">
            <v>19552</v>
          </cell>
          <cell r="BK97">
            <v>12795</v>
          </cell>
          <cell r="BL97">
            <v>23671</v>
          </cell>
          <cell r="BM97">
            <v>12795</v>
          </cell>
          <cell r="BN97">
            <v>18169</v>
          </cell>
          <cell r="BO97">
            <v>20856</v>
          </cell>
          <cell r="BP97">
            <v>23671</v>
          </cell>
          <cell r="BQ97">
            <v>26358</v>
          </cell>
          <cell r="BR97">
            <v>12795</v>
          </cell>
          <cell r="BS97">
            <v>18169</v>
          </cell>
          <cell r="BT97">
            <v>20856</v>
          </cell>
          <cell r="BU97">
            <v>13861</v>
          </cell>
          <cell r="BV97">
            <v>25643</v>
          </cell>
          <cell r="BW97">
            <v>13861</v>
          </cell>
          <cell r="BX97">
            <v>19683</v>
          </cell>
          <cell r="BY97">
            <v>22593</v>
          </cell>
          <cell r="BZ97">
            <v>25643</v>
          </cell>
          <cell r="CA97">
            <v>28554</v>
          </cell>
          <cell r="CB97">
            <v>13861</v>
          </cell>
          <cell r="CC97">
            <v>19683</v>
          </cell>
          <cell r="CD97">
            <v>22593</v>
          </cell>
          <cell r="CE97">
            <v>14927</v>
          </cell>
          <cell r="CF97">
            <v>27615</v>
          </cell>
          <cell r="CG97">
            <v>14927</v>
          </cell>
          <cell r="CH97">
            <v>21196</v>
          </cell>
          <cell r="CI97">
            <v>24331</v>
          </cell>
          <cell r="CJ97">
            <v>27615</v>
          </cell>
          <cell r="CK97">
            <v>30750</v>
          </cell>
          <cell r="CL97">
            <v>14927</v>
          </cell>
          <cell r="CM97">
            <v>21196</v>
          </cell>
          <cell r="CN97">
            <v>24331</v>
          </cell>
          <cell r="CO97">
            <v>16494</v>
          </cell>
          <cell r="CP97">
            <v>30514</v>
          </cell>
          <cell r="CQ97">
            <v>16494</v>
          </cell>
          <cell r="CR97">
            <v>23421</v>
          </cell>
          <cell r="CS97">
            <v>26885</v>
          </cell>
          <cell r="CT97">
            <v>30514</v>
          </cell>
          <cell r="CU97">
            <v>33978</v>
          </cell>
          <cell r="CV97">
            <v>16494</v>
          </cell>
          <cell r="CW97">
            <v>23421</v>
          </cell>
          <cell r="CX97">
            <v>26885</v>
          </cell>
          <cell r="CY97">
            <v>18143</v>
          </cell>
          <cell r="CZ97">
            <v>33565</v>
          </cell>
          <cell r="DA97">
            <v>18143</v>
          </cell>
          <cell r="DB97">
            <v>25763</v>
          </cell>
          <cell r="DC97">
            <v>29573</v>
          </cell>
          <cell r="DD97">
            <v>33565</v>
          </cell>
          <cell r="DE97">
            <v>37375</v>
          </cell>
          <cell r="DF97">
            <v>18143</v>
          </cell>
          <cell r="DG97">
            <v>25763</v>
          </cell>
          <cell r="DH97">
            <v>29573</v>
          </cell>
          <cell r="DI97">
            <v>20321</v>
          </cell>
          <cell r="DJ97">
            <v>37594</v>
          </cell>
          <cell r="DK97">
            <v>20321</v>
          </cell>
          <cell r="DL97">
            <v>28856</v>
          </cell>
          <cell r="DM97">
            <v>33123</v>
          </cell>
          <cell r="DN97">
            <v>37594</v>
          </cell>
          <cell r="DO97">
            <v>41861</v>
          </cell>
          <cell r="DP97">
            <v>20321</v>
          </cell>
          <cell r="DQ97">
            <v>28856</v>
          </cell>
          <cell r="DR97">
            <v>33123</v>
          </cell>
          <cell r="DS97">
            <v>21805</v>
          </cell>
          <cell r="DT97">
            <v>40339</v>
          </cell>
          <cell r="DU97">
            <v>21805</v>
          </cell>
          <cell r="DV97">
            <v>30963</v>
          </cell>
          <cell r="DW97">
            <v>35542</v>
          </cell>
          <cell r="DX97">
            <v>40339</v>
          </cell>
          <cell r="DY97">
            <v>44918</v>
          </cell>
          <cell r="DZ97">
            <v>21805</v>
          </cell>
          <cell r="EA97">
            <v>30963</v>
          </cell>
          <cell r="EB97">
            <v>35542</v>
          </cell>
          <cell r="EC97">
            <v>24477</v>
          </cell>
          <cell r="ED97">
            <v>45282</v>
          </cell>
          <cell r="EE97">
            <v>24477</v>
          </cell>
          <cell r="EF97">
            <v>34757</v>
          </cell>
          <cell r="EG97">
            <v>39898</v>
          </cell>
          <cell r="EH97">
            <v>45282</v>
          </cell>
          <cell r="EI97">
            <v>50423</v>
          </cell>
          <cell r="EJ97">
            <v>24477</v>
          </cell>
          <cell r="EK97">
            <v>34757</v>
          </cell>
          <cell r="EL97">
            <v>39898</v>
          </cell>
          <cell r="EM97">
            <v>26925</v>
          </cell>
          <cell r="EN97">
            <v>49811</v>
          </cell>
          <cell r="EO97">
            <v>26925</v>
          </cell>
          <cell r="EP97">
            <v>38234</v>
          </cell>
          <cell r="EQ97">
            <v>43888</v>
          </cell>
          <cell r="ER97">
            <v>49811</v>
          </cell>
          <cell r="ES97">
            <v>55466</v>
          </cell>
          <cell r="ET97">
            <v>26925</v>
          </cell>
          <cell r="EU97">
            <v>38234</v>
          </cell>
          <cell r="EV97">
            <v>43888</v>
          </cell>
          <cell r="EW97">
            <v>28149</v>
          </cell>
          <cell r="EX97">
            <v>52076</v>
          </cell>
          <cell r="EY97">
            <v>28149</v>
          </cell>
          <cell r="EZ97">
            <v>39972</v>
          </cell>
          <cell r="FA97">
            <v>45883</v>
          </cell>
          <cell r="FB97">
            <v>52076</v>
          </cell>
          <cell r="FC97">
            <v>57987</v>
          </cell>
          <cell r="FD97">
            <v>28149</v>
          </cell>
          <cell r="FE97">
            <v>39972</v>
          </cell>
          <cell r="FF97">
            <v>45883</v>
          </cell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>
            <v>13984</v>
          </cell>
          <cell r="AR98">
            <v>25870</v>
          </cell>
          <cell r="AS98">
            <v>13984</v>
          </cell>
          <cell r="AT98">
            <v>19857</v>
          </cell>
          <cell r="AU98">
            <v>22793</v>
          </cell>
          <cell r="AV98">
            <v>25870</v>
          </cell>
          <cell r="AW98">
            <v>28807</v>
          </cell>
          <cell r="AX98">
            <v>13984</v>
          </cell>
          <cell r="AY98">
            <v>19857</v>
          </cell>
          <cell r="AZ98">
            <v>22793</v>
          </cell>
          <cell r="BA98">
            <v>14634</v>
          </cell>
          <cell r="BB98">
            <v>27073</v>
          </cell>
          <cell r="BC98">
            <v>14634</v>
          </cell>
          <cell r="BD98">
            <v>20780</v>
          </cell>
          <cell r="BE98">
            <v>23853</v>
          </cell>
          <cell r="BF98">
            <v>27073</v>
          </cell>
          <cell r="BG98">
            <v>30146</v>
          </cell>
          <cell r="BH98">
            <v>14634</v>
          </cell>
          <cell r="BI98">
            <v>20780</v>
          </cell>
          <cell r="BJ98">
            <v>23853</v>
          </cell>
          <cell r="BK98">
            <v>15610</v>
          </cell>
          <cell r="BL98">
            <v>28879</v>
          </cell>
          <cell r="BM98">
            <v>15610</v>
          </cell>
          <cell r="BN98">
            <v>22166</v>
          </cell>
          <cell r="BO98">
            <v>25444</v>
          </cell>
          <cell r="BP98">
            <v>28879</v>
          </cell>
          <cell r="BQ98">
            <v>32157</v>
          </cell>
          <cell r="BR98">
            <v>15610</v>
          </cell>
          <cell r="BS98">
            <v>22166</v>
          </cell>
          <cell r="BT98">
            <v>25444</v>
          </cell>
          <cell r="BU98">
            <v>16910</v>
          </cell>
          <cell r="BV98">
            <v>31284</v>
          </cell>
          <cell r="BW98">
            <v>16910</v>
          </cell>
          <cell r="BX98">
            <v>24013</v>
          </cell>
          <cell r="BY98">
            <v>27563</v>
          </cell>
          <cell r="BZ98">
            <v>31284</v>
          </cell>
          <cell r="CA98">
            <v>34836</v>
          </cell>
          <cell r="CB98">
            <v>16910</v>
          </cell>
          <cell r="CC98">
            <v>24013</v>
          </cell>
          <cell r="CD98">
            <v>27563</v>
          </cell>
          <cell r="CE98">
            <v>18211</v>
          </cell>
          <cell r="CF98">
            <v>33690</v>
          </cell>
          <cell r="CG98">
            <v>18211</v>
          </cell>
          <cell r="CH98">
            <v>25859</v>
          </cell>
          <cell r="CI98">
            <v>29684</v>
          </cell>
          <cell r="CJ98">
            <v>33690</v>
          </cell>
          <cell r="CK98">
            <v>37515</v>
          </cell>
          <cell r="CL98">
            <v>18211</v>
          </cell>
          <cell r="CM98">
            <v>25859</v>
          </cell>
          <cell r="CN98">
            <v>29684</v>
          </cell>
          <cell r="CO98">
            <v>20123</v>
          </cell>
          <cell r="CP98">
            <v>37227</v>
          </cell>
          <cell r="CQ98">
            <v>20123</v>
          </cell>
          <cell r="CR98">
            <v>28574</v>
          </cell>
          <cell r="CS98">
            <v>32800</v>
          </cell>
          <cell r="CT98">
            <v>37227</v>
          </cell>
          <cell r="CU98">
            <v>41453</v>
          </cell>
          <cell r="CV98">
            <v>20123</v>
          </cell>
          <cell r="CW98">
            <v>28574</v>
          </cell>
          <cell r="CX98">
            <v>32800</v>
          </cell>
          <cell r="CY98">
            <v>22134</v>
          </cell>
          <cell r="CZ98">
            <v>40949</v>
          </cell>
          <cell r="DA98">
            <v>22134</v>
          </cell>
          <cell r="DB98">
            <v>31431</v>
          </cell>
          <cell r="DC98">
            <v>36079</v>
          </cell>
          <cell r="DD98">
            <v>40949</v>
          </cell>
          <cell r="DE98">
            <v>45598</v>
          </cell>
          <cell r="DF98">
            <v>22134</v>
          </cell>
          <cell r="DG98">
            <v>31431</v>
          </cell>
          <cell r="DH98">
            <v>36079</v>
          </cell>
          <cell r="DI98">
            <v>24792</v>
          </cell>
          <cell r="DJ98">
            <v>45865</v>
          </cell>
          <cell r="DK98">
            <v>24792</v>
          </cell>
          <cell r="DL98">
            <v>35204</v>
          </cell>
          <cell r="DM98">
            <v>40410</v>
          </cell>
          <cell r="DN98">
            <v>45865</v>
          </cell>
          <cell r="DO98">
            <v>51070</v>
          </cell>
          <cell r="DP98">
            <v>24792</v>
          </cell>
          <cell r="DQ98">
            <v>35204</v>
          </cell>
          <cell r="DR98">
            <v>40410</v>
          </cell>
          <cell r="DS98">
            <v>26602</v>
          </cell>
          <cell r="DT98">
            <v>49214</v>
          </cell>
          <cell r="DU98">
            <v>26602</v>
          </cell>
          <cell r="DV98">
            <v>37775</v>
          </cell>
          <cell r="DW98">
            <v>43361</v>
          </cell>
          <cell r="DX98">
            <v>49214</v>
          </cell>
          <cell r="DY98">
            <v>54800</v>
          </cell>
          <cell r="DZ98">
            <v>26602</v>
          </cell>
          <cell r="EA98">
            <v>37775</v>
          </cell>
          <cell r="EB98">
            <v>43361</v>
          </cell>
          <cell r="EC98">
            <v>29862</v>
          </cell>
          <cell r="ED98">
            <v>55244</v>
          </cell>
          <cell r="EE98">
            <v>29862</v>
          </cell>
          <cell r="EF98">
            <v>42404</v>
          </cell>
          <cell r="EG98">
            <v>48676</v>
          </cell>
          <cell r="EH98">
            <v>55244</v>
          </cell>
          <cell r="EI98">
            <v>61516</v>
          </cell>
          <cell r="EJ98">
            <v>29862</v>
          </cell>
          <cell r="EK98">
            <v>42404</v>
          </cell>
          <cell r="EL98">
            <v>48676</v>
          </cell>
          <cell r="EM98">
            <v>32849</v>
          </cell>
          <cell r="EN98">
            <v>60769</v>
          </cell>
          <cell r="EO98">
            <v>32849</v>
          </cell>
          <cell r="EP98">
            <v>46645</v>
          </cell>
          <cell r="EQ98">
            <v>53543</v>
          </cell>
          <cell r="ER98">
            <v>60769</v>
          </cell>
          <cell r="ES98">
            <v>67669</v>
          </cell>
          <cell r="ET98">
            <v>32849</v>
          </cell>
          <cell r="EU98">
            <v>46645</v>
          </cell>
          <cell r="EV98">
            <v>53543</v>
          </cell>
          <cell r="EW98">
            <v>34342</v>
          </cell>
          <cell r="EX98">
            <v>63533</v>
          </cell>
          <cell r="EY98">
            <v>34342</v>
          </cell>
          <cell r="EZ98">
            <v>48766</v>
          </cell>
          <cell r="FA98">
            <v>55977</v>
          </cell>
          <cell r="FB98">
            <v>63533</v>
          </cell>
          <cell r="FC98">
            <v>70744</v>
          </cell>
          <cell r="FD98">
            <v>34342</v>
          </cell>
          <cell r="FE98">
            <v>48766</v>
          </cell>
          <cell r="FF98">
            <v>55977</v>
          </cell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>
            <v>15244</v>
          </cell>
          <cell r="AR99">
            <v>28203</v>
          </cell>
          <cell r="AS99">
            <v>15244</v>
          </cell>
          <cell r="AT99">
            <v>21647</v>
          </cell>
          <cell r="AU99">
            <v>24848</v>
          </cell>
          <cell r="AV99">
            <v>28203</v>
          </cell>
          <cell r="AW99">
            <v>31404</v>
          </cell>
          <cell r="AX99">
            <v>15244</v>
          </cell>
          <cell r="AY99">
            <v>21647</v>
          </cell>
          <cell r="AZ99">
            <v>24848</v>
          </cell>
          <cell r="BA99">
            <v>15953</v>
          </cell>
          <cell r="BB99">
            <v>29514</v>
          </cell>
          <cell r="BC99">
            <v>15953</v>
          </cell>
          <cell r="BD99">
            <v>22654</v>
          </cell>
          <cell r="BE99">
            <v>26004</v>
          </cell>
          <cell r="BF99">
            <v>29514</v>
          </cell>
          <cell r="BG99">
            <v>32864</v>
          </cell>
          <cell r="BH99">
            <v>15953</v>
          </cell>
          <cell r="BI99">
            <v>22654</v>
          </cell>
          <cell r="BJ99">
            <v>26004</v>
          </cell>
          <cell r="BK99">
            <v>17017</v>
          </cell>
          <cell r="BL99">
            <v>31482</v>
          </cell>
          <cell r="BM99">
            <v>17017</v>
          </cell>
          <cell r="BN99">
            <v>24165</v>
          </cell>
          <cell r="BO99">
            <v>27738</v>
          </cell>
          <cell r="BP99">
            <v>31482</v>
          </cell>
          <cell r="BQ99">
            <v>35056</v>
          </cell>
          <cell r="BR99">
            <v>17017</v>
          </cell>
          <cell r="BS99">
            <v>24165</v>
          </cell>
          <cell r="BT99">
            <v>27738</v>
          </cell>
          <cell r="BU99">
            <v>18435</v>
          </cell>
          <cell r="BV99">
            <v>34105</v>
          </cell>
          <cell r="BW99">
            <v>18435</v>
          </cell>
          <cell r="BX99">
            <v>26178</v>
          </cell>
          <cell r="BY99">
            <v>30049</v>
          </cell>
          <cell r="BZ99">
            <v>34105</v>
          </cell>
          <cell r="CA99">
            <v>37977</v>
          </cell>
          <cell r="CB99">
            <v>18435</v>
          </cell>
          <cell r="CC99">
            <v>26178</v>
          </cell>
          <cell r="CD99">
            <v>30049</v>
          </cell>
          <cell r="CE99">
            <v>19853</v>
          </cell>
          <cell r="CF99">
            <v>36728</v>
          </cell>
          <cell r="CG99">
            <v>19853</v>
          </cell>
          <cell r="CH99">
            <v>28191</v>
          </cell>
          <cell r="CI99">
            <v>32360</v>
          </cell>
          <cell r="CJ99">
            <v>36728</v>
          </cell>
          <cell r="CK99">
            <v>40898</v>
          </cell>
          <cell r="CL99">
            <v>19853</v>
          </cell>
          <cell r="CM99">
            <v>28191</v>
          </cell>
          <cell r="CN99">
            <v>32360</v>
          </cell>
          <cell r="CO99">
            <v>21937</v>
          </cell>
          <cell r="CP99">
            <v>40584</v>
          </cell>
          <cell r="CQ99">
            <v>21937</v>
          </cell>
          <cell r="CR99">
            <v>31150</v>
          </cell>
          <cell r="CS99">
            <v>35757</v>
          </cell>
          <cell r="CT99">
            <v>40584</v>
          </cell>
          <cell r="CU99">
            <v>45191</v>
          </cell>
          <cell r="CV99">
            <v>21937</v>
          </cell>
          <cell r="CW99">
            <v>31150</v>
          </cell>
          <cell r="CX99">
            <v>35757</v>
          </cell>
          <cell r="CY99">
            <v>24130</v>
          </cell>
          <cell r="CZ99">
            <v>44641</v>
          </cell>
          <cell r="DA99">
            <v>24130</v>
          </cell>
          <cell r="DB99">
            <v>34265</v>
          </cell>
          <cell r="DC99">
            <v>39332</v>
          </cell>
          <cell r="DD99">
            <v>44641</v>
          </cell>
          <cell r="DE99">
            <v>49709</v>
          </cell>
          <cell r="DF99">
            <v>24130</v>
          </cell>
          <cell r="DG99">
            <v>34265</v>
          </cell>
          <cell r="DH99">
            <v>39332</v>
          </cell>
          <cell r="DI99">
            <v>27027</v>
          </cell>
          <cell r="DJ99">
            <v>50000</v>
          </cell>
          <cell r="DK99">
            <v>27027</v>
          </cell>
          <cell r="DL99">
            <v>38378</v>
          </cell>
          <cell r="DM99">
            <v>44054</v>
          </cell>
          <cell r="DN99">
            <v>50000</v>
          </cell>
          <cell r="DO99">
            <v>55675</v>
          </cell>
          <cell r="DP99">
            <v>27027</v>
          </cell>
          <cell r="DQ99">
            <v>38378</v>
          </cell>
          <cell r="DR99">
            <v>44054</v>
          </cell>
          <cell r="DS99">
            <v>29001</v>
          </cell>
          <cell r="DT99">
            <v>53651</v>
          </cell>
          <cell r="DU99">
            <v>29001</v>
          </cell>
          <cell r="DV99">
            <v>41181</v>
          </cell>
          <cell r="DW99">
            <v>47271</v>
          </cell>
          <cell r="DX99">
            <v>53651</v>
          </cell>
          <cell r="DY99">
            <v>59741</v>
          </cell>
          <cell r="DZ99">
            <v>29001</v>
          </cell>
          <cell r="EA99">
            <v>41181</v>
          </cell>
          <cell r="EB99">
            <v>47271</v>
          </cell>
          <cell r="EC99">
            <v>32554</v>
          </cell>
          <cell r="ED99">
            <v>60225</v>
          </cell>
          <cell r="EE99">
            <v>32554</v>
          </cell>
          <cell r="EF99">
            <v>46227</v>
          </cell>
          <cell r="EG99">
            <v>53064</v>
          </cell>
          <cell r="EH99">
            <v>60225</v>
          </cell>
          <cell r="EI99">
            <v>67063</v>
          </cell>
          <cell r="EJ99">
            <v>32554</v>
          </cell>
          <cell r="EK99">
            <v>46227</v>
          </cell>
          <cell r="EL99">
            <v>53064</v>
          </cell>
          <cell r="EM99">
            <v>35810</v>
          </cell>
          <cell r="EN99">
            <v>66249</v>
          </cell>
          <cell r="EO99">
            <v>35810</v>
          </cell>
          <cell r="EP99">
            <v>50851</v>
          </cell>
          <cell r="EQ99">
            <v>58371</v>
          </cell>
          <cell r="ER99">
            <v>66249</v>
          </cell>
          <cell r="ES99">
            <v>73770</v>
          </cell>
          <cell r="ET99">
            <v>35810</v>
          </cell>
          <cell r="EU99">
            <v>50851</v>
          </cell>
          <cell r="EV99">
            <v>58371</v>
          </cell>
          <cell r="EW99">
            <v>37438</v>
          </cell>
          <cell r="EX99">
            <v>69261</v>
          </cell>
          <cell r="EY99">
            <v>37438</v>
          </cell>
          <cell r="EZ99">
            <v>53163</v>
          </cell>
          <cell r="FA99">
            <v>61024</v>
          </cell>
          <cell r="FB99">
            <v>69261</v>
          </cell>
          <cell r="FC99">
            <v>77123</v>
          </cell>
          <cell r="FD99">
            <v>37438</v>
          </cell>
          <cell r="FE99">
            <v>53163</v>
          </cell>
          <cell r="FF99">
            <v>61024</v>
          </cell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>
            <v>12376</v>
          </cell>
          <cell r="AR100">
            <v>22896</v>
          </cell>
          <cell r="AS100">
            <v>12376</v>
          </cell>
          <cell r="AT100">
            <v>17574</v>
          </cell>
          <cell r="AU100">
            <v>20173</v>
          </cell>
          <cell r="AV100">
            <v>22896</v>
          </cell>
          <cell r="AW100">
            <v>25495</v>
          </cell>
          <cell r="AX100">
            <v>12376</v>
          </cell>
          <cell r="AY100">
            <v>17574</v>
          </cell>
          <cell r="AZ100">
            <v>20173</v>
          </cell>
          <cell r="BA100">
            <v>12952</v>
          </cell>
          <cell r="BB100">
            <v>23961</v>
          </cell>
          <cell r="BC100">
            <v>12952</v>
          </cell>
          <cell r="BD100">
            <v>18392</v>
          </cell>
          <cell r="BE100">
            <v>21112</v>
          </cell>
          <cell r="BF100">
            <v>23961</v>
          </cell>
          <cell r="BG100">
            <v>26681</v>
          </cell>
          <cell r="BH100">
            <v>12952</v>
          </cell>
          <cell r="BI100">
            <v>18392</v>
          </cell>
          <cell r="BJ100">
            <v>21112</v>
          </cell>
          <cell r="BK100">
            <v>13815</v>
          </cell>
          <cell r="BL100">
            <v>25558</v>
          </cell>
          <cell r="BM100">
            <v>13815</v>
          </cell>
          <cell r="BN100">
            <v>19617</v>
          </cell>
          <cell r="BO100">
            <v>22518</v>
          </cell>
          <cell r="BP100">
            <v>25558</v>
          </cell>
          <cell r="BQ100">
            <v>28459</v>
          </cell>
          <cell r="BR100">
            <v>13815</v>
          </cell>
          <cell r="BS100">
            <v>19617</v>
          </cell>
          <cell r="BT100">
            <v>22518</v>
          </cell>
          <cell r="BU100">
            <v>14967</v>
          </cell>
          <cell r="BV100">
            <v>27689</v>
          </cell>
          <cell r="BW100">
            <v>14967</v>
          </cell>
          <cell r="BX100">
            <v>21253</v>
          </cell>
          <cell r="BY100">
            <v>24396</v>
          </cell>
          <cell r="BZ100">
            <v>27689</v>
          </cell>
          <cell r="CA100">
            <v>30832</v>
          </cell>
          <cell r="CB100">
            <v>14967</v>
          </cell>
          <cell r="CC100">
            <v>21253</v>
          </cell>
          <cell r="CD100">
            <v>24396</v>
          </cell>
          <cell r="CE100">
            <v>16118</v>
          </cell>
          <cell r="CF100">
            <v>29818</v>
          </cell>
          <cell r="CG100">
            <v>16118</v>
          </cell>
          <cell r="CH100">
            <v>22888</v>
          </cell>
          <cell r="CI100">
            <v>26272</v>
          </cell>
          <cell r="CJ100">
            <v>29818</v>
          </cell>
          <cell r="CK100">
            <v>33203</v>
          </cell>
          <cell r="CL100">
            <v>16118</v>
          </cell>
          <cell r="CM100">
            <v>22888</v>
          </cell>
          <cell r="CN100">
            <v>26272</v>
          </cell>
          <cell r="CO100">
            <v>17810</v>
          </cell>
          <cell r="CP100">
            <v>32949</v>
          </cell>
          <cell r="CQ100">
            <v>17810</v>
          </cell>
          <cell r="CR100">
            <v>25290</v>
          </cell>
          <cell r="CS100">
            <v>29030</v>
          </cell>
          <cell r="CT100">
            <v>32949</v>
          </cell>
          <cell r="CU100">
            <v>36689</v>
          </cell>
          <cell r="CV100">
            <v>17810</v>
          </cell>
          <cell r="CW100">
            <v>25290</v>
          </cell>
          <cell r="CX100">
            <v>29030</v>
          </cell>
          <cell r="CY100">
            <v>19591</v>
          </cell>
          <cell r="CZ100">
            <v>36243</v>
          </cell>
          <cell r="DA100">
            <v>19591</v>
          </cell>
          <cell r="DB100">
            <v>27819</v>
          </cell>
          <cell r="DC100">
            <v>31933</v>
          </cell>
          <cell r="DD100">
            <v>36243</v>
          </cell>
          <cell r="DE100">
            <v>40357</v>
          </cell>
          <cell r="DF100">
            <v>19591</v>
          </cell>
          <cell r="DG100">
            <v>27819</v>
          </cell>
          <cell r="DH100">
            <v>31933</v>
          </cell>
          <cell r="DI100">
            <v>21942</v>
          </cell>
          <cell r="DJ100">
            <v>40593</v>
          </cell>
          <cell r="DK100">
            <v>21942</v>
          </cell>
          <cell r="DL100">
            <v>31158</v>
          </cell>
          <cell r="DM100">
            <v>35765</v>
          </cell>
          <cell r="DN100">
            <v>40593</v>
          </cell>
          <cell r="DO100">
            <v>45201</v>
          </cell>
          <cell r="DP100">
            <v>21942</v>
          </cell>
          <cell r="DQ100">
            <v>31158</v>
          </cell>
          <cell r="DR100">
            <v>35765</v>
          </cell>
          <cell r="DS100">
            <v>23545</v>
          </cell>
          <cell r="DT100">
            <v>43558</v>
          </cell>
          <cell r="DU100">
            <v>23545</v>
          </cell>
          <cell r="DV100">
            <v>33434</v>
          </cell>
          <cell r="DW100">
            <v>38378</v>
          </cell>
          <cell r="DX100">
            <v>43558</v>
          </cell>
          <cell r="DY100">
            <v>48503</v>
          </cell>
          <cell r="DZ100">
            <v>23545</v>
          </cell>
          <cell r="EA100">
            <v>33434</v>
          </cell>
          <cell r="EB100">
            <v>38378</v>
          </cell>
          <cell r="EC100">
            <v>26430</v>
          </cell>
          <cell r="ED100">
            <v>48896</v>
          </cell>
          <cell r="EE100">
            <v>26430</v>
          </cell>
          <cell r="EF100">
            <v>37531</v>
          </cell>
          <cell r="EG100">
            <v>43081</v>
          </cell>
          <cell r="EH100">
            <v>48896</v>
          </cell>
          <cell r="EI100">
            <v>54446</v>
          </cell>
          <cell r="EJ100">
            <v>26430</v>
          </cell>
          <cell r="EK100">
            <v>37531</v>
          </cell>
          <cell r="EL100">
            <v>43081</v>
          </cell>
          <cell r="EM100">
            <v>29073</v>
          </cell>
          <cell r="EN100">
            <v>53785</v>
          </cell>
          <cell r="EO100">
            <v>29073</v>
          </cell>
          <cell r="EP100">
            <v>41284</v>
          </cell>
          <cell r="EQ100">
            <v>47389</v>
          </cell>
          <cell r="ER100">
            <v>53785</v>
          </cell>
          <cell r="ES100">
            <v>59890</v>
          </cell>
          <cell r="ET100">
            <v>29073</v>
          </cell>
          <cell r="EU100">
            <v>41284</v>
          </cell>
          <cell r="EV100">
            <v>47389</v>
          </cell>
          <cell r="EW100">
            <v>30395</v>
          </cell>
          <cell r="EX100">
            <v>56231</v>
          </cell>
          <cell r="EY100">
            <v>30395</v>
          </cell>
          <cell r="EZ100">
            <v>43161</v>
          </cell>
          <cell r="FA100">
            <v>49544</v>
          </cell>
          <cell r="FB100">
            <v>56231</v>
          </cell>
          <cell r="FC100">
            <v>62614</v>
          </cell>
          <cell r="FD100">
            <v>30395</v>
          </cell>
          <cell r="FE100">
            <v>43161</v>
          </cell>
          <cell r="FF100">
            <v>49544</v>
          </cell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>
            <v>15099</v>
          </cell>
          <cell r="AR101">
            <v>27933</v>
          </cell>
          <cell r="AS101">
            <v>15099</v>
          </cell>
          <cell r="AT101">
            <v>21440</v>
          </cell>
          <cell r="AU101">
            <v>24611</v>
          </cell>
          <cell r="AV101">
            <v>27933</v>
          </cell>
          <cell r="AW101">
            <v>31104</v>
          </cell>
          <cell r="AX101">
            <v>15099</v>
          </cell>
          <cell r="AY101">
            <v>21440</v>
          </cell>
          <cell r="AZ101">
            <v>24611</v>
          </cell>
          <cell r="BA101">
            <v>15801</v>
          </cell>
          <cell r="BB101">
            <v>29232</v>
          </cell>
          <cell r="BC101">
            <v>15801</v>
          </cell>
          <cell r="BD101">
            <v>22438</v>
          </cell>
          <cell r="BE101">
            <v>25757</v>
          </cell>
          <cell r="BF101">
            <v>29232</v>
          </cell>
          <cell r="BG101">
            <v>32551</v>
          </cell>
          <cell r="BH101">
            <v>15801</v>
          </cell>
          <cell r="BI101">
            <v>22438</v>
          </cell>
          <cell r="BJ101">
            <v>25757</v>
          </cell>
          <cell r="BK101">
            <v>16854</v>
          </cell>
          <cell r="BL101">
            <v>31181</v>
          </cell>
          <cell r="BM101">
            <v>16854</v>
          </cell>
          <cell r="BN101">
            <v>23933</v>
          </cell>
          <cell r="BO101">
            <v>27472</v>
          </cell>
          <cell r="BP101">
            <v>31181</v>
          </cell>
          <cell r="BQ101">
            <v>34720</v>
          </cell>
          <cell r="BR101">
            <v>16854</v>
          </cell>
          <cell r="BS101">
            <v>23933</v>
          </cell>
          <cell r="BT101">
            <v>27472</v>
          </cell>
          <cell r="BU101">
            <v>18260</v>
          </cell>
          <cell r="BV101">
            <v>33781</v>
          </cell>
          <cell r="BW101">
            <v>18260</v>
          </cell>
          <cell r="BX101">
            <v>25929</v>
          </cell>
          <cell r="BY101">
            <v>29763</v>
          </cell>
          <cell r="BZ101">
            <v>33781</v>
          </cell>
          <cell r="CA101">
            <v>37615</v>
          </cell>
          <cell r="CB101">
            <v>18260</v>
          </cell>
          <cell r="CC101">
            <v>25929</v>
          </cell>
          <cell r="CD101">
            <v>29763</v>
          </cell>
          <cell r="CE101">
            <v>19664</v>
          </cell>
          <cell r="CF101">
            <v>36378</v>
          </cell>
          <cell r="CG101">
            <v>19664</v>
          </cell>
          <cell r="CH101">
            <v>27923</v>
          </cell>
          <cell r="CI101">
            <v>32052</v>
          </cell>
          <cell r="CJ101">
            <v>36378</v>
          </cell>
          <cell r="CK101">
            <v>40508</v>
          </cell>
          <cell r="CL101">
            <v>19664</v>
          </cell>
          <cell r="CM101">
            <v>27923</v>
          </cell>
          <cell r="CN101">
            <v>32052</v>
          </cell>
          <cell r="CO101">
            <v>21728</v>
          </cell>
          <cell r="CP101">
            <v>40198</v>
          </cell>
          <cell r="CQ101">
            <v>21728</v>
          </cell>
          <cell r="CR101">
            <v>30854</v>
          </cell>
          <cell r="CS101">
            <v>35417</v>
          </cell>
          <cell r="CT101">
            <v>40198</v>
          </cell>
          <cell r="CU101">
            <v>44761</v>
          </cell>
          <cell r="CV101">
            <v>21728</v>
          </cell>
          <cell r="CW101">
            <v>30854</v>
          </cell>
          <cell r="CX101">
            <v>35417</v>
          </cell>
          <cell r="CY101">
            <v>23901</v>
          </cell>
          <cell r="CZ101">
            <v>44216</v>
          </cell>
          <cell r="DA101">
            <v>23901</v>
          </cell>
          <cell r="DB101">
            <v>33939</v>
          </cell>
          <cell r="DC101">
            <v>38958</v>
          </cell>
          <cell r="DD101">
            <v>44216</v>
          </cell>
          <cell r="DE101">
            <v>49236</v>
          </cell>
          <cell r="DF101">
            <v>23901</v>
          </cell>
          <cell r="DG101">
            <v>33939</v>
          </cell>
          <cell r="DH101">
            <v>38958</v>
          </cell>
          <cell r="DI101">
            <v>26769</v>
          </cell>
          <cell r="DJ101">
            <v>49523</v>
          </cell>
          <cell r="DK101">
            <v>26769</v>
          </cell>
          <cell r="DL101">
            <v>38013</v>
          </cell>
          <cell r="DM101">
            <v>43633</v>
          </cell>
          <cell r="DN101">
            <v>49523</v>
          </cell>
          <cell r="DO101">
            <v>55145</v>
          </cell>
          <cell r="DP101">
            <v>26769</v>
          </cell>
          <cell r="DQ101">
            <v>38013</v>
          </cell>
          <cell r="DR101">
            <v>43633</v>
          </cell>
          <cell r="DS101">
            <v>28725</v>
          </cell>
          <cell r="DT101">
            <v>53141</v>
          </cell>
          <cell r="DU101">
            <v>28725</v>
          </cell>
          <cell r="DV101">
            <v>40789</v>
          </cell>
          <cell r="DW101">
            <v>46821</v>
          </cell>
          <cell r="DX101">
            <v>53141</v>
          </cell>
          <cell r="DY101">
            <v>59174</v>
          </cell>
          <cell r="DZ101">
            <v>28725</v>
          </cell>
          <cell r="EA101">
            <v>40789</v>
          </cell>
          <cell r="EB101">
            <v>46821</v>
          </cell>
          <cell r="EC101">
            <v>32245</v>
          </cell>
          <cell r="ED101">
            <v>59653</v>
          </cell>
          <cell r="EE101">
            <v>32245</v>
          </cell>
          <cell r="EF101">
            <v>45788</v>
          </cell>
          <cell r="EG101">
            <v>52559</v>
          </cell>
          <cell r="EH101">
            <v>59653</v>
          </cell>
          <cell r="EI101">
            <v>66424</v>
          </cell>
          <cell r="EJ101">
            <v>32245</v>
          </cell>
          <cell r="EK101">
            <v>45788</v>
          </cell>
          <cell r="EL101">
            <v>52559</v>
          </cell>
          <cell r="EM101">
            <v>35469</v>
          </cell>
          <cell r="EN101">
            <v>65618</v>
          </cell>
          <cell r="EO101">
            <v>35469</v>
          </cell>
          <cell r="EP101">
            <v>50366</v>
          </cell>
          <cell r="EQ101">
            <v>57815</v>
          </cell>
          <cell r="ER101">
            <v>65618</v>
          </cell>
          <cell r="ES101">
            <v>73066</v>
          </cell>
          <cell r="ET101">
            <v>35469</v>
          </cell>
          <cell r="EU101">
            <v>50366</v>
          </cell>
          <cell r="EV101">
            <v>57815</v>
          </cell>
          <cell r="EW101">
            <v>37082</v>
          </cell>
          <cell r="EX101">
            <v>68602</v>
          </cell>
          <cell r="EY101">
            <v>37082</v>
          </cell>
          <cell r="EZ101">
            <v>52656</v>
          </cell>
          <cell r="FA101">
            <v>60444</v>
          </cell>
          <cell r="FB101">
            <v>68602</v>
          </cell>
          <cell r="FC101">
            <v>76389</v>
          </cell>
          <cell r="FD101">
            <v>37082</v>
          </cell>
          <cell r="FE101">
            <v>52656</v>
          </cell>
          <cell r="FF101">
            <v>60444</v>
          </cell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>
            <v>16460</v>
          </cell>
          <cell r="AR102">
            <v>30452</v>
          </cell>
          <cell r="AS102">
            <v>16460</v>
          </cell>
          <cell r="AT102">
            <v>23373</v>
          </cell>
          <cell r="AU102">
            <v>26830</v>
          </cell>
          <cell r="AV102">
            <v>30452</v>
          </cell>
          <cell r="AW102">
            <v>33908</v>
          </cell>
          <cell r="AX102">
            <v>16460</v>
          </cell>
          <cell r="AY102">
            <v>23373</v>
          </cell>
          <cell r="AZ102">
            <v>26830</v>
          </cell>
          <cell r="BA102">
            <v>17226</v>
          </cell>
          <cell r="BB102">
            <v>31868</v>
          </cell>
          <cell r="BC102">
            <v>17226</v>
          </cell>
          <cell r="BD102">
            <v>24461</v>
          </cell>
          <cell r="BE102">
            <v>28079</v>
          </cell>
          <cell r="BF102">
            <v>31868</v>
          </cell>
          <cell r="BG102">
            <v>35486</v>
          </cell>
          <cell r="BH102">
            <v>17226</v>
          </cell>
          <cell r="BI102">
            <v>24461</v>
          </cell>
          <cell r="BJ102">
            <v>28079</v>
          </cell>
          <cell r="BK102">
            <v>18374</v>
          </cell>
          <cell r="BL102">
            <v>33992</v>
          </cell>
          <cell r="BM102">
            <v>18374</v>
          </cell>
          <cell r="BN102">
            <v>26091</v>
          </cell>
          <cell r="BO102">
            <v>29949</v>
          </cell>
          <cell r="BP102">
            <v>33992</v>
          </cell>
          <cell r="BQ102">
            <v>37850</v>
          </cell>
          <cell r="BR102">
            <v>18374</v>
          </cell>
          <cell r="BS102">
            <v>26091</v>
          </cell>
          <cell r="BT102">
            <v>29949</v>
          </cell>
          <cell r="BU102">
            <v>19906</v>
          </cell>
          <cell r="BV102">
            <v>36826</v>
          </cell>
          <cell r="BW102">
            <v>19906</v>
          </cell>
          <cell r="BX102">
            <v>28266</v>
          </cell>
          <cell r="BY102">
            <v>32447</v>
          </cell>
          <cell r="BZ102">
            <v>36826</v>
          </cell>
          <cell r="CA102">
            <v>41007</v>
          </cell>
          <cell r="CB102">
            <v>19906</v>
          </cell>
          <cell r="CC102">
            <v>28266</v>
          </cell>
          <cell r="CD102">
            <v>32447</v>
          </cell>
          <cell r="CE102">
            <v>21437</v>
          </cell>
          <cell r="CF102">
            <v>39658</v>
          </cell>
          <cell r="CG102">
            <v>21437</v>
          </cell>
          <cell r="CH102">
            <v>30441</v>
          </cell>
          <cell r="CI102">
            <v>34942</v>
          </cell>
          <cell r="CJ102">
            <v>39658</v>
          </cell>
          <cell r="CK102">
            <v>44160</v>
          </cell>
          <cell r="CL102">
            <v>21437</v>
          </cell>
          <cell r="CM102">
            <v>30441</v>
          </cell>
          <cell r="CN102">
            <v>34942</v>
          </cell>
          <cell r="CO102">
            <v>23687</v>
          </cell>
          <cell r="CP102">
            <v>43822</v>
          </cell>
          <cell r="CQ102">
            <v>23687</v>
          </cell>
          <cell r="CR102">
            <v>33636</v>
          </cell>
          <cell r="CS102">
            <v>38610</v>
          </cell>
          <cell r="CT102">
            <v>43822</v>
          </cell>
          <cell r="CU102">
            <v>48796</v>
          </cell>
          <cell r="CV102">
            <v>23687</v>
          </cell>
          <cell r="CW102">
            <v>33636</v>
          </cell>
          <cell r="CX102">
            <v>38610</v>
          </cell>
          <cell r="CY102">
            <v>26056</v>
          </cell>
          <cell r="CZ102">
            <v>48203</v>
          </cell>
          <cell r="DA102">
            <v>26056</v>
          </cell>
          <cell r="DB102">
            <v>36999</v>
          </cell>
          <cell r="DC102">
            <v>42471</v>
          </cell>
          <cell r="DD102">
            <v>48203</v>
          </cell>
          <cell r="DE102">
            <v>53675</v>
          </cell>
          <cell r="DF102">
            <v>26056</v>
          </cell>
          <cell r="DG102">
            <v>36999</v>
          </cell>
          <cell r="DH102">
            <v>42471</v>
          </cell>
          <cell r="DI102">
            <v>29183</v>
          </cell>
          <cell r="DJ102">
            <v>53989</v>
          </cell>
          <cell r="DK102">
            <v>29183</v>
          </cell>
          <cell r="DL102">
            <v>41440</v>
          </cell>
          <cell r="DM102">
            <v>47567</v>
          </cell>
          <cell r="DN102">
            <v>53989</v>
          </cell>
          <cell r="DO102">
            <v>60117</v>
          </cell>
          <cell r="DP102">
            <v>29183</v>
          </cell>
          <cell r="DQ102">
            <v>41440</v>
          </cell>
          <cell r="DR102">
            <v>47567</v>
          </cell>
          <cell r="DS102">
            <v>31315</v>
          </cell>
          <cell r="DT102">
            <v>57932</v>
          </cell>
          <cell r="DU102">
            <v>31315</v>
          </cell>
          <cell r="DV102">
            <v>44467</v>
          </cell>
          <cell r="DW102">
            <v>51043</v>
          </cell>
          <cell r="DX102">
            <v>57932</v>
          </cell>
          <cell r="DY102">
            <v>64509</v>
          </cell>
          <cell r="DZ102">
            <v>31315</v>
          </cell>
          <cell r="EA102">
            <v>44467</v>
          </cell>
          <cell r="EB102">
            <v>51043</v>
          </cell>
          <cell r="EC102">
            <v>35152</v>
          </cell>
          <cell r="ED102">
            <v>65032</v>
          </cell>
          <cell r="EE102">
            <v>35152</v>
          </cell>
          <cell r="EF102">
            <v>49916</v>
          </cell>
          <cell r="EG102">
            <v>57298</v>
          </cell>
          <cell r="EH102">
            <v>65032</v>
          </cell>
          <cell r="EI102">
            <v>72413</v>
          </cell>
          <cell r="EJ102">
            <v>35152</v>
          </cell>
          <cell r="EK102">
            <v>49916</v>
          </cell>
          <cell r="EL102">
            <v>57298</v>
          </cell>
          <cell r="EM102">
            <v>38667</v>
          </cell>
          <cell r="EN102">
            <v>71534</v>
          </cell>
          <cell r="EO102">
            <v>38667</v>
          </cell>
          <cell r="EP102">
            <v>54908</v>
          </cell>
          <cell r="EQ102">
            <v>63027</v>
          </cell>
          <cell r="ER102">
            <v>71534</v>
          </cell>
          <cell r="ES102">
            <v>79654</v>
          </cell>
          <cell r="ET102">
            <v>38667</v>
          </cell>
          <cell r="EU102">
            <v>54908</v>
          </cell>
          <cell r="EV102">
            <v>63027</v>
          </cell>
          <cell r="EW102">
            <v>40425</v>
          </cell>
          <cell r="EX102">
            <v>74787</v>
          </cell>
          <cell r="EY102">
            <v>40425</v>
          </cell>
          <cell r="EZ102">
            <v>57404</v>
          </cell>
          <cell r="FA102">
            <v>65894</v>
          </cell>
          <cell r="FB102">
            <v>74787</v>
          </cell>
          <cell r="FC102">
            <v>83277</v>
          </cell>
          <cell r="FD102">
            <v>40425</v>
          </cell>
          <cell r="FE102">
            <v>57404</v>
          </cell>
          <cell r="FF102">
            <v>65894</v>
          </cell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>
            <v>13367</v>
          </cell>
          <cell r="AR103">
            <v>24729</v>
          </cell>
          <cell r="AS103">
            <v>13367</v>
          </cell>
          <cell r="AT103">
            <v>18981</v>
          </cell>
          <cell r="AU103">
            <v>21788</v>
          </cell>
          <cell r="AV103">
            <v>24729</v>
          </cell>
          <cell r="AW103">
            <v>27536</v>
          </cell>
          <cell r="AX103">
            <v>13367</v>
          </cell>
          <cell r="AY103">
            <v>18981</v>
          </cell>
          <cell r="AZ103">
            <v>21788</v>
          </cell>
          <cell r="BA103">
            <v>13989</v>
          </cell>
          <cell r="BB103">
            <v>25880</v>
          </cell>
          <cell r="BC103">
            <v>13989</v>
          </cell>
          <cell r="BD103">
            <v>19864</v>
          </cell>
          <cell r="BE103">
            <v>22802</v>
          </cell>
          <cell r="BF103">
            <v>25880</v>
          </cell>
          <cell r="BG103">
            <v>28817</v>
          </cell>
          <cell r="BH103">
            <v>13989</v>
          </cell>
          <cell r="BI103">
            <v>19864</v>
          </cell>
          <cell r="BJ103">
            <v>22802</v>
          </cell>
          <cell r="BK103">
            <v>14921</v>
          </cell>
          <cell r="BL103">
            <v>27604</v>
          </cell>
          <cell r="BM103">
            <v>14921</v>
          </cell>
          <cell r="BN103">
            <v>21188</v>
          </cell>
          <cell r="BO103">
            <v>24321</v>
          </cell>
          <cell r="BP103">
            <v>27604</v>
          </cell>
          <cell r="BQ103">
            <v>30737</v>
          </cell>
          <cell r="BR103">
            <v>14921</v>
          </cell>
          <cell r="BS103">
            <v>21188</v>
          </cell>
          <cell r="BT103">
            <v>24321</v>
          </cell>
          <cell r="BU103">
            <v>16165</v>
          </cell>
          <cell r="BV103">
            <v>29905</v>
          </cell>
          <cell r="BW103">
            <v>16165</v>
          </cell>
          <cell r="BX103">
            <v>22954</v>
          </cell>
          <cell r="BY103">
            <v>26349</v>
          </cell>
          <cell r="BZ103">
            <v>29905</v>
          </cell>
          <cell r="CA103">
            <v>33300</v>
          </cell>
          <cell r="CB103">
            <v>16165</v>
          </cell>
          <cell r="CC103">
            <v>22954</v>
          </cell>
          <cell r="CD103">
            <v>26349</v>
          </cell>
          <cell r="CE103">
            <v>17408</v>
          </cell>
          <cell r="CF103">
            <v>32205</v>
          </cell>
          <cell r="CG103">
            <v>17408</v>
          </cell>
          <cell r="CH103">
            <v>24719</v>
          </cell>
          <cell r="CI103">
            <v>28375</v>
          </cell>
          <cell r="CJ103">
            <v>32205</v>
          </cell>
          <cell r="CK103">
            <v>35860</v>
          </cell>
          <cell r="CL103">
            <v>17408</v>
          </cell>
          <cell r="CM103">
            <v>24719</v>
          </cell>
          <cell r="CN103">
            <v>28375</v>
          </cell>
          <cell r="CO103">
            <v>19236</v>
          </cell>
          <cell r="CP103">
            <v>35587</v>
          </cell>
          <cell r="CQ103">
            <v>19236</v>
          </cell>
          <cell r="CR103">
            <v>27315</v>
          </cell>
          <cell r="CS103">
            <v>31355</v>
          </cell>
          <cell r="CT103">
            <v>35587</v>
          </cell>
          <cell r="CU103">
            <v>39626</v>
          </cell>
          <cell r="CV103">
            <v>19236</v>
          </cell>
          <cell r="CW103">
            <v>27315</v>
          </cell>
          <cell r="CX103">
            <v>31355</v>
          </cell>
          <cell r="CY103">
            <v>21160</v>
          </cell>
          <cell r="CZ103">
            <v>39146</v>
          </cell>
          <cell r="DA103">
            <v>21160</v>
          </cell>
          <cell r="DB103">
            <v>30047</v>
          </cell>
          <cell r="DC103">
            <v>34491</v>
          </cell>
          <cell r="DD103">
            <v>39146</v>
          </cell>
          <cell r="DE103">
            <v>43590</v>
          </cell>
          <cell r="DF103">
            <v>21160</v>
          </cell>
          <cell r="DG103">
            <v>30047</v>
          </cell>
          <cell r="DH103">
            <v>34491</v>
          </cell>
          <cell r="DI103">
            <v>23699</v>
          </cell>
          <cell r="DJ103">
            <v>43843</v>
          </cell>
          <cell r="DK103">
            <v>23699</v>
          </cell>
          <cell r="DL103">
            <v>33653</v>
          </cell>
          <cell r="DM103">
            <v>38629</v>
          </cell>
          <cell r="DN103">
            <v>43843</v>
          </cell>
          <cell r="DO103">
            <v>48820</v>
          </cell>
          <cell r="DP103">
            <v>23699</v>
          </cell>
          <cell r="DQ103">
            <v>33653</v>
          </cell>
          <cell r="DR103">
            <v>38629</v>
          </cell>
          <cell r="DS103">
            <v>25430</v>
          </cell>
          <cell r="DT103">
            <v>47046</v>
          </cell>
          <cell r="DU103">
            <v>25430</v>
          </cell>
          <cell r="DV103">
            <v>36111</v>
          </cell>
          <cell r="DW103">
            <v>41451</v>
          </cell>
          <cell r="DX103">
            <v>47046</v>
          </cell>
          <cell r="DY103">
            <v>52386</v>
          </cell>
          <cell r="DZ103">
            <v>25430</v>
          </cell>
          <cell r="EA103">
            <v>36111</v>
          </cell>
          <cell r="EB103">
            <v>41451</v>
          </cell>
          <cell r="EC103">
            <v>28546</v>
          </cell>
          <cell r="ED103">
            <v>52810</v>
          </cell>
          <cell r="EE103">
            <v>28546</v>
          </cell>
          <cell r="EF103">
            <v>40535</v>
          </cell>
          <cell r="EG103">
            <v>46530</v>
          </cell>
          <cell r="EH103">
            <v>52810</v>
          </cell>
          <cell r="EI103">
            <v>58805</v>
          </cell>
          <cell r="EJ103">
            <v>28546</v>
          </cell>
          <cell r="EK103">
            <v>40535</v>
          </cell>
          <cell r="EL103">
            <v>46530</v>
          </cell>
          <cell r="EM103">
            <v>31401</v>
          </cell>
          <cell r="EN103">
            <v>58092</v>
          </cell>
          <cell r="EO103">
            <v>31401</v>
          </cell>
          <cell r="EP103">
            <v>44589</v>
          </cell>
          <cell r="EQ103">
            <v>51184</v>
          </cell>
          <cell r="ER103">
            <v>58092</v>
          </cell>
          <cell r="ES103">
            <v>64686</v>
          </cell>
          <cell r="ET103">
            <v>31401</v>
          </cell>
          <cell r="EU103">
            <v>44589</v>
          </cell>
          <cell r="EV103">
            <v>51184</v>
          </cell>
          <cell r="EW103">
            <v>32828</v>
          </cell>
          <cell r="EX103">
            <v>60732</v>
          </cell>
          <cell r="EY103">
            <v>32828</v>
          </cell>
          <cell r="EZ103">
            <v>46616</v>
          </cell>
          <cell r="FA103">
            <v>53510</v>
          </cell>
          <cell r="FB103">
            <v>60732</v>
          </cell>
          <cell r="FC103">
            <v>67626</v>
          </cell>
          <cell r="FD103">
            <v>32828</v>
          </cell>
          <cell r="FE103">
            <v>46616</v>
          </cell>
          <cell r="FF103">
            <v>53510</v>
          </cell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>
            <v>16308</v>
          </cell>
          <cell r="AR104">
            <v>30169</v>
          </cell>
          <cell r="AS104">
            <v>16308</v>
          </cell>
          <cell r="AT104">
            <v>23157</v>
          </cell>
          <cell r="AU104">
            <v>26581</v>
          </cell>
          <cell r="AV104">
            <v>30169</v>
          </cell>
          <cell r="AW104">
            <v>33594</v>
          </cell>
          <cell r="AX104">
            <v>16308</v>
          </cell>
          <cell r="AY104">
            <v>23157</v>
          </cell>
          <cell r="AZ104">
            <v>26581</v>
          </cell>
          <cell r="BA104">
            <v>17067</v>
          </cell>
          <cell r="BB104">
            <v>31574</v>
          </cell>
          <cell r="BC104">
            <v>17067</v>
          </cell>
          <cell r="BD104">
            <v>24234</v>
          </cell>
          <cell r="BE104">
            <v>27818</v>
          </cell>
          <cell r="BF104">
            <v>31574</v>
          </cell>
          <cell r="BG104">
            <v>35157</v>
          </cell>
          <cell r="BH104">
            <v>17067</v>
          </cell>
          <cell r="BI104">
            <v>24234</v>
          </cell>
          <cell r="BJ104">
            <v>27818</v>
          </cell>
          <cell r="BK104">
            <v>18204</v>
          </cell>
          <cell r="BL104">
            <v>33677</v>
          </cell>
          <cell r="BM104">
            <v>18204</v>
          </cell>
          <cell r="BN104">
            <v>25849</v>
          </cell>
          <cell r="BO104">
            <v>29672</v>
          </cell>
          <cell r="BP104">
            <v>33677</v>
          </cell>
          <cell r="BQ104">
            <v>37499</v>
          </cell>
          <cell r="BR104">
            <v>18204</v>
          </cell>
          <cell r="BS104">
            <v>25849</v>
          </cell>
          <cell r="BT104">
            <v>29672</v>
          </cell>
          <cell r="BU104">
            <v>19721</v>
          </cell>
          <cell r="BV104">
            <v>36484</v>
          </cell>
          <cell r="BW104">
            <v>19721</v>
          </cell>
          <cell r="BX104">
            <v>28004</v>
          </cell>
          <cell r="BY104">
            <v>32146</v>
          </cell>
          <cell r="BZ104">
            <v>36484</v>
          </cell>
          <cell r="CA104">
            <v>40626</v>
          </cell>
          <cell r="CB104">
            <v>19721</v>
          </cell>
          <cell r="CC104">
            <v>28004</v>
          </cell>
          <cell r="CD104">
            <v>32146</v>
          </cell>
          <cell r="CE104">
            <v>21238</v>
          </cell>
          <cell r="CF104">
            <v>39290</v>
          </cell>
          <cell r="CG104">
            <v>21238</v>
          </cell>
          <cell r="CH104">
            <v>30157</v>
          </cell>
          <cell r="CI104">
            <v>34618</v>
          </cell>
          <cell r="CJ104">
            <v>39290</v>
          </cell>
          <cell r="CK104">
            <v>43749</v>
          </cell>
          <cell r="CL104">
            <v>21238</v>
          </cell>
          <cell r="CM104">
            <v>30157</v>
          </cell>
          <cell r="CN104">
            <v>34618</v>
          </cell>
          <cell r="CO104">
            <v>23468</v>
          </cell>
          <cell r="CP104">
            <v>43416</v>
          </cell>
          <cell r="CQ104">
            <v>23468</v>
          </cell>
          <cell r="CR104">
            <v>33324</v>
          </cell>
          <cell r="CS104">
            <v>38253</v>
          </cell>
          <cell r="CT104">
            <v>43416</v>
          </cell>
          <cell r="CU104">
            <v>48344</v>
          </cell>
          <cell r="CV104">
            <v>23468</v>
          </cell>
          <cell r="CW104">
            <v>33324</v>
          </cell>
          <cell r="CX104">
            <v>38253</v>
          </cell>
          <cell r="CY104">
            <v>25815</v>
          </cell>
          <cell r="CZ104">
            <v>47758</v>
          </cell>
          <cell r="DA104">
            <v>25815</v>
          </cell>
          <cell r="DB104">
            <v>36657</v>
          </cell>
          <cell r="DC104">
            <v>42079</v>
          </cell>
          <cell r="DD104">
            <v>47758</v>
          </cell>
          <cell r="DE104">
            <v>53180</v>
          </cell>
          <cell r="DF104">
            <v>25815</v>
          </cell>
          <cell r="DG104">
            <v>36657</v>
          </cell>
          <cell r="DH104">
            <v>42079</v>
          </cell>
          <cell r="DI104">
            <v>28913</v>
          </cell>
          <cell r="DJ104">
            <v>53488</v>
          </cell>
          <cell r="DK104">
            <v>28913</v>
          </cell>
          <cell r="DL104">
            <v>41057</v>
          </cell>
          <cell r="DM104">
            <v>47127</v>
          </cell>
          <cell r="DN104">
            <v>53488</v>
          </cell>
          <cell r="DO104">
            <v>59560</v>
          </cell>
          <cell r="DP104">
            <v>28913</v>
          </cell>
          <cell r="DQ104">
            <v>41057</v>
          </cell>
          <cell r="DR104">
            <v>47127</v>
          </cell>
          <cell r="DS104">
            <v>31025</v>
          </cell>
          <cell r="DT104">
            <v>57396</v>
          </cell>
          <cell r="DU104">
            <v>31025</v>
          </cell>
          <cell r="DV104">
            <v>44055</v>
          </cell>
          <cell r="DW104">
            <v>50570</v>
          </cell>
          <cell r="DX104">
            <v>57396</v>
          </cell>
          <cell r="DY104">
            <v>63911</v>
          </cell>
          <cell r="DZ104">
            <v>31025</v>
          </cell>
          <cell r="EA104">
            <v>44055</v>
          </cell>
          <cell r="EB104">
            <v>50570</v>
          </cell>
          <cell r="EC104">
            <v>34826</v>
          </cell>
          <cell r="ED104">
            <v>64428</v>
          </cell>
          <cell r="EE104">
            <v>34826</v>
          </cell>
          <cell r="EF104">
            <v>49453</v>
          </cell>
          <cell r="EG104">
            <v>56767</v>
          </cell>
          <cell r="EH104">
            <v>64428</v>
          </cell>
          <cell r="EI104">
            <v>71742</v>
          </cell>
          <cell r="EJ104">
            <v>34826</v>
          </cell>
          <cell r="EK104">
            <v>49453</v>
          </cell>
          <cell r="EL104">
            <v>56767</v>
          </cell>
          <cell r="EM104">
            <v>38309</v>
          </cell>
          <cell r="EN104">
            <v>70872</v>
          </cell>
          <cell r="EO104">
            <v>38309</v>
          </cell>
          <cell r="EP104">
            <v>54399</v>
          </cell>
          <cell r="EQ104">
            <v>62444</v>
          </cell>
          <cell r="ER104">
            <v>70872</v>
          </cell>
          <cell r="ES104">
            <v>78917</v>
          </cell>
          <cell r="ET104">
            <v>38309</v>
          </cell>
          <cell r="EU104">
            <v>54399</v>
          </cell>
          <cell r="EV104">
            <v>62444</v>
          </cell>
          <cell r="EW104">
            <v>40050</v>
          </cell>
          <cell r="EX104">
            <v>74093</v>
          </cell>
          <cell r="EY104">
            <v>40050</v>
          </cell>
          <cell r="EZ104">
            <v>56872</v>
          </cell>
          <cell r="FA104">
            <v>65282</v>
          </cell>
          <cell r="FB104">
            <v>74093</v>
          </cell>
          <cell r="FC104">
            <v>82504</v>
          </cell>
          <cell r="FD104">
            <v>40050</v>
          </cell>
          <cell r="FE104">
            <v>56872</v>
          </cell>
          <cell r="FF104">
            <v>65282</v>
          </cell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>
            <v>17778</v>
          </cell>
          <cell r="AR105">
            <v>32890</v>
          </cell>
          <cell r="AS105">
            <v>17778</v>
          </cell>
          <cell r="AT105">
            <v>25245</v>
          </cell>
          <cell r="AU105">
            <v>28978</v>
          </cell>
          <cell r="AV105">
            <v>32890</v>
          </cell>
          <cell r="AW105">
            <v>36623</v>
          </cell>
          <cell r="AX105">
            <v>17778</v>
          </cell>
          <cell r="AY105">
            <v>25245</v>
          </cell>
          <cell r="AZ105">
            <v>28978</v>
          </cell>
          <cell r="BA105">
            <v>18605</v>
          </cell>
          <cell r="BB105">
            <v>34420</v>
          </cell>
          <cell r="BC105">
            <v>18605</v>
          </cell>
          <cell r="BD105">
            <v>26419</v>
          </cell>
          <cell r="BE105">
            <v>30327</v>
          </cell>
          <cell r="BF105">
            <v>34420</v>
          </cell>
          <cell r="BG105">
            <v>38327</v>
          </cell>
          <cell r="BH105">
            <v>18605</v>
          </cell>
          <cell r="BI105">
            <v>26419</v>
          </cell>
          <cell r="BJ105">
            <v>30327</v>
          </cell>
          <cell r="BK105">
            <v>19845</v>
          </cell>
          <cell r="BL105">
            <v>36713</v>
          </cell>
          <cell r="BM105">
            <v>19845</v>
          </cell>
          <cell r="BN105">
            <v>28180</v>
          </cell>
          <cell r="BO105">
            <v>32347</v>
          </cell>
          <cell r="BP105">
            <v>36713</v>
          </cell>
          <cell r="BQ105">
            <v>40880</v>
          </cell>
          <cell r="BR105">
            <v>19845</v>
          </cell>
          <cell r="BS105">
            <v>28180</v>
          </cell>
          <cell r="BT105">
            <v>32347</v>
          </cell>
          <cell r="BU105">
            <v>21499</v>
          </cell>
          <cell r="BV105">
            <v>39774</v>
          </cell>
          <cell r="BW105">
            <v>21499</v>
          </cell>
          <cell r="BX105">
            <v>30529</v>
          </cell>
          <cell r="BY105">
            <v>35044</v>
          </cell>
          <cell r="BZ105">
            <v>39774</v>
          </cell>
          <cell r="CA105">
            <v>44289</v>
          </cell>
          <cell r="CB105">
            <v>21499</v>
          </cell>
          <cell r="CC105">
            <v>30529</v>
          </cell>
          <cell r="CD105">
            <v>35044</v>
          </cell>
          <cell r="CE105">
            <v>23153</v>
          </cell>
          <cell r="CF105">
            <v>42833</v>
          </cell>
          <cell r="CG105">
            <v>23153</v>
          </cell>
          <cell r="CH105">
            <v>32876</v>
          </cell>
          <cell r="CI105">
            <v>37739</v>
          </cell>
          <cell r="CJ105">
            <v>42833</v>
          </cell>
          <cell r="CK105">
            <v>47694</v>
          </cell>
          <cell r="CL105">
            <v>23153</v>
          </cell>
          <cell r="CM105">
            <v>32876</v>
          </cell>
          <cell r="CN105">
            <v>37739</v>
          </cell>
          <cell r="CO105">
            <v>25584</v>
          </cell>
          <cell r="CP105">
            <v>47331</v>
          </cell>
          <cell r="CQ105">
            <v>25584</v>
          </cell>
          <cell r="CR105">
            <v>36329</v>
          </cell>
          <cell r="CS105">
            <v>41702</v>
          </cell>
          <cell r="CT105">
            <v>47331</v>
          </cell>
          <cell r="CU105">
            <v>52703</v>
          </cell>
          <cell r="CV105">
            <v>25584</v>
          </cell>
          <cell r="CW105">
            <v>36329</v>
          </cell>
          <cell r="CX105">
            <v>41702</v>
          </cell>
          <cell r="CY105">
            <v>28143</v>
          </cell>
          <cell r="CZ105">
            <v>52064</v>
          </cell>
          <cell r="DA105">
            <v>28143</v>
          </cell>
          <cell r="DB105">
            <v>39963</v>
          </cell>
          <cell r="DC105">
            <v>45873</v>
          </cell>
          <cell r="DD105">
            <v>52064</v>
          </cell>
          <cell r="DE105">
            <v>57975</v>
          </cell>
          <cell r="DF105">
            <v>28143</v>
          </cell>
          <cell r="DG105">
            <v>39963</v>
          </cell>
          <cell r="DH105">
            <v>45873</v>
          </cell>
          <cell r="DI105">
            <v>31520</v>
          </cell>
          <cell r="DJ105">
            <v>58311</v>
          </cell>
          <cell r="DK105">
            <v>31520</v>
          </cell>
          <cell r="DL105">
            <v>44758</v>
          </cell>
          <cell r="DM105">
            <v>51377</v>
          </cell>
          <cell r="DN105">
            <v>58311</v>
          </cell>
          <cell r="DO105">
            <v>64931</v>
          </cell>
          <cell r="DP105">
            <v>31520</v>
          </cell>
          <cell r="DQ105">
            <v>44758</v>
          </cell>
          <cell r="DR105">
            <v>51377</v>
          </cell>
          <cell r="DS105">
            <v>33822</v>
          </cell>
          <cell r="DT105">
            <v>62571</v>
          </cell>
          <cell r="DU105">
            <v>33822</v>
          </cell>
          <cell r="DV105">
            <v>48028</v>
          </cell>
          <cell r="DW105">
            <v>55130</v>
          </cell>
          <cell r="DX105">
            <v>62571</v>
          </cell>
          <cell r="DY105">
            <v>69673</v>
          </cell>
          <cell r="DZ105">
            <v>33822</v>
          </cell>
          <cell r="EA105">
            <v>48028</v>
          </cell>
          <cell r="EB105">
            <v>55130</v>
          </cell>
          <cell r="EC105">
            <v>37966</v>
          </cell>
          <cell r="ED105">
            <v>70237</v>
          </cell>
          <cell r="EE105">
            <v>37966</v>
          </cell>
          <cell r="EF105">
            <v>53912</v>
          </cell>
          <cell r="EG105">
            <v>61885</v>
          </cell>
          <cell r="EH105">
            <v>70237</v>
          </cell>
          <cell r="EI105">
            <v>78211</v>
          </cell>
          <cell r="EJ105">
            <v>37966</v>
          </cell>
          <cell r="EK105">
            <v>53912</v>
          </cell>
          <cell r="EL105">
            <v>61885</v>
          </cell>
          <cell r="EM105">
            <v>41763</v>
          </cell>
          <cell r="EN105">
            <v>77262</v>
          </cell>
          <cell r="EO105">
            <v>41763</v>
          </cell>
          <cell r="EP105">
            <v>59303</v>
          </cell>
          <cell r="EQ105">
            <v>68075</v>
          </cell>
          <cell r="ER105">
            <v>77262</v>
          </cell>
          <cell r="ES105">
            <v>86032</v>
          </cell>
          <cell r="ET105">
            <v>41763</v>
          </cell>
          <cell r="EU105">
            <v>59303</v>
          </cell>
          <cell r="EV105">
            <v>68075</v>
          </cell>
          <cell r="EW105">
            <v>43661</v>
          </cell>
          <cell r="EX105">
            <v>80774</v>
          </cell>
          <cell r="EY105">
            <v>43661</v>
          </cell>
          <cell r="EZ105">
            <v>61999</v>
          </cell>
          <cell r="FA105">
            <v>71168</v>
          </cell>
          <cell r="FB105">
            <v>80774</v>
          </cell>
          <cell r="FC105">
            <v>89943</v>
          </cell>
          <cell r="FD105">
            <v>43661</v>
          </cell>
          <cell r="FE105">
            <v>61999</v>
          </cell>
          <cell r="FF105">
            <v>71168</v>
          </cell>
        </row>
      </sheetData>
      <sheetData sheetId="1"/>
      <sheetData sheetId="2">
        <row r="6">
          <cell r="B6" t="str">
            <v>ASIG. VIANDA COMP. NO REM.</v>
          </cell>
          <cell r="C6" t="str">
            <v>Bono Paz Social CCT Rem</v>
          </cell>
          <cell r="D6" t="str">
            <v>Vianda CCT</v>
          </cell>
          <cell r="E6" t="str">
            <v>Vianda desayuno/merienda</v>
          </cell>
          <cell r="F6" t="str">
            <v>VIANDA MERIENDA</v>
          </cell>
          <cell r="G6" t="str">
            <v>Vianda Expte.</v>
          </cell>
          <cell r="H6" t="str">
            <v>VIANDA ALIMENTACIÓN DIARIA</v>
          </cell>
          <cell r="I6" t="str">
            <v>Hs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Torre SPJ</v>
          </cell>
          <cell r="N6" t="str">
            <v>ADIC. TRABAJO EN ALTURA</v>
          </cell>
          <cell r="O6" t="str">
            <v>Ad Yac Prod CCT 643/12</v>
          </cell>
          <cell r="P6" t="str">
            <v>Ad p/disponibilidad Rem</v>
          </cell>
          <cell r="Q6" t="str">
            <v>ADIC. ESPECIAL</v>
          </cell>
          <cell r="R6" t="str">
            <v>ADIC. CHOFER TRANS. PERSONAL</v>
          </cell>
          <cell r="S6" t="str">
            <v>Antigüedad</v>
          </cell>
          <cell r="T6" t="str">
            <v>Guardia Pasiva ART21</v>
          </cell>
          <cell r="U6" t="str">
            <v>PJ - Guardia Pasiva Lunes a Viernes</v>
          </cell>
          <cell r="V6" t="str">
            <v>PJ - Guardia Pasiva Sábado, Domingo y Feriado</v>
          </cell>
          <cell r="W6" t="str">
            <v>Presentismo y Puntualidad</v>
          </cell>
          <cell r="X6" t="str">
            <v>COMPLEM. PRESENTISMO    (1)</v>
          </cell>
          <cell r="Y6" t="str">
            <v>COMPLEM. PRESENTISMO    (2)</v>
          </cell>
          <cell r="Z6" t="str">
            <v>COMPLEM. PRESENTISMO    (3)</v>
          </cell>
          <cell r="AA6" t="str">
            <v>COMPLEM. PRESENTISMO    (4)</v>
          </cell>
          <cell r="AB6" t="str">
            <v>Suplemento Presentismo</v>
          </cell>
          <cell r="AC6" t="str">
            <v>SUBSIDIO FALLECIMIENTO</v>
          </cell>
          <cell r="AD6" t="str">
            <v>Bono Paz Social CCT Rem</v>
          </cell>
          <cell r="AE6" t="str">
            <v>Vianda CCT</v>
          </cell>
          <cell r="AF6" t="str">
            <v>Vianda desayuno/merienda</v>
          </cell>
          <cell r="AG6" t="str">
            <v>VIANDA MERIENDA</v>
          </cell>
          <cell r="AH6" t="str">
            <v>Vianda Expte.</v>
          </cell>
          <cell r="AI6" t="str">
            <v>VIANDA ALIMENTACIÓN DIARIA</v>
          </cell>
          <cell r="AJ6" t="str">
            <v>Hs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 Yac Prod CCT 643/12</v>
          </cell>
          <cell r="AQ6" t="str">
            <v>Ad p/disponibilidad Rem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Guardia Pasiva ART21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  <cell r="BE6" t="str">
            <v>ASIG. VIANDA COMP. NO REM.</v>
          </cell>
          <cell r="BF6" t="str">
            <v>Bono Paz Social CCT Rem</v>
          </cell>
          <cell r="BG6" t="str">
            <v>Vianda CCT</v>
          </cell>
          <cell r="BH6" t="str">
            <v>Vianda desayuno/merienda</v>
          </cell>
          <cell r="BI6" t="str">
            <v>VIANDA MERIENDA</v>
          </cell>
          <cell r="BJ6" t="str">
            <v>Vianda Expte.</v>
          </cell>
          <cell r="BK6" t="str">
            <v>VIANDA ALIMENTACIÓN DIARIA</v>
          </cell>
          <cell r="BL6" t="str">
            <v>Hs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 Yac Prod CCT 643/12</v>
          </cell>
          <cell r="BS6" t="str">
            <v>Ad p/disponibilidad Rem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Guardia Pasiva ART21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 CCT Rem</v>
          </cell>
          <cell r="CI6" t="str">
            <v>Vianda CCT</v>
          </cell>
          <cell r="CJ6" t="str">
            <v>Vianda desayuno/merienda</v>
          </cell>
          <cell r="CK6" t="str">
            <v>VIANDA MERIENDA</v>
          </cell>
          <cell r="CL6" t="str">
            <v>Vianda Expte.</v>
          </cell>
          <cell r="CM6" t="str">
            <v>VIANDA ALIMENTACIÓN DIARIA</v>
          </cell>
          <cell r="CN6" t="str">
            <v>Hs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 Yac Prod CCT 643/12</v>
          </cell>
          <cell r="CU6" t="str">
            <v>Ad p/disponibilidad Rem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Guardia Pasiva ART21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 CCT Rem</v>
          </cell>
          <cell r="DK6" t="str">
            <v>Vianda CCT</v>
          </cell>
          <cell r="DL6" t="str">
            <v>Vianda desayuno/merienda</v>
          </cell>
          <cell r="DM6" t="str">
            <v>VIANDA MERIENDA</v>
          </cell>
          <cell r="DN6" t="str">
            <v>Vianda Expte.</v>
          </cell>
          <cell r="DO6" t="str">
            <v>VIANDA ALIMENTACIÓN DIARIA</v>
          </cell>
          <cell r="DP6" t="str">
            <v>Hs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 Yac Prod CCT 643/12</v>
          </cell>
          <cell r="DW6" t="str">
            <v>Ad p/disponibilidad Rem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Guardia Pasiva ART21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 CCT Rem</v>
          </cell>
          <cell r="EM6" t="str">
            <v>Vianda CCT</v>
          </cell>
          <cell r="EN6" t="str">
            <v>Vianda desayuno/merienda</v>
          </cell>
          <cell r="EO6" t="str">
            <v>VIANDA MERIENDA</v>
          </cell>
          <cell r="EP6" t="str">
            <v>Vianda Expte.</v>
          </cell>
          <cell r="EQ6" t="str">
            <v>VIANDA ALIMENTACIÓN DIARIA</v>
          </cell>
          <cell r="ER6" t="str">
            <v>Hs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 Yac Prod CCT 643/12</v>
          </cell>
          <cell r="EY6" t="str">
            <v>Ad p/disponibilidad Rem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Guardia Pasiva ART21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  <cell r="FM6" t="str">
            <v>ASIG. VIANDA COMP. NO REM.</v>
          </cell>
          <cell r="FN6" t="str">
            <v>Bono Paz Social CCT Rem</v>
          </cell>
          <cell r="FO6" t="str">
            <v>Vianda CCT</v>
          </cell>
          <cell r="FP6" t="str">
            <v>Vianda desayuno/merienda</v>
          </cell>
          <cell r="FQ6" t="str">
            <v>VIANDA MERIENDA</v>
          </cell>
          <cell r="FR6" t="str">
            <v>Vianda Expte.</v>
          </cell>
          <cell r="FS6" t="str">
            <v>VIANDA ALIMENTACIÓN DIARIA</v>
          </cell>
          <cell r="FT6" t="str">
            <v>Hs de viaje</v>
          </cell>
          <cell r="FU6" t="str">
            <v>ADIC. ESPERA TRANSPORTE</v>
          </cell>
          <cell r="FV6" t="str">
            <v>Adic. Torre (Título II)</v>
          </cell>
          <cell r="FW6" t="str">
            <v>Adic. Torre (Título III)</v>
          </cell>
          <cell r="FX6" t="str">
            <v>Adic. Torre SPJ</v>
          </cell>
          <cell r="FY6" t="str">
            <v>ADIC. TRABAJO EN ALTURA</v>
          </cell>
          <cell r="FZ6" t="str">
            <v>Ad Yac Prod CCT 643/12</v>
          </cell>
          <cell r="GA6" t="str">
            <v>Ad p/disponibilidad Rem</v>
          </cell>
          <cell r="GB6" t="str">
            <v>ADIC. ESPECIAL</v>
          </cell>
          <cell r="GC6" t="str">
            <v>ADIC. CHOFER TRANS. PERSONAL</v>
          </cell>
          <cell r="GD6" t="str">
            <v>Antigüedad</v>
          </cell>
          <cell r="GE6" t="str">
            <v>Guardia Pasiva ART21</v>
          </cell>
          <cell r="GF6" t="str">
            <v>PJ - Guardia Pasiva Lunes a Viernes</v>
          </cell>
          <cell r="GG6" t="str">
            <v>PJ - Guardia Pasiva Sábado, Domingo y Feriado</v>
          </cell>
          <cell r="GH6" t="str">
            <v>Presentismo y Puntualidad</v>
          </cell>
          <cell r="GI6" t="str">
            <v>COMPLEM. PRESENTISMO    (1)</v>
          </cell>
          <cell r="GJ6" t="str">
            <v>COMPLEM. PRESENTISMO    (2)</v>
          </cell>
          <cell r="GK6" t="str">
            <v>COMPLEM. PRESENTISMO    (3)</v>
          </cell>
          <cell r="GL6" t="str">
            <v>COMPLEM. PRESENTISMO    (4)</v>
          </cell>
          <cell r="GM6" t="str">
            <v>Suplemento Presentismo</v>
          </cell>
          <cell r="GN6" t="str">
            <v>SUBSIDIO FALLECIMIENTO</v>
          </cell>
          <cell r="GO6" t="str">
            <v>ASIG. VIANDA COMP. NO REM.</v>
          </cell>
          <cell r="GP6" t="str">
            <v>Bono Paz Social CCT Rem</v>
          </cell>
          <cell r="GQ6" t="str">
            <v>Vianda CCT</v>
          </cell>
          <cell r="GR6" t="str">
            <v>Vianda desayuno/merienda</v>
          </cell>
          <cell r="GS6" t="str">
            <v>VIANDA MERIENDA</v>
          </cell>
          <cell r="GT6" t="str">
            <v>Vianda Expte.</v>
          </cell>
          <cell r="GU6" t="str">
            <v>VIANDA ALIMENTACIÓN DIARIA</v>
          </cell>
          <cell r="GV6" t="str">
            <v>Hs de viaje</v>
          </cell>
          <cell r="GW6" t="str">
            <v>ADIC. ESPERA TRANSPORTE</v>
          </cell>
          <cell r="GX6" t="str">
            <v>Adic. Torre (Título II)</v>
          </cell>
          <cell r="GY6" t="str">
            <v>Adic. Torre (Título III)</v>
          </cell>
          <cell r="GZ6" t="str">
            <v>Adic. Torre SPJ</v>
          </cell>
          <cell r="HA6" t="str">
            <v>ADIC. TRABAJO EN ALTURA</v>
          </cell>
          <cell r="HB6" t="str">
            <v>Ad Yac Prod CCT 643/12</v>
          </cell>
          <cell r="HC6" t="str">
            <v>Ad p/disponibilidad Rem</v>
          </cell>
          <cell r="HD6" t="str">
            <v>ADIC. ESPECIAL</v>
          </cell>
          <cell r="HE6" t="str">
            <v>ADIC. CHOFER TRANS. PERSONAL</v>
          </cell>
          <cell r="HF6" t="str">
            <v>Antigüedad</v>
          </cell>
          <cell r="HG6" t="str">
            <v>Guardia Pasiva ART21</v>
          </cell>
          <cell r="HH6" t="str">
            <v>PJ - Guardia Pasiva Lunes a Viernes</v>
          </cell>
          <cell r="HI6" t="str">
            <v>PJ - Guardia Pasiva Sábado, Domingo y Feriado</v>
          </cell>
          <cell r="HJ6" t="str">
            <v>Presentismo y Puntualidad</v>
          </cell>
          <cell r="HK6" t="str">
            <v>COMPLEM. PRESENTISMO    (1)</v>
          </cell>
          <cell r="HL6" t="str">
            <v>COMPLEM. PRESENTISMO    (2)</v>
          </cell>
          <cell r="HM6" t="str">
            <v>COMPLEM. PRESENTISMO    (3)</v>
          </cell>
          <cell r="HN6" t="str">
            <v>COMPLEM. PRESENTISMO    (4)</v>
          </cell>
          <cell r="HO6" t="str">
            <v>Suplemento Presentismo</v>
          </cell>
          <cell r="HP6" t="str">
            <v>SUBSIDIO FALLECIMIENTO</v>
          </cell>
          <cell r="HQ6" t="str">
            <v>ASIG. VIANDA COMP. NO REM.</v>
          </cell>
          <cell r="HR6" t="str">
            <v>Bono Paz Social CCT Rem</v>
          </cell>
          <cell r="HS6" t="str">
            <v>Vianda CCT</v>
          </cell>
          <cell r="HT6" t="str">
            <v>Vianda desayuno/merienda</v>
          </cell>
          <cell r="HU6" t="str">
            <v>VIANDA MERIENDA</v>
          </cell>
          <cell r="HV6" t="str">
            <v>Vianda Expte.</v>
          </cell>
          <cell r="HW6" t="str">
            <v>VIANDA ALIMENTACIÓN DIARIA</v>
          </cell>
          <cell r="HX6" t="str">
            <v>Hs de viaje</v>
          </cell>
          <cell r="HY6" t="str">
            <v>ADIC. ESPERA TRANSPORTE</v>
          </cell>
          <cell r="HZ6" t="str">
            <v>Adic. Torre (Título II)</v>
          </cell>
          <cell r="IA6" t="str">
            <v>Adic. Torre (Título III)</v>
          </cell>
          <cell r="IB6" t="str">
            <v>Adic. Torre SPJ</v>
          </cell>
          <cell r="IC6" t="str">
            <v>ADIC. TRABAJO EN ALTURA</v>
          </cell>
          <cell r="ID6" t="str">
            <v>Ad Yac Prod CCT 643/12</v>
          </cell>
          <cell r="IE6" t="str">
            <v>Ad p/disponibilidad Rem</v>
          </cell>
          <cell r="IF6" t="str">
            <v>ADIC. ESPECIAL</v>
          </cell>
          <cell r="IG6" t="str">
            <v>ADIC. CHOFER TRANS. PERSONAL</v>
          </cell>
          <cell r="IH6" t="str">
            <v>Antigüedad</v>
          </cell>
          <cell r="II6" t="str">
            <v>Guardia Pasiva ART21</v>
          </cell>
          <cell r="IJ6" t="str">
            <v>PJ - Guardia Pasiva Lunes a Viernes</v>
          </cell>
          <cell r="IK6" t="str">
            <v>PJ - Guardia Pasiva Sábado, Domingo y Feriado</v>
          </cell>
          <cell r="IL6" t="str">
            <v>Presentismo y Puntualidad</v>
          </cell>
          <cell r="IM6" t="str">
            <v>COMPLEM. PRESENTISMO    (1)</v>
          </cell>
          <cell r="IN6" t="str">
            <v>COMPLEM. PRESENTISMO    (2)</v>
          </cell>
          <cell r="IO6" t="str">
            <v>COMPLEM. PRESENTISMO    (3)</v>
          </cell>
          <cell r="IP6" t="str">
            <v>COMPLEM. PRESENTISMO    (4)</v>
          </cell>
          <cell r="IQ6" t="str">
            <v>Suplemento Presentismo</v>
          </cell>
          <cell r="IR6" t="str">
            <v>SUBSIDIO FALLECIMIENTO</v>
          </cell>
          <cell r="IS6" t="str">
            <v>ASIG. VIANDA COMP. NO REM.</v>
          </cell>
          <cell r="IT6" t="str">
            <v>Bono Paz Social CCT Rem</v>
          </cell>
          <cell r="IU6" t="str">
            <v>Vianda CCT</v>
          </cell>
          <cell r="IV6" t="str">
            <v>Vianda desayuno/merienda</v>
          </cell>
          <cell r="IW6" t="str">
            <v>VIANDA MERIENDA</v>
          </cell>
          <cell r="IX6" t="str">
            <v>Vianda Expte.</v>
          </cell>
          <cell r="IY6" t="str">
            <v>VIANDA ALIMENTACIÓN DIARIA</v>
          </cell>
          <cell r="IZ6" t="str">
            <v>Hs de viaje</v>
          </cell>
          <cell r="JA6" t="str">
            <v>ADIC. ESPERA TRANSPORTE</v>
          </cell>
          <cell r="JB6" t="str">
            <v>Adic. Torre (Título II)</v>
          </cell>
          <cell r="JC6" t="str">
            <v>Adic. Torre (Título III)</v>
          </cell>
          <cell r="JD6" t="str">
            <v>Adic. Torre SPJ</v>
          </cell>
          <cell r="JE6" t="str">
            <v>ADIC. TRABAJO EN ALTURA</v>
          </cell>
          <cell r="JF6" t="str">
            <v>Ad Yac Prod CCT 643/12</v>
          </cell>
          <cell r="JG6" t="str">
            <v>Ad p/disponibilidad Rem</v>
          </cell>
          <cell r="JH6" t="str">
            <v>ADIC. ESPECIAL</v>
          </cell>
          <cell r="JI6" t="str">
            <v>ADIC. CHOFER TRANS. PERSONAL</v>
          </cell>
          <cell r="JJ6" t="str">
            <v>Antigüedad</v>
          </cell>
          <cell r="JK6" t="str">
            <v>Guardia Pasiva ART21</v>
          </cell>
          <cell r="JL6" t="str">
            <v>PJ - Guardia Pasiva Lunes a Viernes</v>
          </cell>
          <cell r="JM6" t="str">
            <v>PJ - Guardia Pasiva Sábado, Domingo y Feriado</v>
          </cell>
          <cell r="JN6" t="str">
            <v>Presentismo y Puntualidad</v>
          </cell>
          <cell r="JO6" t="str">
            <v>COMPLEM. PRESENTISMO    (1)</v>
          </cell>
          <cell r="JP6" t="str">
            <v>COMPLEM. PRESENTISMO    (2)</v>
          </cell>
          <cell r="JQ6" t="str">
            <v>COMPLEM. PRESENTISMO    (3)</v>
          </cell>
          <cell r="JR6" t="str">
            <v>COMPLEM. PRESENTISMO    (4)</v>
          </cell>
          <cell r="JS6" t="str">
            <v>Suplemento Presentismo</v>
          </cell>
          <cell r="JT6" t="str">
            <v>SUBSIDIO FALLECIMIENTO</v>
          </cell>
          <cell r="JU6" t="str">
            <v>ASIG. VIANDA COMP. NO REM.</v>
          </cell>
          <cell r="JV6" t="str">
            <v>Bono Paz Social CCT Rem</v>
          </cell>
          <cell r="JW6" t="str">
            <v>Vianda CCT</v>
          </cell>
          <cell r="JX6" t="str">
            <v>Vianda desayuno/merienda</v>
          </cell>
          <cell r="JY6" t="str">
            <v>VIANDA MERIENDA</v>
          </cell>
          <cell r="JZ6" t="str">
            <v>Vianda Expte.</v>
          </cell>
          <cell r="KA6" t="str">
            <v>VIANDA ALIMENTACIÓN DIARIA</v>
          </cell>
          <cell r="KB6" t="str">
            <v>Hs de viaje</v>
          </cell>
          <cell r="KC6" t="str">
            <v>ADIC. ESPERA TRANSPORTE</v>
          </cell>
          <cell r="KD6" t="str">
            <v>Adic. Torre (Título II)</v>
          </cell>
          <cell r="KE6" t="str">
            <v>Adic. Torre (Título III)</v>
          </cell>
          <cell r="KF6" t="str">
            <v>Adic. Torre SPJ</v>
          </cell>
          <cell r="KG6" t="str">
            <v>ADIC. TRABAJO EN ALTURA</v>
          </cell>
          <cell r="KH6" t="str">
            <v>Ad Yac Prod CCT 643/12</v>
          </cell>
          <cell r="KI6" t="str">
            <v>Ad p/disponibilidad Rem</v>
          </cell>
          <cell r="KJ6" t="str">
            <v>ADIC. ESPECIAL</v>
          </cell>
          <cell r="KK6" t="str">
            <v>ADIC. CHOFER TRANS. PERSONAL</v>
          </cell>
          <cell r="KL6" t="str">
            <v>Antigüedad</v>
          </cell>
          <cell r="KM6" t="str">
            <v>Guardia Pasiva ART21</v>
          </cell>
          <cell r="KN6" t="str">
            <v>PJ - Guardia Pasiva Lunes a Viernes</v>
          </cell>
          <cell r="KO6" t="str">
            <v>PJ - Guardia Pasiva Sábado, Domingo y Feriado</v>
          </cell>
          <cell r="KP6" t="str">
            <v>Presentismo y Puntualidad</v>
          </cell>
          <cell r="KQ6" t="str">
            <v>COMPLEM. PRESENTISMO    (1)</v>
          </cell>
          <cell r="KR6" t="str">
            <v>COMPLEM. PRESENTISMO    (2)</v>
          </cell>
          <cell r="KS6" t="str">
            <v>COMPLEM. PRESENTISMO    (3)</v>
          </cell>
          <cell r="KT6" t="str">
            <v>COMPLEM. PRESENTISMO    (4)</v>
          </cell>
          <cell r="KU6" t="str">
            <v>Suplemento Presentismo</v>
          </cell>
          <cell r="KV6" t="str">
            <v>SUBSIDIO FALLECIMIENTO</v>
          </cell>
          <cell r="KW6" t="str">
            <v>ASIG. VIANDA COMP. NO REM.</v>
          </cell>
          <cell r="KX6" t="str">
            <v>Bono Paz Social CCT Rem</v>
          </cell>
          <cell r="KY6" t="str">
            <v>Vianda CCT</v>
          </cell>
          <cell r="KZ6" t="str">
            <v>Vianda desayuno/merienda</v>
          </cell>
          <cell r="LA6" t="str">
            <v>VIANDA MERIENDA</v>
          </cell>
          <cell r="LB6" t="str">
            <v>Vianda Expte.</v>
          </cell>
          <cell r="LC6" t="str">
            <v>VIANDA ALIMENTACIÓN DIARIA</v>
          </cell>
          <cell r="LD6" t="str">
            <v>Hs de viaje</v>
          </cell>
          <cell r="LE6" t="str">
            <v>ADIC. ESPERA TRANSPORTE</v>
          </cell>
          <cell r="LF6" t="str">
            <v>Adic. Torre (Título II)</v>
          </cell>
          <cell r="LG6" t="str">
            <v>Adic. Torre (Título III)</v>
          </cell>
          <cell r="LH6" t="str">
            <v>Adic. Torre SPJ</v>
          </cell>
          <cell r="LI6" t="str">
            <v>ADIC. TRABAJO EN ALTURA</v>
          </cell>
          <cell r="LJ6" t="str">
            <v>Ad Yac Prod CCT 643/12</v>
          </cell>
          <cell r="LK6" t="str">
            <v>Ad p/disponibilidad Rem</v>
          </cell>
          <cell r="LL6" t="str">
            <v>ADIC. ESPECIAL</v>
          </cell>
          <cell r="LM6" t="str">
            <v>ADIC. CHOFER TRANS. PERSONAL</v>
          </cell>
          <cell r="LN6" t="str">
            <v>Antigüedad</v>
          </cell>
          <cell r="LO6" t="str">
            <v>Guardia Pasiva ART21</v>
          </cell>
          <cell r="LP6" t="str">
            <v>PJ - Guardia Pasiva Lunes a Viernes</v>
          </cell>
          <cell r="LQ6" t="str">
            <v>PJ - Guardia Pasiva Sábado, Domingo y Feriado</v>
          </cell>
          <cell r="LR6" t="str">
            <v>Presentismo y Puntualidad</v>
          </cell>
          <cell r="LS6" t="str">
            <v>COMPLEM. PRESENTISMO    (1)</v>
          </cell>
          <cell r="LT6" t="str">
            <v>COMPLEM. PRESENTISMO    (2)</v>
          </cell>
          <cell r="LU6" t="str">
            <v>COMPLEM. PRESENTISMO    (3)</v>
          </cell>
          <cell r="LV6" t="str">
            <v>COMPLEM. PRESENTISMO    (4)</v>
          </cell>
          <cell r="LW6" t="str">
            <v>Suplemento Presentismo</v>
          </cell>
          <cell r="LX6" t="str">
            <v>SUBSIDIO FALLECIMIENTO</v>
          </cell>
          <cell r="LY6" t="str">
            <v>ASIG. VIANDA COMP. NO REM.</v>
          </cell>
          <cell r="LZ6" t="str">
            <v>Bono Paz Social CCT Rem</v>
          </cell>
          <cell r="MA6" t="str">
            <v>Vianda CCT</v>
          </cell>
          <cell r="MB6" t="str">
            <v>Vianda desayuno/merienda</v>
          </cell>
          <cell r="MC6" t="str">
            <v>VIANDA MERIENDA</v>
          </cell>
          <cell r="MD6" t="str">
            <v>Vianda Expte.</v>
          </cell>
          <cell r="ME6" t="str">
            <v>VIANDA ALIMENTACIÓN DIARIA</v>
          </cell>
          <cell r="MF6" t="str">
            <v>Hs de viaje</v>
          </cell>
          <cell r="MG6" t="str">
            <v>ADIC. ESPERA TRANSPORTE</v>
          </cell>
          <cell r="MH6" t="str">
            <v>Adic. Torre (Título II)</v>
          </cell>
          <cell r="MI6" t="str">
            <v>Adic. Torre (Título III)</v>
          </cell>
          <cell r="MJ6" t="str">
            <v>Adic. Torre SPJ</v>
          </cell>
          <cell r="MK6" t="str">
            <v>ADIC. TRABAJO EN ALTURA</v>
          </cell>
          <cell r="ML6" t="str">
            <v>Ad Yac Prod CCT 643/12</v>
          </cell>
          <cell r="MM6" t="str">
            <v>Ad p/disponibilidad Rem</v>
          </cell>
          <cell r="MN6" t="str">
            <v>ADIC. ESPECIAL</v>
          </cell>
          <cell r="MO6" t="str">
            <v>ADIC. CHOFER TRANS. PERSONAL</v>
          </cell>
          <cell r="MP6" t="str">
            <v>Antigüedad</v>
          </cell>
          <cell r="MQ6" t="str">
            <v>Guardia Pasiva ART21</v>
          </cell>
          <cell r="MR6" t="str">
            <v>PJ - Guardia Pasiva Lunes a Viernes</v>
          </cell>
          <cell r="MS6" t="str">
            <v>PJ - Guardia Pasiva Sábado, Domingo y Feriado</v>
          </cell>
          <cell r="MT6" t="str">
            <v>Presentismo y Puntualidad</v>
          </cell>
          <cell r="MU6" t="str">
            <v>COMPLEM. PRESENTISMO    (1)</v>
          </cell>
          <cell r="MV6" t="str">
            <v>COMPLEM. PRESENTISMO    (2)</v>
          </cell>
          <cell r="MW6" t="str">
            <v>COMPLEM. PRESENTISMO    (3)</v>
          </cell>
          <cell r="MX6" t="str">
            <v>COMPLEM. PRESENTISMO    (4)</v>
          </cell>
          <cell r="MY6" t="str">
            <v>Suplemento Presentismo</v>
          </cell>
          <cell r="MZ6" t="str">
            <v>SUBSIDIO FALLECIMIENTO</v>
          </cell>
          <cell r="NA6" t="str">
            <v>ASIG. VIANDA COMP. NO REM.</v>
          </cell>
          <cell r="NB6" t="str">
            <v>Bono Paz Social CCT Rem</v>
          </cell>
          <cell r="NC6" t="str">
            <v>Vianda CCT</v>
          </cell>
          <cell r="ND6" t="str">
            <v>Vianda desayuno/merienda</v>
          </cell>
          <cell r="NE6" t="str">
            <v>VIANDA MERIENDA</v>
          </cell>
          <cell r="NF6" t="str">
            <v>Vianda Expte.</v>
          </cell>
          <cell r="NG6" t="str">
            <v>VIANDA ALIMENTACIÓN DIARIA</v>
          </cell>
          <cell r="NH6" t="str">
            <v>Hs de viaje</v>
          </cell>
          <cell r="NI6" t="str">
            <v>ADIC. ESPERA TRANSPORTE</v>
          </cell>
          <cell r="NJ6" t="str">
            <v>Adic. Torre (Título II)</v>
          </cell>
          <cell r="NK6" t="str">
            <v>Adic. Torre (Título III)</v>
          </cell>
          <cell r="NL6" t="str">
            <v>Adic. Torre SPJ</v>
          </cell>
          <cell r="NM6" t="str">
            <v>ADIC. TRABAJO EN ALTURA</v>
          </cell>
          <cell r="NN6" t="str">
            <v>Ad Yac Prod CCT 643/12</v>
          </cell>
          <cell r="NO6" t="str">
            <v>Ad p/disponibilidad Rem</v>
          </cell>
          <cell r="NP6" t="str">
            <v>ADIC. ESPECIAL</v>
          </cell>
          <cell r="NQ6" t="str">
            <v>ADIC. CHOFER TRANS. PERSONAL</v>
          </cell>
          <cell r="NR6" t="str">
            <v>Antigüedad</v>
          </cell>
          <cell r="NS6" t="str">
            <v>Guardia Pasiva ART21</v>
          </cell>
          <cell r="NT6" t="str">
            <v>PJ - Guardia Pasiva Lunes a Viernes</v>
          </cell>
          <cell r="NU6" t="str">
            <v>PJ - Guardia Pasiva Sábado, Domingo y Feriado</v>
          </cell>
          <cell r="NV6" t="str">
            <v>Presentismo y Puntualidad</v>
          </cell>
          <cell r="NW6" t="str">
            <v>COMPLEM. PRESENTISMO    (1)</v>
          </cell>
          <cell r="NX6" t="str">
            <v>COMPLEM. PRESENTISMO    (2)</v>
          </cell>
          <cell r="NY6" t="str">
            <v>COMPLEM. PRESENTISMO    (3)</v>
          </cell>
          <cell r="NZ6" t="str">
            <v>COMPLEM. PRESENTISMO    (4)</v>
          </cell>
          <cell r="OA6" t="str">
            <v>Suplemento Presentismo</v>
          </cell>
          <cell r="OB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  <cell r="BE7">
            <v>43191</v>
          </cell>
          <cell r="BF7">
            <v>43191</v>
          </cell>
          <cell r="BG7">
            <v>43191</v>
          </cell>
          <cell r="BH7">
            <v>43191</v>
          </cell>
          <cell r="BI7">
            <v>43191</v>
          </cell>
          <cell r="BJ7">
            <v>43191</v>
          </cell>
          <cell r="BK7">
            <v>43191</v>
          </cell>
          <cell r="BL7">
            <v>43191</v>
          </cell>
          <cell r="BM7">
            <v>43191</v>
          </cell>
          <cell r="BN7">
            <v>43191</v>
          </cell>
          <cell r="BO7">
            <v>43191</v>
          </cell>
          <cell r="BP7">
            <v>43191</v>
          </cell>
          <cell r="BQ7">
            <v>43191</v>
          </cell>
          <cell r="BR7">
            <v>43191</v>
          </cell>
          <cell r="BS7">
            <v>43191</v>
          </cell>
          <cell r="BT7">
            <v>43191</v>
          </cell>
          <cell r="BU7">
            <v>43191</v>
          </cell>
          <cell r="BV7">
            <v>43191</v>
          </cell>
          <cell r="BW7">
            <v>43191</v>
          </cell>
          <cell r="BX7">
            <v>43191</v>
          </cell>
          <cell r="BY7">
            <v>43191</v>
          </cell>
          <cell r="BZ7">
            <v>43191</v>
          </cell>
          <cell r="CA7">
            <v>43191</v>
          </cell>
          <cell r="CB7">
            <v>43191</v>
          </cell>
          <cell r="CC7">
            <v>43191</v>
          </cell>
          <cell r="CD7">
            <v>43191</v>
          </cell>
          <cell r="CE7">
            <v>43191</v>
          </cell>
          <cell r="CF7">
            <v>43191</v>
          </cell>
          <cell r="CG7">
            <v>43282</v>
          </cell>
          <cell r="CH7">
            <v>43282</v>
          </cell>
          <cell r="CI7">
            <v>43282</v>
          </cell>
          <cell r="CJ7">
            <v>43282</v>
          </cell>
          <cell r="CK7">
            <v>43282</v>
          </cell>
          <cell r="CL7">
            <v>43282</v>
          </cell>
          <cell r="CM7">
            <v>43282</v>
          </cell>
          <cell r="CN7">
            <v>43282</v>
          </cell>
          <cell r="CO7">
            <v>43282</v>
          </cell>
          <cell r="CP7">
            <v>43282</v>
          </cell>
          <cell r="CQ7">
            <v>43282</v>
          </cell>
          <cell r="CR7">
            <v>43282</v>
          </cell>
          <cell r="CS7">
            <v>43282</v>
          </cell>
          <cell r="CT7">
            <v>43282</v>
          </cell>
          <cell r="CU7">
            <v>43282</v>
          </cell>
          <cell r="CV7">
            <v>43282</v>
          </cell>
          <cell r="CW7">
            <v>43282</v>
          </cell>
          <cell r="CX7">
            <v>43282</v>
          </cell>
          <cell r="CY7">
            <v>43282</v>
          </cell>
          <cell r="CZ7">
            <v>43282</v>
          </cell>
          <cell r="DA7">
            <v>43282</v>
          </cell>
          <cell r="DB7">
            <v>43282</v>
          </cell>
          <cell r="DC7">
            <v>43282</v>
          </cell>
          <cell r="DD7">
            <v>43282</v>
          </cell>
          <cell r="DE7">
            <v>43282</v>
          </cell>
          <cell r="DF7">
            <v>43282</v>
          </cell>
          <cell r="DG7">
            <v>43282</v>
          </cell>
          <cell r="DH7">
            <v>43282</v>
          </cell>
          <cell r="DI7">
            <v>43374</v>
          </cell>
          <cell r="DJ7">
            <v>43374</v>
          </cell>
          <cell r="DK7">
            <v>43374</v>
          </cell>
          <cell r="DL7">
            <v>43374</v>
          </cell>
          <cell r="DM7">
            <v>43374</v>
          </cell>
          <cell r="DN7">
            <v>43374</v>
          </cell>
          <cell r="DO7">
            <v>43374</v>
          </cell>
          <cell r="DP7">
            <v>43374</v>
          </cell>
          <cell r="DQ7">
            <v>43374</v>
          </cell>
          <cell r="DR7">
            <v>43374</v>
          </cell>
          <cell r="DS7">
            <v>43374</v>
          </cell>
          <cell r="DT7">
            <v>43374</v>
          </cell>
          <cell r="DU7">
            <v>43374</v>
          </cell>
          <cell r="DV7">
            <v>43374</v>
          </cell>
          <cell r="DW7">
            <v>43374</v>
          </cell>
          <cell r="DX7">
            <v>43374</v>
          </cell>
          <cell r="DY7">
            <v>43374</v>
          </cell>
          <cell r="DZ7">
            <v>43374</v>
          </cell>
          <cell r="EA7">
            <v>43374</v>
          </cell>
          <cell r="EB7">
            <v>43374</v>
          </cell>
          <cell r="EC7">
            <v>43374</v>
          </cell>
          <cell r="ED7">
            <v>43374</v>
          </cell>
          <cell r="EE7">
            <v>43374</v>
          </cell>
          <cell r="EF7">
            <v>43374</v>
          </cell>
          <cell r="EG7">
            <v>43374</v>
          </cell>
          <cell r="EH7">
            <v>43374</v>
          </cell>
          <cell r="EI7">
            <v>43374</v>
          </cell>
          <cell r="EJ7">
            <v>43374</v>
          </cell>
          <cell r="EK7">
            <v>43405</v>
          </cell>
          <cell r="EL7">
            <v>43405</v>
          </cell>
          <cell r="EM7">
            <v>43405</v>
          </cell>
          <cell r="EN7">
            <v>43405</v>
          </cell>
          <cell r="EO7">
            <v>43405</v>
          </cell>
          <cell r="EP7">
            <v>43405</v>
          </cell>
          <cell r="EQ7">
            <v>43405</v>
          </cell>
          <cell r="ER7">
            <v>43405</v>
          </cell>
          <cell r="ES7">
            <v>43405</v>
          </cell>
          <cell r="ET7">
            <v>43405</v>
          </cell>
          <cell r="EU7">
            <v>43405</v>
          </cell>
          <cell r="EV7">
            <v>43405</v>
          </cell>
          <cell r="EW7">
            <v>43405</v>
          </cell>
          <cell r="EX7">
            <v>43405</v>
          </cell>
          <cell r="EY7">
            <v>43405</v>
          </cell>
          <cell r="EZ7">
            <v>43405</v>
          </cell>
          <cell r="FA7">
            <v>43405</v>
          </cell>
          <cell r="FB7">
            <v>43405</v>
          </cell>
          <cell r="FC7">
            <v>43405</v>
          </cell>
          <cell r="FD7">
            <v>43405</v>
          </cell>
          <cell r="FE7">
            <v>43405</v>
          </cell>
          <cell r="FF7">
            <v>43405</v>
          </cell>
          <cell r="FG7">
            <v>43405</v>
          </cell>
          <cell r="FH7">
            <v>43405</v>
          </cell>
          <cell r="FI7">
            <v>43405</v>
          </cell>
          <cell r="FJ7">
            <v>43405</v>
          </cell>
          <cell r="FK7">
            <v>43405</v>
          </cell>
          <cell r="FL7">
            <v>43405</v>
          </cell>
          <cell r="FM7">
            <v>43497</v>
          </cell>
          <cell r="FN7">
            <v>43497</v>
          </cell>
          <cell r="FO7">
            <v>43497</v>
          </cell>
          <cell r="FP7">
            <v>43497</v>
          </cell>
          <cell r="FQ7">
            <v>43497</v>
          </cell>
          <cell r="FR7">
            <v>43497</v>
          </cell>
          <cell r="FS7">
            <v>43497</v>
          </cell>
          <cell r="FT7">
            <v>43497</v>
          </cell>
          <cell r="FU7">
            <v>43497</v>
          </cell>
          <cell r="FV7">
            <v>43497</v>
          </cell>
          <cell r="FW7">
            <v>43497</v>
          </cell>
          <cell r="FX7">
            <v>43497</v>
          </cell>
          <cell r="FY7">
            <v>43497</v>
          </cell>
          <cell r="FZ7">
            <v>43497</v>
          </cell>
          <cell r="GA7">
            <v>43497</v>
          </cell>
          <cell r="GB7">
            <v>43497</v>
          </cell>
          <cell r="GC7">
            <v>43497</v>
          </cell>
          <cell r="GD7">
            <v>43497</v>
          </cell>
          <cell r="GE7">
            <v>43497</v>
          </cell>
          <cell r="GF7">
            <v>43497</v>
          </cell>
          <cell r="GG7">
            <v>43497</v>
          </cell>
          <cell r="GH7">
            <v>43497</v>
          </cell>
          <cell r="GI7">
            <v>43497</v>
          </cell>
          <cell r="GJ7">
            <v>43497</v>
          </cell>
          <cell r="GK7">
            <v>43497</v>
          </cell>
          <cell r="GL7">
            <v>43497</v>
          </cell>
          <cell r="GM7">
            <v>43497</v>
          </cell>
          <cell r="GN7">
            <v>43497</v>
          </cell>
          <cell r="GO7">
            <v>43525</v>
          </cell>
          <cell r="GP7">
            <v>43525</v>
          </cell>
          <cell r="GQ7">
            <v>43525</v>
          </cell>
          <cell r="GR7">
            <v>43525</v>
          </cell>
          <cell r="GS7">
            <v>43525</v>
          </cell>
          <cell r="GT7">
            <v>43525</v>
          </cell>
          <cell r="GU7">
            <v>43525</v>
          </cell>
          <cell r="GV7">
            <v>43525</v>
          </cell>
          <cell r="GW7">
            <v>43525</v>
          </cell>
          <cell r="GX7">
            <v>43525</v>
          </cell>
          <cell r="GY7">
            <v>43525</v>
          </cell>
          <cell r="GZ7">
            <v>43525</v>
          </cell>
          <cell r="HA7">
            <v>43525</v>
          </cell>
          <cell r="HB7">
            <v>43525</v>
          </cell>
          <cell r="HC7">
            <v>43525</v>
          </cell>
          <cell r="HD7">
            <v>43525</v>
          </cell>
          <cell r="HE7">
            <v>43525</v>
          </cell>
          <cell r="HF7">
            <v>43525</v>
          </cell>
          <cell r="HG7">
            <v>43525</v>
          </cell>
          <cell r="HH7">
            <v>43525</v>
          </cell>
          <cell r="HI7">
            <v>43525</v>
          </cell>
          <cell r="HJ7">
            <v>43525</v>
          </cell>
          <cell r="HK7">
            <v>43525</v>
          </cell>
          <cell r="HL7">
            <v>43525</v>
          </cell>
          <cell r="HM7">
            <v>43525</v>
          </cell>
          <cell r="HN7">
            <v>43525</v>
          </cell>
          <cell r="HO7">
            <v>43525</v>
          </cell>
          <cell r="HP7">
            <v>43525</v>
          </cell>
          <cell r="HQ7">
            <v>43617</v>
          </cell>
          <cell r="HR7">
            <v>43617</v>
          </cell>
          <cell r="HS7">
            <v>43617</v>
          </cell>
          <cell r="HT7">
            <v>43617</v>
          </cell>
          <cell r="HU7">
            <v>43617</v>
          </cell>
          <cell r="HV7">
            <v>43617</v>
          </cell>
          <cell r="HW7">
            <v>43617</v>
          </cell>
          <cell r="HX7">
            <v>43617</v>
          </cell>
          <cell r="HY7">
            <v>43617</v>
          </cell>
          <cell r="HZ7">
            <v>43617</v>
          </cell>
          <cell r="IA7">
            <v>43617</v>
          </cell>
          <cell r="IB7">
            <v>43617</v>
          </cell>
          <cell r="IC7">
            <v>43617</v>
          </cell>
          <cell r="ID7">
            <v>43617</v>
          </cell>
          <cell r="IE7">
            <v>43617</v>
          </cell>
          <cell r="IF7">
            <v>43617</v>
          </cell>
          <cell r="IG7">
            <v>43617</v>
          </cell>
          <cell r="IH7">
            <v>43617</v>
          </cell>
          <cell r="II7">
            <v>43617</v>
          </cell>
          <cell r="IJ7">
            <v>43617</v>
          </cell>
          <cell r="IK7">
            <v>43617</v>
          </cell>
          <cell r="IL7">
            <v>43617</v>
          </cell>
          <cell r="IM7">
            <v>43617</v>
          </cell>
          <cell r="IN7">
            <v>43617</v>
          </cell>
          <cell r="IO7">
            <v>43617</v>
          </cell>
          <cell r="IP7">
            <v>43617</v>
          </cell>
          <cell r="IQ7">
            <v>43617</v>
          </cell>
          <cell r="IR7">
            <v>43617</v>
          </cell>
          <cell r="IS7">
            <v>43739</v>
          </cell>
          <cell r="IT7">
            <v>43739</v>
          </cell>
          <cell r="IU7">
            <v>43739</v>
          </cell>
          <cell r="IV7">
            <v>43739</v>
          </cell>
          <cell r="IW7">
            <v>43739</v>
          </cell>
          <cell r="IX7">
            <v>43739</v>
          </cell>
          <cell r="IY7">
            <v>43739</v>
          </cell>
          <cell r="IZ7">
            <v>43739</v>
          </cell>
          <cell r="JA7">
            <v>43739</v>
          </cell>
          <cell r="JB7">
            <v>43739</v>
          </cell>
          <cell r="JC7">
            <v>43739</v>
          </cell>
          <cell r="JD7">
            <v>43739</v>
          </cell>
          <cell r="JE7">
            <v>43739</v>
          </cell>
          <cell r="JF7">
            <v>43739</v>
          </cell>
          <cell r="JG7">
            <v>43739</v>
          </cell>
          <cell r="JH7">
            <v>43739</v>
          </cell>
          <cell r="JI7">
            <v>43739</v>
          </cell>
          <cell r="JJ7">
            <v>43739</v>
          </cell>
          <cell r="JK7">
            <v>43739</v>
          </cell>
          <cell r="JL7">
            <v>43739</v>
          </cell>
          <cell r="JM7">
            <v>43739</v>
          </cell>
          <cell r="JN7">
            <v>43739</v>
          </cell>
          <cell r="JO7">
            <v>43739</v>
          </cell>
          <cell r="JP7">
            <v>43739</v>
          </cell>
          <cell r="JQ7">
            <v>43739</v>
          </cell>
          <cell r="JR7">
            <v>43739</v>
          </cell>
          <cell r="JS7">
            <v>43739</v>
          </cell>
          <cell r="JT7">
            <v>43739</v>
          </cell>
          <cell r="JU7">
            <v>43831</v>
          </cell>
          <cell r="JV7">
            <v>43831</v>
          </cell>
          <cell r="JW7">
            <v>43831</v>
          </cell>
          <cell r="JX7">
            <v>43831</v>
          </cell>
          <cell r="JY7">
            <v>43831</v>
          </cell>
          <cell r="JZ7">
            <v>43831</v>
          </cell>
          <cell r="KA7">
            <v>43831</v>
          </cell>
          <cell r="KB7">
            <v>43831</v>
          </cell>
          <cell r="KC7">
            <v>43831</v>
          </cell>
          <cell r="KD7">
            <v>43831</v>
          </cell>
          <cell r="KE7">
            <v>43831</v>
          </cell>
          <cell r="KF7">
            <v>43831</v>
          </cell>
          <cell r="KG7">
            <v>43831</v>
          </cell>
          <cell r="KH7">
            <v>43831</v>
          </cell>
          <cell r="KI7">
            <v>43831</v>
          </cell>
          <cell r="KJ7">
            <v>43831</v>
          </cell>
          <cell r="KK7">
            <v>43831</v>
          </cell>
          <cell r="KL7">
            <v>43831</v>
          </cell>
          <cell r="KM7">
            <v>43831</v>
          </cell>
          <cell r="KN7">
            <v>43831</v>
          </cell>
          <cell r="KO7">
            <v>43831</v>
          </cell>
          <cell r="KP7">
            <v>43831</v>
          </cell>
          <cell r="KQ7">
            <v>43831</v>
          </cell>
          <cell r="KR7">
            <v>43831</v>
          </cell>
          <cell r="KS7">
            <v>43831</v>
          </cell>
          <cell r="KT7">
            <v>43831</v>
          </cell>
          <cell r="KU7">
            <v>43831</v>
          </cell>
          <cell r="KV7">
            <v>43831</v>
          </cell>
          <cell r="KW7">
            <v>44075</v>
          </cell>
          <cell r="KX7">
            <v>44075</v>
          </cell>
          <cell r="KY7">
            <v>44075</v>
          </cell>
          <cell r="KZ7">
            <v>44075</v>
          </cell>
          <cell r="LA7">
            <v>44075</v>
          </cell>
          <cell r="LB7">
            <v>44075</v>
          </cell>
          <cell r="LC7">
            <v>44075</v>
          </cell>
          <cell r="LD7">
            <v>44075</v>
          </cell>
          <cell r="LE7">
            <v>44075</v>
          </cell>
          <cell r="LF7">
            <v>44075</v>
          </cell>
          <cell r="LG7">
            <v>44075</v>
          </cell>
          <cell r="LH7">
            <v>44075</v>
          </cell>
          <cell r="LI7">
            <v>44075</v>
          </cell>
          <cell r="LJ7">
            <v>44075</v>
          </cell>
          <cell r="LK7">
            <v>44075</v>
          </cell>
          <cell r="LL7">
            <v>44075</v>
          </cell>
          <cell r="LM7">
            <v>44075</v>
          </cell>
          <cell r="LN7">
            <v>44075</v>
          </cell>
          <cell r="LO7">
            <v>44075</v>
          </cell>
          <cell r="LP7">
            <v>44075</v>
          </cell>
          <cell r="LQ7">
            <v>44075</v>
          </cell>
          <cell r="LR7">
            <v>44075</v>
          </cell>
          <cell r="LS7">
            <v>44075</v>
          </cell>
          <cell r="LT7">
            <v>44075</v>
          </cell>
          <cell r="LU7">
            <v>44075</v>
          </cell>
          <cell r="LV7">
            <v>44075</v>
          </cell>
          <cell r="LW7">
            <v>44075</v>
          </cell>
          <cell r="LX7">
            <v>44075</v>
          </cell>
          <cell r="LY7">
            <v>44256</v>
          </cell>
          <cell r="LZ7">
            <v>44256</v>
          </cell>
          <cell r="MA7">
            <v>44256</v>
          </cell>
          <cell r="MB7">
            <v>44256</v>
          </cell>
          <cell r="MC7">
            <v>44256</v>
          </cell>
          <cell r="MD7">
            <v>44256</v>
          </cell>
          <cell r="ME7">
            <v>44256</v>
          </cell>
          <cell r="MF7">
            <v>44256</v>
          </cell>
          <cell r="MG7">
            <v>44256</v>
          </cell>
          <cell r="MH7">
            <v>44256</v>
          </cell>
          <cell r="MI7">
            <v>44256</v>
          </cell>
          <cell r="MJ7">
            <v>44256</v>
          </cell>
          <cell r="MK7">
            <v>44256</v>
          </cell>
          <cell r="ML7">
            <v>44256</v>
          </cell>
          <cell r="MM7">
            <v>44256</v>
          </cell>
          <cell r="MN7">
            <v>44256</v>
          </cell>
          <cell r="MO7">
            <v>44256</v>
          </cell>
          <cell r="MP7">
            <v>44256</v>
          </cell>
          <cell r="MQ7">
            <v>44256</v>
          </cell>
          <cell r="MR7">
            <v>44256</v>
          </cell>
          <cell r="MS7">
            <v>44256</v>
          </cell>
          <cell r="MT7">
            <v>44256</v>
          </cell>
          <cell r="MU7">
            <v>44256</v>
          </cell>
          <cell r="MV7">
            <v>44256</v>
          </cell>
          <cell r="MW7">
            <v>44256</v>
          </cell>
          <cell r="MX7">
            <v>44256</v>
          </cell>
          <cell r="MY7">
            <v>44256</v>
          </cell>
          <cell r="MZ7">
            <v>44256</v>
          </cell>
          <cell r="NA7">
            <v>44287</v>
          </cell>
          <cell r="NB7">
            <v>44287</v>
          </cell>
          <cell r="NC7">
            <v>44287</v>
          </cell>
          <cell r="ND7">
            <v>44287</v>
          </cell>
          <cell r="NE7">
            <v>44287</v>
          </cell>
          <cell r="NF7">
            <v>44287</v>
          </cell>
          <cell r="NG7">
            <v>44287</v>
          </cell>
          <cell r="NH7">
            <v>44287</v>
          </cell>
          <cell r="NI7">
            <v>44287</v>
          </cell>
          <cell r="NJ7">
            <v>44287</v>
          </cell>
          <cell r="NK7">
            <v>44287</v>
          </cell>
          <cell r="NL7">
            <v>44287</v>
          </cell>
          <cell r="NM7">
            <v>44287</v>
          </cell>
          <cell r="NN7">
            <v>44287</v>
          </cell>
          <cell r="NO7">
            <v>44287</v>
          </cell>
          <cell r="NP7">
            <v>44287</v>
          </cell>
          <cell r="NQ7">
            <v>44287</v>
          </cell>
          <cell r="NR7">
            <v>44287</v>
          </cell>
          <cell r="NS7">
            <v>44287</v>
          </cell>
          <cell r="NT7">
            <v>44287</v>
          </cell>
          <cell r="NU7">
            <v>44287</v>
          </cell>
          <cell r="NV7">
            <v>44287</v>
          </cell>
          <cell r="NW7">
            <v>44287</v>
          </cell>
          <cell r="NX7">
            <v>44287</v>
          </cell>
          <cell r="NY7">
            <v>44287</v>
          </cell>
          <cell r="NZ7">
            <v>44287</v>
          </cell>
          <cell r="OA7">
            <v>44287</v>
          </cell>
          <cell r="OB7">
            <v>44287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  <cell r="BE8">
            <v>1846</v>
          </cell>
          <cell r="BF8">
            <v>4318</v>
          </cell>
          <cell r="BG8">
            <v>321</v>
          </cell>
          <cell r="BH8">
            <v>90</v>
          </cell>
          <cell r="BI8">
            <v>90</v>
          </cell>
          <cell r="BJ8">
            <v>321</v>
          </cell>
          <cell r="BK8">
            <v>642</v>
          </cell>
          <cell r="BL8">
            <v>103</v>
          </cell>
          <cell r="BM8" t="str">
            <v>1 hr. Extra + 100%</v>
          </cell>
          <cell r="BN8">
            <v>6907</v>
          </cell>
          <cell r="BO8">
            <v>6907</v>
          </cell>
          <cell r="BP8">
            <v>0</v>
          </cell>
          <cell r="BQ8">
            <v>0</v>
          </cell>
          <cell r="BR8">
            <v>2419</v>
          </cell>
          <cell r="BS8">
            <v>2419</v>
          </cell>
          <cell r="BT8">
            <v>0</v>
          </cell>
          <cell r="BU8">
            <v>2419</v>
          </cell>
          <cell r="BV8">
            <v>103</v>
          </cell>
          <cell r="BW8">
            <v>377</v>
          </cell>
          <cell r="BX8">
            <v>0</v>
          </cell>
          <cell r="BY8">
            <v>0</v>
          </cell>
          <cell r="BZ8">
            <v>0.06</v>
          </cell>
          <cell r="CA8">
            <v>1474</v>
          </cell>
          <cell r="CB8">
            <v>2210</v>
          </cell>
          <cell r="CC8">
            <v>4417</v>
          </cell>
          <cell r="CD8">
            <v>5156</v>
          </cell>
          <cell r="CE8">
            <v>13257</v>
          </cell>
          <cell r="CF8">
            <v>17900</v>
          </cell>
          <cell r="CG8">
            <v>1846</v>
          </cell>
          <cell r="CH8">
            <v>4519</v>
          </cell>
          <cell r="CI8">
            <v>336</v>
          </cell>
          <cell r="CJ8">
            <v>94</v>
          </cell>
          <cell r="CK8">
            <v>94</v>
          </cell>
          <cell r="CL8">
            <v>336</v>
          </cell>
          <cell r="CM8">
            <v>672</v>
          </cell>
          <cell r="CN8">
            <v>108</v>
          </cell>
          <cell r="CO8" t="str">
            <v>1 hr. Extra + 100%</v>
          </cell>
          <cell r="CP8">
            <v>7228</v>
          </cell>
          <cell r="CQ8">
            <v>7228</v>
          </cell>
          <cell r="CR8"/>
          <cell r="CS8">
            <v>0</v>
          </cell>
          <cell r="CT8">
            <v>2531</v>
          </cell>
          <cell r="CU8">
            <v>2531</v>
          </cell>
          <cell r="CV8">
            <v>0</v>
          </cell>
          <cell r="CW8">
            <v>2531</v>
          </cell>
          <cell r="CX8">
            <v>108</v>
          </cell>
          <cell r="CY8">
            <v>395</v>
          </cell>
          <cell r="CZ8">
            <v>0</v>
          </cell>
          <cell r="DA8">
            <v>0</v>
          </cell>
          <cell r="DB8">
            <v>0.06</v>
          </cell>
          <cell r="DC8">
            <v>1542</v>
          </cell>
          <cell r="DD8">
            <v>2312</v>
          </cell>
          <cell r="DE8">
            <v>4623</v>
          </cell>
          <cell r="DF8">
            <v>5396</v>
          </cell>
          <cell r="DG8">
            <v>13873</v>
          </cell>
          <cell r="DH8">
            <v>18732</v>
          </cell>
          <cell r="DI8">
            <v>1846</v>
          </cell>
          <cell r="DJ8">
            <v>4820</v>
          </cell>
          <cell r="DK8">
            <v>359</v>
          </cell>
          <cell r="DL8">
            <v>100</v>
          </cell>
          <cell r="DM8">
            <v>100</v>
          </cell>
          <cell r="DN8">
            <v>359</v>
          </cell>
          <cell r="DO8">
            <v>718</v>
          </cell>
          <cell r="DP8">
            <v>115</v>
          </cell>
          <cell r="DQ8" t="str">
            <v>1 hr. Extra + 100%</v>
          </cell>
          <cell r="DR8">
            <v>7710</v>
          </cell>
          <cell r="DS8">
            <v>7710</v>
          </cell>
          <cell r="DT8"/>
          <cell r="DU8">
            <v>0</v>
          </cell>
          <cell r="DV8">
            <v>2700</v>
          </cell>
          <cell r="DW8">
            <v>2700</v>
          </cell>
          <cell r="DX8">
            <v>0</v>
          </cell>
          <cell r="DY8">
            <v>2700</v>
          </cell>
          <cell r="DZ8">
            <v>115</v>
          </cell>
          <cell r="EA8">
            <v>421</v>
          </cell>
          <cell r="EB8">
            <v>0</v>
          </cell>
          <cell r="EC8">
            <v>0</v>
          </cell>
          <cell r="ED8">
            <v>0.06</v>
          </cell>
          <cell r="EE8">
            <v>1645</v>
          </cell>
          <cell r="EF8">
            <v>2467</v>
          </cell>
          <cell r="EG8">
            <v>4931</v>
          </cell>
          <cell r="EH8">
            <v>5756</v>
          </cell>
          <cell r="EI8">
            <v>14799</v>
          </cell>
          <cell r="EJ8">
            <v>19981</v>
          </cell>
          <cell r="EK8">
            <v>1846</v>
          </cell>
          <cell r="EL8">
            <v>5222</v>
          </cell>
          <cell r="EM8">
            <v>389</v>
          </cell>
          <cell r="EN8">
            <v>109</v>
          </cell>
          <cell r="EO8">
            <v>109</v>
          </cell>
          <cell r="EP8">
            <v>389</v>
          </cell>
          <cell r="EQ8">
            <v>778</v>
          </cell>
          <cell r="ER8">
            <v>125</v>
          </cell>
          <cell r="ES8" t="str">
            <v>1 hr. Extra + 100%</v>
          </cell>
          <cell r="ET8">
            <v>8352</v>
          </cell>
          <cell r="EU8">
            <v>8352</v>
          </cell>
          <cell r="EV8"/>
          <cell r="EW8">
            <v>0</v>
          </cell>
          <cell r="EX8">
            <v>2925</v>
          </cell>
          <cell r="EY8">
            <v>2925</v>
          </cell>
          <cell r="EZ8">
            <v>0</v>
          </cell>
          <cell r="FA8">
            <v>2925</v>
          </cell>
          <cell r="FB8">
            <v>125</v>
          </cell>
          <cell r="FC8">
            <v>456</v>
          </cell>
          <cell r="FD8">
            <v>0</v>
          </cell>
          <cell r="FE8">
            <v>0</v>
          </cell>
          <cell r="FF8">
            <v>0.06</v>
          </cell>
          <cell r="FG8">
            <v>1782</v>
          </cell>
          <cell r="FH8">
            <v>2672</v>
          </cell>
          <cell r="FI8">
            <v>5342</v>
          </cell>
          <cell r="FJ8">
            <v>6236</v>
          </cell>
          <cell r="FK8">
            <v>16032</v>
          </cell>
          <cell r="FL8">
            <v>21646</v>
          </cell>
          <cell r="FM8">
            <v>1846</v>
          </cell>
          <cell r="FN8">
            <v>5624</v>
          </cell>
          <cell r="FO8">
            <v>418</v>
          </cell>
          <cell r="FP8">
            <v>117</v>
          </cell>
          <cell r="FQ8">
            <v>117</v>
          </cell>
          <cell r="FR8">
            <v>418</v>
          </cell>
          <cell r="FS8">
            <v>836</v>
          </cell>
          <cell r="FT8">
            <v>135</v>
          </cell>
          <cell r="FU8" t="str">
            <v>1 hr. Extra + 100%</v>
          </cell>
          <cell r="FV8">
            <v>8995</v>
          </cell>
          <cell r="FW8">
            <v>8995</v>
          </cell>
          <cell r="FX8"/>
          <cell r="FY8">
            <v>0</v>
          </cell>
          <cell r="FZ8">
            <v>3150</v>
          </cell>
          <cell r="GA8">
            <v>3150</v>
          </cell>
          <cell r="GB8">
            <v>0</v>
          </cell>
          <cell r="GC8">
            <v>3150</v>
          </cell>
          <cell r="GD8">
            <v>135</v>
          </cell>
          <cell r="GE8">
            <v>492</v>
          </cell>
          <cell r="GF8">
            <v>0</v>
          </cell>
          <cell r="GG8">
            <v>0</v>
          </cell>
          <cell r="GH8">
            <v>0.06</v>
          </cell>
          <cell r="GI8">
            <v>1919</v>
          </cell>
          <cell r="GJ8">
            <v>2878</v>
          </cell>
          <cell r="GK8">
            <v>5753</v>
          </cell>
          <cell r="GL8">
            <v>6715</v>
          </cell>
          <cell r="GM8">
            <v>17265</v>
          </cell>
          <cell r="GN8">
            <v>21646</v>
          </cell>
          <cell r="GO8">
            <v>1846</v>
          </cell>
          <cell r="GP8">
            <v>6214</v>
          </cell>
          <cell r="GQ8">
            <v>462</v>
          </cell>
          <cell r="GR8">
            <v>129</v>
          </cell>
          <cell r="GS8">
            <v>129</v>
          </cell>
          <cell r="GT8">
            <v>462</v>
          </cell>
          <cell r="GU8">
            <v>924</v>
          </cell>
          <cell r="GV8">
            <v>149</v>
          </cell>
          <cell r="GW8" t="str">
            <v>1 Hr Ext + 100%</v>
          </cell>
          <cell r="GX8">
            <v>9939</v>
          </cell>
          <cell r="GY8">
            <v>9939</v>
          </cell>
          <cell r="GZ8"/>
          <cell r="HA8"/>
          <cell r="HB8">
            <v>3481</v>
          </cell>
          <cell r="HC8">
            <v>3481</v>
          </cell>
          <cell r="HD8">
            <v>3481</v>
          </cell>
          <cell r="HE8">
            <v>3481</v>
          </cell>
          <cell r="HF8">
            <v>149</v>
          </cell>
          <cell r="HG8">
            <v>543</v>
          </cell>
          <cell r="HH8"/>
          <cell r="HI8"/>
          <cell r="HJ8">
            <v>0.06</v>
          </cell>
          <cell r="HK8">
            <v>2121</v>
          </cell>
          <cell r="HL8">
            <v>3180</v>
          </cell>
          <cell r="HM8">
            <v>6357</v>
          </cell>
          <cell r="HN8">
            <v>7420</v>
          </cell>
          <cell r="HO8">
            <v>19078</v>
          </cell>
          <cell r="HP8">
            <v>25759</v>
          </cell>
          <cell r="HQ8">
            <v>1846</v>
          </cell>
          <cell r="HR8">
            <v>6835</v>
          </cell>
          <cell r="HS8">
            <v>508</v>
          </cell>
          <cell r="HT8">
            <v>142</v>
          </cell>
          <cell r="HU8">
            <v>142</v>
          </cell>
          <cell r="HV8">
            <v>508</v>
          </cell>
          <cell r="HW8">
            <v>1016</v>
          </cell>
          <cell r="HX8">
            <v>164</v>
          </cell>
          <cell r="HY8" t="str">
            <v>1 Hr Ext + 100%</v>
          </cell>
          <cell r="HZ8">
            <v>10933</v>
          </cell>
          <cell r="IA8">
            <v>10933</v>
          </cell>
          <cell r="IB8"/>
          <cell r="IC8"/>
          <cell r="ID8">
            <v>3829</v>
          </cell>
          <cell r="IE8">
            <v>3829</v>
          </cell>
          <cell r="IF8"/>
          <cell r="IG8">
            <v>3829</v>
          </cell>
          <cell r="IH8">
            <v>164</v>
          </cell>
          <cell r="II8">
            <v>597</v>
          </cell>
          <cell r="IJ8"/>
          <cell r="IK8"/>
          <cell r="IL8">
            <v>0.06</v>
          </cell>
          <cell r="IM8">
            <v>2333</v>
          </cell>
          <cell r="IN8">
            <v>3498</v>
          </cell>
          <cell r="IO8">
            <v>6993</v>
          </cell>
          <cell r="IP8">
            <v>8162</v>
          </cell>
          <cell r="IQ8">
            <v>20986</v>
          </cell>
          <cell r="IR8">
            <v>28335</v>
          </cell>
          <cell r="IS8">
            <v>1846</v>
          </cell>
          <cell r="IT8">
            <v>7656</v>
          </cell>
          <cell r="IU8">
            <v>569</v>
          </cell>
          <cell r="IV8">
            <v>159</v>
          </cell>
          <cell r="IW8">
            <v>159</v>
          </cell>
          <cell r="IX8">
            <v>569</v>
          </cell>
          <cell r="IY8">
            <v>1138</v>
          </cell>
          <cell r="IZ8">
            <v>184</v>
          </cell>
          <cell r="JA8" t="str">
            <v>1 Hr Ext + 100%</v>
          </cell>
          <cell r="JB8">
            <v>12245</v>
          </cell>
          <cell r="JC8">
            <v>12245</v>
          </cell>
          <cell r="JD8"/>
          <cell r="JE8"/>
          <cell r="JF8">
            <v>4289</v>
          </cell>
          <cell r="JG8">
            <v>4289</v>
          </cell>
          <cell r="JH8"/>
          <cell r="JI8">
            <v>4289</v>
          </cell>
          <cell r="JJ8">
            <v>184</v>
          </cell>
          <cell r="JK8">
            <v>669</v>
          </cell>
          <cell r="JL8"/>
          <cell r="JM8"/>
          <cell r="JN8">
            <v>0.06</v>
          </cell>
          <cell r="JO8">
            <v>2613</v>
          </cell>
          <cell r="JP8">
            <v>3918</v>
          </cell>
          <cell r="JQ8">
            <v>7832</v>
          </cell>
          <cell r="JR8">
            <v>9141</v>
          </cell>
          <cell r="JS8">
            <v>22703</v>
          </cell>
          <cell r="JT8">
            <v>31795</v>
          </cell>
          <cell r="JU8">
            <v>1846</v>
          </cell>
          <cell r="JV8">
            <v>8215</v>
          </cell>
          <cell r="JW8">
            <v>611</v>
          </cell>
          <cell r="JX8">
            <v>171</v>
          </cell>
          <cell r="JY8">
            <v>171</v>
          </cell>
          <cell r="JZ8">
            <v>611</v>
          </cell>
          <cell r="KA8">
            <v>1222</v>
          </cell>
          <cell r="KB8">
            <v>197</v>
          </cell>
          <cell r="KC8" t="str">
            <v>1 Hr Ext + 100%</v>
          </cell>
          <cell r="KD8">
            <v>13139</v>
          </cell>
          <cell r="KE8">
            <v>13139</v>
          </cell>
          <cell r="KF8"/>
          <cell r="KG8"/>
          <cell r="KH8">
            <v>4602</v>
          </cell>
          <cell r="KI8">
            <v>4602</v>
          </cell>
          <cell r="KJ8"/>
          <cell r="KK8">
            <v>4602</v>
          </cell>
          <cell r="KL8">
            <v>197</v>
          </cell>
          <cell r="KM8">
            <v>718</v>
          </cell>
          <cell r="KN8"/>
          <cell r="KO8"/>
          <cell r="KP8">
            <v>0.06</v>
          </cell>
          <cell r="KQ8">
            <v>2804</v>
          </cell>
          <cell r="KR8">
            <v>4204</v>
          </cell>
          <cell r="KS8">
            <v>8404</v>
          </cell>
          <cell r="KT8">
            <v>9809</v>
          </cell>
          <cell r="KU8">
            <v>24420</v>
          </cell>
          <cell r="KV8">
            <v>34053</v>
          </cell>
          <cell r="KW8">
            <v>1846</v>
          </cell>
          <cell r="KX8">
            <v>9222</v>
          </cell>
          <cell r="KY8">
            <v>686</v>
          </cell>
          <cell r="KZ8">
            <v>191</v>
          </cell>
          <cell r="LA8">
            <v>191</v>
          </cell>
          <cell r="LB8">
            <v>686</v>
          </cell>
          <cell r="LC8">
            <v>1372</v>
          </cell>
          <cell r="LD8">
            <v>221</v>
          </cell>
          <cell r="LE8" t="str">
            <v>1 Hr Ext + 100%</v>
          </cell>
          <cell r="LF8">
            <v>14749</v>
          </cell>
          <cell r="LG8">
            <v>14749</v>
          </cell>
          <cell r="LH8"/>
          <cell r="LI8"/>
          <cell r="LJ8">
            <v>5166</v>
          </cell>
          <cell r="LK8">
            <v>5166</v>
          </cell>
          <cell r="LL8"/>
          <cell r="LM8">
            <v>5166</v>
          </cell>
          <cell r="LN8">
            <v>221</v>
          </cell>
          <cell r="LO8">
            <v>806</v>
          </cell>
          <cell r="LP8"/>
          <cell r="LQ8"/>
          <cell r="LR8">
            <v>0.06</v>
          </cell>
          <cell r="LS8">
            <v>3148</v>
          </cell>
          <cell r="LT8">
            <v>4719</v>
          </cell>
          <cell r="LU8">
            <v>9434</v>
          </cell>
          <cell r="LV8">
            <v>11011</v>
          </cell>
          <cell r="LW8">
            <v>28312</v>
          </cell>
          <cell r="LX8">
            <v>38226</v>
          </cell>
          <cell r="LY8">
            <v>1846</v>
          </cell>
          <cell r="LZ8">
            <v>10144</v>
          </cell>
          <cell r="MA8">
            <v>755</v>
          </cell>
          <cell r="MB8">
            <v>210</v>
          </cell>
          <cell r="MC8">
            <v>210</v>
          </cell>
          <cell r="MD8">
            <v>755</v>
          </cell>
          <cell r="ME8">
            <v>1510</v>
          </cell>
          <cell r="MF8">
            <v>243</v>
          </cell>
          <cell r="MG8" t="str">
            <v>1 Hr Ext + 100%</v>
          </cell>
          <cell r="MH8">
            <v>16224</v>
          </cell>
          <cell r="MI8">
            <v>16224</v>
          </cell>
          <cell r="MJ8"/>
          <cell r="MK8"/>
          <cell r="ML8">
            <v>5682</v>
          </cell>
          <cell r="MM8">
            <v>5683</v>
          </cell>
          <cell r="MN8"/>
          <cell r="MO8">
            <v>5683</v>
          </cell>
          <cell r="MP8">
            <v>243</v>
          </cell>
          <cell r="MQ8">
            <v>886</v>
          </cell>
          <cell r="MR8"/>
          <cell r="MS8"/>
          <cell r="MT8">
            <v>0.06</v>
          </cell>
          <cell r="MU8">
            <v>3463</v>
          </cell>
          <cell r="MV8">
            <v>5191</v>
          </cell>
          <cell r="MW8">
            <v>10337</v>
          </cell>
          <cell r="MX8">
            <v>12112</v>
          </cell>
          <cell r="MY8">
            <v>31103</v>
          </cell>
          <cell r="MZ8">
            <v>42049</v>
          </cell>
          <cell r="NA8">
            <v>1846</v>
          </cell>
          <cell r="NB8">
            <v>10605</v>
          </cell>
          <cell r="NC8">
            <v>789</v>
          </cell>
          <cell r="ND8">
            <v>220</v>
          </cell>
          <cell r="NE8">
            <v>220</v>
          </cell>
          <cell r="NF8">
            <v>789</v>
          </cell>
          <cell r="NG8">
            <v>1578</v>
          </cell>
          <cell r="NH8">
            <v>254</v>
          </cell>
          <cell r="NI8" t="str">
            <v>1 Hr Ext + 100%</v>
          </cell>
          <cell r="NJ8">
            <v>16961</v>
          </cell>
          <cell r="NK8">
            <v>16961</v>
          </cell>
          <cell r="NL8"/>
          <cell r="NM8"/>
          <cell r="NN8">
            <v>5941</v>
          </cell>
          <cell r="NO8">
            <v>5941</v>
          </cell>
          <cell r="NP8"/>
          <cell r="NQ8">
            <v>5941</v>
          </cell>
          <cell r="NR8">
            <v>254</v>
          </cell>
          <cell r="NS8">
            <v>927</v>
          </cell>
          <cell r="NT8"/>
          <cell r="NU8"/>
          <cell r="NV8">
            <v>0.06</v>
          </cell>
          <cell r="NW8">
            <v>3620</v>
          </cell>
          <cell r="NX8">
            <v>5427</v>
          </cell>
          <cell r="NY8">
            <v>10849</v>
          </cell>
          <cell r="NZ8">
            <v>12663</v>
          </cell>
          <cell r="OA8">
            <v>32559</v>
          </cell>
          <cell r="OB8">
            <v>43960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  <cell r="BE9">
            <v>1846</v>
          </cell>
          <cell r="BF9">
            <v>4318</v>
          </cell>
          <cell r="BG9">
            <v>321</v>
          </cell>
          <cell r="BH9">
            <v>90</v>
          </cell>
          <cell r="BI9">
            <v>90</v>
          </cell>
          <cell r="BJ9">
            <v>321</v>
          </cell>
          <cell r="BK9">
            <v>642</v>
          </cell>
          <cell r="BL9">
            <v>103</v>
          </cell>
          <cell r="BM9" t="str">
            <v>1 hr. Extra + 100%</v>
          </cell>
          <cell r="BN9">
            <v>6907</v>
          </cell>
          <cell r="BO9">
            <v>6907</v>
          </cell>
          <cell r="BP9">
            <v>0</v>
          </cell>
          <cell r="BQ9">
            <v>2419</v>
          </cell>
          <cell r="BR9">
            <v>2419</v>
          </cell>
          <cell r="BS9">
            <v>2419</v>
          </cell>
          <cell r="BT9">
            <v>0</v>
          </cell>
          <cell r="BU9">
            <v>2419</v>
          </cell>
          <cell r="BV9">
            <v>103</v>
          </cell>
          <cell r="BW9">
            <v>377</v>
          </cell>
          <cell r="BX9">
            <v>0</v>
          </cell>
          <cell r="BY9">
            <v>0</v>
          </cell>
          <cell r="BZ9">
            <v>0.06</v>
          </cell>
          <cell r="CA9">
            <v>1474</v>
          </cell>
          <cell r="CB9">
            <v>2210</v>
          </cell>
          <cell r="CC9">
            <v>4417</v>
          </cell>
          <cell r="CD9">
            <v>5156</v>
          </cell>
          <cell r="CE9">
            <v>13257</v>
          </cell>
          <cell r="CF9">
            <v>0</v>
          </cell>
          <cell r="CG9">
            <v>1846</v>
          </cell>
          <cell r="CH9">
            <v>4519</v>
          </cell>
          <cell r="CI9">
            <v>336</v>
          </cell>
          <cell r="CJ9">
            <v>94</v>
          </cell>
          <cell r="CK9">
            <v>94</v>
          </cell>
          <cell r="CL9">
            <v>336</v>
          </cell>
          <cell r="CM9">
            <v>672</v>
          </cell>
          <cell r="CN9">
            <v>108</v>
          </cell>
          <cell r="CO9" t="str">
            <v>1 hr. Extra + 100%</v>
          </cell>
          <cell r="CP9">
            <v>7228</v>
          </cell>
          <cell r="CQ9">
            <v>7228</v>
          </cell>
          <cell r="CR9"/>
          <cell r="CS9">
            <v>2531</v>
          </cell>
          <cell r="CT9">
            <v>2531</v>
          </cell>
          <cell r="CU9">
            <v>2531</v>
          </cell>
          <cell r="CV9">
            <v>0</v>
          </cell>
          <cell r="CW9">
            <v>2531</v>
          </cell>
          <cell r="CX9">
            <v>108</v>
          </cell>
          <cell r="CY9">
            <v>395</v>
          </cell>
          <cell r="CZ9">
            <v>0</v>
          </cell>
          <cell r="DA9">
            <v>0</v>
          </cell>
          <cell r="DB9">
            <v>0.06</v>
          </cell>
          <cell r="DC9">
            <v>1542</v>
          </cell>
          <cell r="DD9">
            <v>2312</v>
          </cell>
          <cell r="DE9">
            <v>4623</v>
          </cell>
          <cell r="DF9">
            <v>5396</v>
          </cell>
          <cell r="DG9">
            <v>13873</v>
          </cell>
          <cell r="DH9">
            <v>0</v>
          </cell>
          <cell r="DI9">
            <v>1846</v>
          </cell>
          <cell r="DJ9">
            <v>4820</v>
          </cell>
          <cell r="DK9">
            <v>359</v>
          </cell>
          <cell r="DL9">
            <v>100</v>
          </cell>
          <cell r="DM9">
            <v>100</v>
          </cell>
          <cell r="DN9">
            <v>359</v>
          </cell>
          <cell r="DO9">
            <v>718</v>
          </cell>
          <cell r="DP9">
            <v>115</v>
          </cell>
          <cell r="DQ9" t="str">
            <v>1 hr. Extra + 100%</v>
          </cell>
          <cell r="DR9">
            <v>7710</v>
          </cell>
          <cell r="DS9">
            <v>7710</v>
          </cell>
          <cell r="DT9"/>
          <cell r="DU9">
            <v>2700</v>
          </cell>
          <cell r="DV9">
            <v>2700</v>
          </cell>
          <cell r="DW9">
            <v>2700</v>
          </cell>
          <cell r="DX9">
            <v>0</v>
          </cell>
          <cell r="DY9">
            <v>2700</v>
          </cell>
          <cell r="DZ9">
            <v>115</v>
          </cell>
          <cell r="EA9">
            <v>421</v>
          </cell>
          <cell r="EB9">
            <v>0</v>
          </cell>
          <cell r="EC9">
            <v>0</v>
          </cell>
          <cell r="ED9">
            <v>0.06</v>
          </cell>
          <cell r="EE9">
            <v>1645</v>
          </cell>
          <cell r="EF9">
            <v>2467</v>
          </cell>
          <cell r="EG9">
            <v>4931</v>
          </cell>
          <cell r="EH9">
            <v>5756</v>
          </cell>
          <cell r="EI9">
            <v>14799</v>
          </cell>
          <cell r="EJ9">
            <v>0</v>
          </cell>
          <cell r="EK9">
            <v>1846</v>
          </cell>
          <cell r="EL9">
            <v>5222</v>
          </cell>
          <cell r="EM9">
            <v>389</v>
          </cell>
          <cell r="EN9">
            <v>109</v>
          </cell>
          <cell r="EO9">
            <v>109</v>
          </cell>
          <cell r="EP9">
            <v>389</v>
          </cell>
          <cell r="EQ9">
            <v>778</v>
          </cell>
          <cell r="ER9">
            <v>125</v>
          </cell>
          <cell r="ES9" t="str">
            <v>1 hr. Extra + 100%</v>
          </cell>
          <cell r="ET9">
            <v>8352</v>
          </cell>
          <cell r="EU9">
            <v>8352</v>
          </cell>
          <cell r="EV9"/>
          <cell r="EW9">
            <v>2925</v>
          </cell>
          <cell r="EX9">
            <v>2925</v>
          </cell>
          <cell r="EY9">
            <v>2925</v>
          </cell>
          <cell r="EZ9">
            <v>0</v>
          </cell>
          <cell r="FA9">
            <v>2925</v>
          </cell>
          <cell r="FB9">
            <v>125</v>
          </cell>
          <cell r="FC9">
            <v>456</v>
          </cell>
          <cell r="FD9">
            <v>0</v>
          </cell>
          <cell r="FE9">
            <v>0</v>
          </cell>
          <cell r="FF9">
            <v>0.06</v>
          </cell>
          <cell r="FG9">
            <v>1782</v>
          </cell>
          <cell r="FH9">
            <v>2672</v>
          </cell>
          <cell r="FI9">
            <v>5342</v>
          </cell>
          <cell r="FJ9">
            <v>6236</v>
          </cell>
          <cell r="FK9">
            <v>16032</v>
          </cell>
          <cell r="FL9">
            <v>0</v>
          </cell>
          <cell r="FM9">
            <v>1846</v>
          </cell>
          <cell r="FN9">
            <v>5624</v>
          </cell>
          <cell r="FO9">
            <v>418</v>
          </cell>
          <cell r="FP9">
            <v>117</v>
          </cell>
          <cell r="FQ9">
            <v>117</v>
          </cell>
          <cell r="FR9">
            <v>418</v>
          </cell>
          <cell r="FS9">
            <v>836</v>
          </cell>
          <cell r="FT9">
            <v>135</v>
          </cell>
          <cell r="FU9" t="str">
            <v>1 hr. Extra + 100%</v>
          </cell>
          <cell r="FV9">
            <v>8995</v>
          </cell>
          <cell r="FW9">
            <v>8995</v>
          </cell>
          <cell r="FX9"/>
          <cell r="FY9">
            <v>3150</v>
          </cell>
          <cell r="FZ9">
            <v>3150</v>
          </cell>
          <cell r="GA9">
            <v>3150</v>
          </cell>
          <cell r="GB9">
            <v>0</v>
          </cell>
          <cell r="GC9">
            <v>3150</v>
          </cell>
          <cell r="GD9">
            <v>135</v>
          </cell>
          <cell r="GE9">
            <v>492</v>
          </cell>
          <cell r="GF9">
            <v>0</v>
          </cell>
          <cell r="GG9">
            <v>0</v>
          </cell>
          <cell r="GH9">
            <v>0.06</v>
          </cell>
          <cell r="GI9">
            <v>1919</v>
          </cell>
          <cell r="GJ9">
            <v>2878</v>
          </cell>
          <cell r="GK9">
            <v>5753</v>
          </cell>
          <cell r="GL9">
            <v>6715</v>
          </cell>
          <cell r="GM9">
            <v>17265</v>
          </cell>
          <cell r="GN9">
            <v>0</v>
          </cell>
          <cell r="GO9">
            <v>1846</v>
          </cell>
          <cell r="GP9">
            <v>6214</v>
          </cell>
          <cell r="GQ9">
            <v>462</v>
          </cell>
          <cell r="GR9">
            <v>129</v>
          </cell>
          <cell r="GS9">
            <v>129</v>
          </cell>
          <cell r="GT9">
            <v>462</v>
          </cell>
          <cell r="GU9">
            <v>924</v>
          </cell>
          <cell r="GV9">
            <v>149</v>
          </cell>
          <cell r="GW9" t="str">
            <v>1 Hr Ext + 100%</v>
          </cell>
          <cell r="GX9">
            <v>9939</v>
          </cell>
          <cell r="GY9">
            <v>9939</v>
          </cell>
          <cell r="GZ9">
            <v>0</v>
          </cell>
          <cell r="HA9">
            <v>3481</v>
          </cell>
          <cell r="HB9">
            <v>3481</v>
          </cell>
          <cell r="HC9">
            <v>3481</v>
          </cell>
          <cell r="HD9">
            <v>3481</v>
          </cell>
          <cell r="HE9">
            <v>3481</v>
          </cell>
          <cell r="HF9">
            <v>149</v>
          </cell>
          <cell r="HG9">
            <v>543</v>
          </cell>
          <cell r="HH9">
            <v>0</v>
          </cell>
          <cell r="HI9">
            <v>0</v>
          </cell>
          <cell r="HJ9">
            <v>0.06</v>
          </cell>
          <cell r="HK9">
            <v>2121</v>
          </cell>
          <cell r="HL9">
            <v>3180</v>
          </cell>
          <cell r="HM9">
            <v>6357</v>
          </cell>
          <cell r="HN9">
            <v>7420</v>
          </cell>
          <cell r="HO9">
            <v>19078</v>
          </cell>
          <cell r="HP9"/>
          <cell r="HQ9">
            <v>1846</v>
          </cell>
          <cell r="HR9">
            <v>6835</v>
          </cell>
          <cell r="HS9">
            <v>508</v>
          </cell>
          <cell r="HT9">
            <v>142</v>
          </cell>
          <cell r="HU9">
            <v>142</v>
          </cell>
          <cell r="HV9">
            <v>508</v>
          </cell>
          <cell r="HW9">
            <v>1016</v>
          </cell>
          <cell r="HX9">
            <v>164</v>
          </cell>
          <cell r="HY9" t="str">
            <v>1 Hr Ext + 100%</v>
          </cell>
          <cell r="HZ9">
            <v>10933</v>
          </cell>
          <cell r="IA9">
            <v>10933</v>
          </cell>
          <cell r="IB9">
            <v>0</v>
          </cell>
          <cell r="IC9">
            <v>3829</v>
          </cell>
          <cell r="ID9">
            <v>3829</v>
          </cell>
          <cell r="IE9">
            <v>3829</v>
          </cell>
          <cell r="IF9">
            <v>0</v>
          </cell>
          <cell r="IG9">
            <v>3829</v>
          </cell>
          <cell r="IH9">
            <v>164</v>
          </cell>
          <cell r="II9">
            <v>597</v>
          </cell>
          <cell r="IJ9">
            <v>0</v>
          </cell>
          <cell r="IK9">
            <v>0</v>
          </cell>
          <cell r="IL9">
            <v>0.06</v>
          </cell>
          <cell r="IM9">
            <v>2333</v>
          </cell>
          <cell r="IN9">
            <v>3498</v>
          </cell>
          <cell r="IO9">
            <v>6993</v>
          </cell>
          <cell r="IP9">
            <v>8162</v>
          </cell>
          <cell r="IQ9">
            <v>20986</v>
          </cell>
          <cell r="IR9"/>
          <cell r="IS9">
            <v>1846</v>
          </cell>
          <cell r="IT9">
            <v>7656</v>
          </cell>
          <cell r="IU9">
            <v>569</v>
          </cell>
          <cell r="IV9">
            <v>159</v>
          </cell>
          <cell r="IW9">
            <v>159</v>
          </cell>
          <cell r="IX9">
            <v>569</v>
          </cell>
          <cell r="IY9">
            <v>1138</v>
          </cell>
          <cell r="IZ9">
            <v>184</v>
          </cell>
          <cell r="JA9" t="str">
            <v>1 Hr Ext + 100%</v>
          </cell>
          <cell r="JB9">
            <v>12245</v>
          </cell>
          <cell r="JC9">
            <v>12245</v>
          </cell>
          <cell r="JD9">
            <v>0</v>
          </cell>
          <cell r="JE9">
            <v>4289</v>
          </cell>
          <cell r="JF9">
            <v>4289</v>
          </cell>
          <cell r="JG9">
            <v>4289</v>
          </cell>
          <cell r="JH9">
            <v>0</v>
          </cell>
          <cell r="JI9">
            <v>4289</v>
          </cell>
          <cell r="JJ9">
            <v>184</v>
          </cell>
          <cell r="JK9">
            <v>669</v>
          </cell>
          <cell r="JL9">
            <v>0</v>
          </cell>
          <cell r="JM9">
            <v>0</v>
          </cell>
          <cell r="JN9">
            <v>0.06</v>
          </cell>
          <cell r="JO9">
            <v>2613</v>
          </cell>
          <cell r="JP9">
            <v>3918</v>
          </cell>
          <cell r="JQ9">
            <v>7832</v>
          </cell>
          <cell r="JR9">
            <v>9141</v>
          </cell>
          <cell r="JS9">
            <v>22703</v>
          </cell>
          <cell r="JT9"/>
          <cell r="JU9">
            <v>1846</v>
          </cell>
          <cell r="JV9">
            <v>8215</v>
          </cell>
          <cell r="JW9">
            <v>611</v>
          </cell>
          <cell r="JX9">
            <v>171</v>
          </cell>
          <cell r="JY9">
            <v>171</v>
          </cell>
          <cell r="JZ9">
            <v>611</v>
          </cell>
          <cell r="KA9">
            <v>1222</v>
          </cell>
          <cell r="KB9">
            <v>197</v>
          </cell>
          <cell r="KC9" t="str">
            <v>1 Hr Ext + 100%</v>
          </cell>
          <cell r="KD9">
            <v>13139</v>
          </cell>
          <cell r="KE9">
            <v>13139</v>
          </cell>
          <cell r="KF9">
            <v>0</v>
          </cell>
          <cell r="KG9">
            <v>4602</v>
          </cell>
          <cell r="KH9">
            <v>4602</v>
          </cell>
          <cell r="KI9">
            <v>4602</v>
          </cell>
          <cell r="KJ9">
            <v>0</v>
          </cell>
          <cell r="KK9">
            <v>4602</v>
          </cell>
          <cell r="KL9">
            <v>197</v>
          </cell>
          <cell r="KM9">
            <v>718</v>
          </cell>
          <cell r="KN9">
            <v>0</v>
          </cell>
          <cell r="KO9">
            <v>0</v>
          </cell>
          <cell r="KP9">
            <v>0.06</v>
          </cell>
          <cell r="KQ9">
            <v>2804</v>
          </cell>
          <cell r="KR9">
            <v>4204</v>
          </cell>
          <cell r="KS9">
            <v>8404</v>
          </cell>
          <cell r="KT9">
            <v>9809</v>
          </cell>
          <cell r="KU9">
            <v>24420</v>
          </cell>
          <cell r="KV9"/>
          <cell r="KW9">
            <v>1846</v>
          </cell>
          <cell r="KX9">
            <v>9222</v>
          </cell>
          <cell r="KY9">
            <v>686</v>
          </cell>
          <cell r="KZ9">
            <v>191</v>
          </cell>
          <cell r="LA9">
            <v>191</v>
          </cell>
          <cell r="LB9">
            <v>686</v>
          </cell>
          <cell r="LC9">
            <v>1372</v>
          </cell>
          <cell r="LD9">
            <v>221</v>
          </cell>
          <cell r="LE9" t="str">
            <v>1 Hr Ext + 100%</v>
          </cell>
          <cell r="LF9">
            <v>14749</v>
          </cell>
          <cell r="LG9">
            <v>14749</v>
          </cell>
          <cell r="LH9">
            <v>0</v>
          </cell>
          <cell r="LI9">
            <v>5166</v>
          </cell>
          <cell r="LJ9">
            <v>5166</v>
          </cell>
          <cell r="LK9">
            <v>5166</v>
          </cell>
          <cell r="LL9">
            <v>0</v>
          </cell>
          <cell r="LM9">
            <v>5166</v>
          </cell>
          <cell r="LN9">
            <v>221</v>
          </cell>
          <cell r="LO9">
            <v>806</v>
          </cell>
          <cell r="LP9">
            <v>0</v>
          </cell>
          <cell r="LQ9">
            <v>0</v>
          </cell>
          <cell r="LR9">
            <v>0.06</v>
          </cell>
          <cell r="LS9">
            <v>3148</v>
          </cell>
          <cell r="LT9">
            <v>4719</v>
          </cell>
          <cell r="LU9">
            <v>9434</v>
          </cell>
          <cell r="LV9">
            <v>11011</v>
          </cell>
          <cell r="LW9">
            <v>28312</v>
          </cell>
          <cell r="LX9"/>
          <cell r="LY9">
            <v>1846</v>
          </cell>
          <cell r="LZ9">
            <v>10144</v>
          </cell>
          <cell r="MA9">
            <v>755</v>
          </cell>
          <cell r="MB9">
            <v>210</v>
          </cell>
          <cell r="MC9">
            <v>210</v>
          </cell>
          <cell r="MD9">
            <v>755</v>
          </cell>
          <cell r="ME9">
            <v>1510</v>
          </cell>
          <cell r="MF9">
            <v>243</v>
          </cell>
          <cell r="MG9" t="str">
            <v>1 Hr Ext + 100%</v>
          </cell>
          <cell r="MH9">
            <v>16224</v>
          </cell>
          <cell r="MI9">
            <v>16224</v>
          </cell>
          <cell r="MJ9">
            <v>0</v>
          </cell>
          <cell r="MK9">
            <v>5683</v>
          </cell>
          <cell r="ML9">
            <v>5682</v>
          </cell>
          <cell r="MM9">
            <v>5683</v>
          </cell>
          <cell r="MN9">
            <v>0</v>
          </cell>
          <cell r="MO9">
            <v>5683</v>
          </cell>
          <cell r="MP9">
            <v>243</v>
          </cell>
          <cell r="MQ9">
            <v>886</v>
          </cell>
          <cell r="MR9">
            <v>0</v>
          </cell>
          <cell r="MS9">
            <v>0</v>
          </cell>
          <cell r="MT9">
            <v>0.06</v>
          </cell>
          <cell r="MU9">
            <v>3463</v>
          </cell>
          <cell r="MV9">
            <v>5191</v>
          </cell>
          <cell r="MW9">
            <v>10337</v>
          </cell>
          <cell r="MX9">
            <v>12112</v>
          </cell>
          <cell r="MY9">
            <v>31103</v>
          </cell>
          <cell r="MZ9"/>
          <cell r="NA9">
            <v>1846</v>
          </cell>
          <cell r="NB9">
            <v>10605</v>
          </cell>
          <cell r="NC9">
            <v>789</v>
          </cell>
          <cell r="ND9">
            <v>220</v>
          </cell>
          <cell r="NE9">
            <v>220</v>
          </cell>
          <cell r="NF9">
            <v>789</v>
          </cell>
          <cell r="NG9">
            <v>1578</v>
          </cell>
          <cell r="NH9">
            <v>254</v>
          </cell>
          <cell r="NI9" t="str">
            <v>1 Hr Ext + 100%</v>
          </cell>
          <cell r="NJ9">
            <v>16961</v>
          </cell>
          <cell r="NK9">
            <v>16961</v>
          </cell>
          <cell r="NL9">
            <v>0</v>
          </cell>
          <cell r="NM9">
            <v>5941</v>
          </cell>
          <cell r="NN9">
            <v>5941</v>
          </cell>
          <cell r="NO9">
            <v>5941</v>
          </cell>
          <cell r="NP9">
            <v>0</v>
          </cell>
          <cell r="NQ9">
            <v>5941</v>
          </cell>
          <cell r="NR9">
            <v>254</v>
          </cell>
          <cell r="NS9">
            <v>927</v>
          </cell>
          <cell r="NT9">
            <v>0</v>
          </cell>
          <cell r="NU9">
            <v>0</v>
          </cell>
          <cell r="NV9">
            <v>0.06</v>
          </cell>
          <cell r="NW9">
            <v>3463</v>
          </cell>
          <cell r="NX9">
            <v>5191</v>
          </cell>
          <cell r="NY9">
            <v>10337</v>
          </cell>
          <cell r="NZ9">
            <v>12112</v>
          </cell>
          <cell r="OA9">
            <v>31103</v>
          </cell>
          <cell r="OB9"/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  <cell r="BE10">
            <v>1846</v>
          </cell>
          <cell r="BF10">
            <v>4318</v>
          </cell>
          <cell r="BG10">
            <v>321</v>
          </cell>
          <cell r="BH10">
            <v>90</v>
          </cell>
          <cell r="BI10">
            <v>90</v>
          </cell>
          <cell r="BJ10">
            <v>321</v>
          </cell>
          <cell r="BK10">
            <v>642</v>
          </cell>
          <cell r="BL10">
            <v>103</v>
          </cell>
          <cell r="BM10" t="str">
            <v>1 hr. Extra + 100%</v>
          </cell>
          <cell r="BN10">
            <v>6907</v>
          </cell>
          <cell r="BO10">
            <v>6907</v>
          </cell>
          <cell r="BP10">
            <v>0</v>
          </cell>
          <cell r="BQ10">
            <v>2419</v>
          </cell>
          <cell r="BR10">
            <v>2419</v>
          </cell>
          <cell r="BS10">
            <v>2419</v>
          </cell>
          <cell r="BT10">
            <v>0</v>
          </cell>
          <cell r="BU10">
            <v>2419</v>
          </cell>
          <cell r="BV10">
            <v>103</v>
          </cell>
          <cell r="BW10">
            <v>4019</v>
          </cell>
          <cell r="BX10">
            <v>0</v>
          </cell>
          <cell r="BY10">
            <v>0</v>
          </cell>
          <cell r="BZ10">
            <v>0.06</v>
          </cell>
          <cell r="CA10">
            <v>1474</v>
          </cell>
          <cell r="CB10">
            <v>2210</v>
          </cell>
          <cell r="CC10">
            <v>4417</v>
          </cell>
          <cell r="CD10">
            <v>5156</v>
          </cell>
          <cell r="CE10">
            <v>13257</v>
          </cell>
          <cell r="CF10">
            <v>7192</v>
          </cell>
          <cell r="CG10">
            <v>1846</v>
          </cell>
          <cell r="CH10">
            <v>4519</v>
          </cell>
          <cell r="CI10">
            <v>336</v>
          </cell>
          <cell r="CJ10">
            <v>94</v>
          </cell>
          <cell r="CK10">
            <v>94</v>
          </cell>
          <cell r="CL10">
            <v>336</v>
          </cell>
          <cell r="CM10">
            <v>672</v>
          </cell>
          <cell r="CN10">
            <v>108</v>
          </cell>
          <cell r="CO10" t="str">
            <v>1 hr. Extra + 100%</v>
          </cell>
          <cell r="CP10">
            <v>7228</v>
          </cell>
          <cell r="CQ10">
            <v>7228</v>
          </cell>
          <cell r="CR10"/>
          <cell r="CS10">
            <v>2531</v>
          </cell>
          <cell r="CT10">
            <v>2531</v>
          </cell>
          <cell r="CU10">
            <v>2531</v>
          </cell>
          <cell r="CV10">
            <v>0</v>
          </cell>
          <cell r="CW10">
            <v>2531</v>
          </cell>
          <cell r="CX10">
            <v>108</v>
          </cell>
          <cell r="CY10">
            <v>4206</v>
          </cell>
          <cell r="CZ10">
            <v>0</v>
          </cell>
          <cell r="DA10">
            <v>0</v>
          </cell>
          <cell r="DB10">
            <v>0.06</v>
          </cell>
          <cell r="DC10">
            <v>1542</v>
          </cell>
          <cell r="DD10">
            <v>2312</v>
          </cell>
          <cell r="DE10">
            <v>4623</v>
          </cell>
          <cell r="DF10">
            <v>5396</v>
          </cell>
          <cell r="DG10">
            <v>13873</v>
          </cell>
          <cell r="DH10">
            <v>7526</v>
          </cell>
          <cell r="DI10">
            <v>1846</v>
          </cell>
          <cell r="DJ10">
            <v>4820</v>
          </cell>
          <cell r="DK10">
            <v>359</v>
          </cell>
          <cell r="DL10">
            <v>100</v>
          </cell>
          <cell r="DM10">
            <v>100</v>
          </cell>
          <cell r="DN10">
            <v>359</v>
          </cell>
          <cell r="DO10">
            <v>718</v>
          </cell>
          <cell r="DP10">
            <v>115</v>
          </cell>
          <cell r="DQ10" t="str">
            <v>1 hr. Extra + 100%</v>
          </cell>
          <cell r="DR10">
            <v>7710</v>
          </cell>
          <cell r="DS10">
            <v>7710</v>
          </cell>
          <cell r="DT10"/>
          <cell r="DU10">
            <v>2700</v>
          </cell>
          <cell r="DV10">
            <v>2700</v>
          </cell>
          <cell r="DW10">
            <v>2700</v>
          </cell>
          <cell r="DX10">
            <v>0</v>
          </cell>
          <cell r="DY10">
            <v>2700</v>
          </cell>
          <cell r="DZ10">
            <v>115</v>
          </cell>
          <cell r="EA10">
            <v>4487</v>
          </cell>
          <cell r="EB10">
            <v>0</v>
          </cell>
          <cell r="EC10">
            <v>0</v>
          </cell>
          <cell r="ED10">
            <v>0.06</v>
          </cell>
          <cell r="EE10">
            <v>1645</v>
          </cell>
          <cell r="EF10">
            <v>2467</v>
          </cell>
          <cell r="EG10">
            <v>4931</v>
          </cell>
          <cell r="EH10">
            <v>5756</v>
          </cell>
          <cell r="EI10">
            <v>14799</v>
          </cell>
          <cell r="EJ10">
            <v>8028</v>
          </cell>
          <cell r="EK10">
            <v>1846</v>
          </cell>
          <cell r="EL10">
            <v>5222</v>
          </cell>
          <cell r="EM10">
            <v>389</v>
          </cell>
          <cell r="EN10">
            <v>109</v>
          </cell>
          <cell r="EO10">
            <v>109</v>
          </cell>
          <cell r="EP10">
            <v>389</v>
          </cell>
          <cell r="EQ10">
            <v>778</v>
          </cell>
          <cell r="ER10">
            <v>125</v>
          </cell>
          <cell r="ES10" t="str">
            <v>1 hr. Extra + 100%</v>
          </cell>
          <cell r="ET10">
            <v>8352</v>
          </cell>
          <cell r="EU10">
            <v>8352</v>
          </cell>
          <cell r="EV10"/>
          <cell r="EW10">
            <v>2925</v>
          </cell>
          <cell r="EX10">
            <v>2925</v>
          </cell>
          <cell r="EY10">
            <v>2925</v>
          </cell>
          <cell r="EZ10">
            <v>0</v>
          </cell>
          <cell r="FA10">
            <v>2925</v>
          </cell>
          <cell r="FB10">
            <v>125</v>
          </cell>
          <cell r="FC10">
            <v>4861</v>
          </cell>
          <cell r="FD10">
            <v>0</v>
          </cell>
          <cell r="FE10">
            <v>0</v>
          </cell>
          <cell r="FF10">
            <v>0.06</v>
          </cell>
          <cell r="FG10">
            <v>1782</v>
          </cell>
          <cell r="FH10">
            <v>2672</v>
          </cell>
          <cell r="FI10">
            <v>5342</v>
          </cell>
          <cell r="FJ10">
            <v>6236</v>
          </cell>
          <cell r="FK10">
            <v>16032</v>
          </cell>
          <cell r="FL10">
            <v>8697</v>
          </cell>
          <cell r="FM10">
            <v>1846</v>
          </cell>
          <cell r="FN10">
            <v>5624</v>
          </cell>
          <cell r="FO10">
            <v>418</v>
          </cell>
          <cell r="FP10">
            <v>117</v>
          </cell>
          <cell r="FQ10">
            <v>117</v>
          </cell>
          <cell r="FR10">
            <v>418</v>
          </cell>
          <cell r="FS10">
            <v>836</v>
          </cell>
          <cell r="FT10">
            <v>135</v>
          </cell>
          <cell r="FU10" t="str">
            <v>1 hr. Extra + 100%</v>
          </cell>
          <cell r="FV10">
            <v>8995</v>
          </cell>
          <cell r="FW10">
            <v>8995</v>
          </cell>
          <cell r="FX10"/>
          <cell r="FY10">
            <v>3150</v>
          </cell>
          <cell r="FZ10">
            <v>3150</v>
          </cell>
          <cell r="GA10">
            <v>3150</v>
          </cell>
          <cell r="GB10">
            <v>0</v>
          </cell>
          <cell r="GC10">
            <v>3150</v>
          </cell>
          <cell r="GD10">
            <v>135</v>
          </cell>
          <cell r="GE10">
            <v>5235</v>
          </cell>
          <cell r="GF10">
            <v>0</v>
          </cell>
          <cell r="GG10">
            <v>0</v>
          </cell>
          <cell r="GH10">
            <v>0.06</v>
          </cell>
          <cell r="GI10">
            <v>1919</v>
          </cell>
          <cell r="GJ10">
            <v>2878</v>
          </cell>
          <cell r="GK10">
            <v>5753</v>
          </cell>
          <cell r="GL10">
            <v>6715</v>
          </cell>
          <cell r="GM10">
            <v>17265</v>
          </cell>
          <cell r="GN10">
            <v>8697</v>
          </cell>
          <cell r="GO10">
            <v>1846</v>
          </cell>
          <cell r="GP10">
            <v>6214</v>
          </cell>
          <cell r="GQ10">
            <v>462</v>
          </cell>
          <cell r="GR10">
            <v>129</v>
          </cell>
          <cell r="GS10">
            <v>129</v>
          </cell>
          <cell r="GT10">
            <v>462</v>
          </cell>
          <cell r="GU10">
            <v>924</v>
          </cell>
          <cell r="GV10">
            <v>149</v>
          </cell>
          <cell r="GW10" t="str">
            <v>1 Hr Ext + 100%</v>
          </cell>
          <cell r="GX10">
            <v>9939</v>
          </cell>
          <cell r="GY10">
            <v>9939</v>
          </cell>
          <cell r="GZ10">
            <v>0</v>
          </cell>
          <cell r="HA10">
            <v>3481</v>
          </cell>
          <cell r="HB10">
            <v>3481</v>
          </cell>
          <cell r="HC10">
            <v>3481</v>
          </cell>
          <cell r="HD10">
            <v>3481</v>
          </cell>
          <cell r="HE10">
            <v>3481</v>
          </cell>
          <cell r="HF10">
            <v>149</v>
          </cell>
          <cell r="HG10">
            <v>543</v>
          </cell>
          <cell r="HH10">
            <v>0</v>
          </cell>
          <cell r="HI10">
            <v>0</v>
          </cell>
          <cell r="HJ10">
            <v>0.06</v>
          </cell>
          <cell r="HK10">
            <v>2121</v>
          </cell>
          <cell r="HL10">
            <v>3180</v>
          </cell>
          <cell r="HM10">
            <v>6357</v>
          </cell>
          <cell r="HN10">
            <v>7420</v>
          </cell>
          <cell r="HO10">
            <v>19078</v>
          </cell>
          <cell r="HP10">
            <v>10305</v>
          </cell>
          <cell r="HQ10">
            <v>1846</v>
          </cell>
          <cell r="HR10">
            <v>6835</v>
          </cell>
          <cell r="HS10">
            <v>508</v>
          </cell>
          <cell r="HT10">
            <v>142</v>
          </cell>
          <cell r="HU10">
            <v>142</v>
          </cell>
          <cell r="HV10">
            <v>508</v>
          </cell>
          <cell r="HW10">
            <v>1016</v>
          </cell>
          <cell r="HX10">
            <v>164</v>
          </cell>
          <cell r="HY10" t="str">
            <v>1 Hr Ext + 100%</v>
          </cell>
          <cell r="HZ10">
            <v>10933</v>
          </cell>
          <cell r="IA10">
            <v>10933</v>
          </cell>
          <cell r="IB10">
            <v>0</v>
          </cell>
          <cell r="IC10">
            <v>3829</v>
          </cell>
          <cell r="ID10">
            <v>3829</v>
          </cell>
          <cell r="IE10">
            <v>3829</v>
          </cell>
          <cell r="IF10">
            <v>0</v>
          </cell>
          <cell r="IG10">
            <v>3829</v>
          </cell>
          <cell r="IH10">
            <v>164</v>
          </cell>
          <cell r="II10">
            <v>597</v>
          </cell>
          <cell r="IJ10">
            <v>0</v>
          </cell>
          <cell r="IK10">
            <v>0</v>
          </cell>
          <cell r="IL10">
            <v>0.06</v>
          </cell>
          <cell r="IM10">
            <v>2333</v>
          </cell>
          <cell r="IN10">
            <v>3498</v>
          </cell>
          <cell r="IO10">
            <v>6993</v>
          </cell>
          <cell r="IP10">
            <v>8162</v>
          </cell>
          <cell r="IQ10">
            <v>20986</v>
          </cell>
          <cell r="IR10">
            <v>11385</v>
          </cell>
          <cell r="IS10">
            <v>1846</v>
          </cell>
          <cell r="IT10">
            <v>7656</v>
          </cell>
          <cell r="IU10">
            <v>569</v>
          </cell>
          <cell r="IV10">
            <v>159</v>
          </cell>
          <cell r="IW10">
            <v>159</v>
          </cell>
          <cell r="IX10">
            <v>569</v>
          </cell>
          <cell r="IY10">
            <v>1138</v>
          </cell>
          <cell r="IZ10">
            <v>184</v>
          </cell>
          <cell r="JA10" t="str">
            <v>1 Hr Ext + 100%</v>
          </cell>
          <cell r="JB10">
            <v>12245</v>
          </cell>
          <cell r="JC10">
            <v>12245</v>
          </cell>
          <cell r="JD10">
            <v>0</v>
          </cell>
          <cell r="JE10">
            <v>4289</v>
          </cell>
          <cell r="JF10">
            <v>4289</v>
          </cell>
          <cell r="JG10">
            <v>4289</v>
          </cell>
          <cell r="JH10">
            <v>0</v>
          </cell>
          <cell r="JI10">
            <v>4289</v>
          </cell>
          <cell r="JJ10">
            <v>184</v>
          </cell>
          <cell r="JK10">
            <v>669</v>
          </cell>
          <cell r="JL10">
            <v>0</v>
          </cell>
          <cell r="JM10">
            <v>0</v>
          </cell>
          <cell r="JN10">
            <v>0.06</v>
          </cell>
          <cell r="JO10">
            <v>2613</v>
          </cell>
          <cell r="JP10">
            <v>3918</v>
          </cell>
          <cell r="JQ10">
            <v>7832</v>
          </cell>
          <cell r="JR10">
            <v>9141</v>
          </cell>
          <cell r="JS10">
            <v>22703</v>
          </cell>
          <cell r="JT10">
            <v>12751</v>
          </cell>
          <cell r="JU10">
            <v>1846</v>
          </cell>
          <cell r="JV10">
            <v>8215</v>
          </cell>
          <cell r="JW10">
            <v>611</v>
          </cell>
          <cell r="JX10">
            <v>171</v>
          </cell>
          <cell r="JY10">
            <v>171</v>
          </cell>
          <cell r="JZ10">
            <v>611</v>
          </cell>
          <cell r="KA10">
            <v>1222</v>
          </cell>
          <cell r="KB10">
            <v>197</v>
          </cell>
          <cell r="KC10" t="str">
            <v>1 Hr Ext + 100%</v>
          </cell>
          <cell r="KD10">
            <v>13139</v>
          </cell>
          <cell r="KE10">
            <v>13139</v>
          </cell>
          <cell r="KF10">
            <v>0</v>
          </cell>
          <cell r="KG10">
            <v>4602</v>
          </cell>
          <cell r="KH10">
            <v>4602</v>
          </cell>
          <cell r="KI10">
            <v>4602</v>
          </cell>
          <cell r="KJ10">
            <v>0</v>
          </cell>
          <cell r="KK10">
            <v>4602</v>
          </cell>
          <cell r="KL10">
            <v>197</v>
          </cell>
          <cell r="KM10">
            <v>718</v>
          </cell>
          <cell r="KN10">
            <v>0</v>
          </cell>
          <cell r="KO10">
            <v>0</v>
          </cell>
          <cell r="KP10">
            <v>0.06</v>
          </cell>
          <cell r="KQ10">
            <v>2804</v>
          </cell>
          <cell r="KR10">
            <v>4204</v>
          </cell>
          <cell r="KS10">
            <v>8404</v>
          </cell>
          <cell r="KT10">
            <v>9809</v>
          </cell>
          <cell r="KU10">
            <v>24420</v>
          </cell>
          <cell r="KV10">
            <v>13683</v>
          </cell>
          <cell r="KW10">
            <v>1846</v>
          </cell>
          <cell r="KX10">
            <v>9222</v>
          </cell>
          <cell r="KY10">
            <v>686</v>
          </cell>
          <cell r="KZ10">
            <v>191</v>
          </cell>
          <cell r="LA10">
            <v>191</v>
          </cell>
          <cell r="LB10">
            <v>686</v>
          </cell>
          <cell r="LC10">
            <v>1372</v>
          </cell>
          <cell r="LD10">
            <v>221</v>
          </cell>
          <cell r="LE10" t="str">
            <v>1 Hr Ext + 100%</v>
          </cell>
          <cell r="LF10">
            <v>14749</v>
          </cell>
          <cell r="LG10">
            <v>14749</v>
          </cell>
          <cell r="LH10">
            <v>0</v>
          </cell>
          <cell r="LI10">
            <v>5166</v>
          </cell>
          <cell r="LJ10">
            <v>5166</v>
          </cell>
          <cell r="LK10">
            <v>5166</v>
          </cell>
          <cell r="LL10">
            <v>0</v>
          </cell>
          <cell r="LM10">
            <v>5166</v>
          </cell>
          <cell r="LN10">
            <v>221</v>
          </cell>
          <cell r="LO10">
            <v>806</v>
          </cell>
          <cell r="LP10">
            <v>0</v>
          </cell>
          <cell r="LQ10">
            <v>0</v>
          </cell>
          <cell r="LR10">
            <v>0.06</v>
          </cell>
          <cell r="LS10">
            <v>3148</v>
          </cell>
          <cell r="LT10">
            <v>4719</v>
          </cell>
          <cell r="LU10">
            <v>9434</v>
          </cell>
          <cell r="LV10">
            <v>11011</v>
          </cell>
          <cell r="LW10">
            <v>28312</v>
          </cell>
          <cell r="LX10">
            <v>15359</v>
          </cell>
          <cell r="LY10">
            <v>1846</v>
          </cell>
          <cell r="LZ10">
            <v>10144</v>
          </cell>
          <cell r="MA10">
            <v>755</v>
          </cell>
          <cell r="MB10">
            <v>210</v>
          </cell>
          <cell r="MC10">
            <v>210</v>
          </cell>
          <cell r="MD10">
            <v>755</v>
          </cell>
          <cell r="ME10">
            <v>1510</v>
          </cell>
          <cell r="MF10">
            <v>243</v>
          </cell>
          <cell r="MG10" t="str">
            <v>1 Hr Ext + 100%</v>
          </cell>
          <cell r="MH10">
            <v>16224</v>
          </cell>
          <cell r="MI10">
            <v>16224</v>
          </cell>
          <cell r="MJ10">
            <v>0</v>
          </cell>
          <cell r="MK10">
            <v>5683</v>
          </cell>
          <cell r="ML10">
            <v>5682</v>
          </cell>
          <cell r="MM10">
            <v>5683</v>
          </cell>
          <cell r="MN10">
            <v>0</v>
          </cell>
          <cell r="MO10">
            <v>5683</v>
          </cell>
          <cell r="MP10">
            <v>243</v>
          </cell>
          <cell r="MQ10">
            <v>9441</v>
          </cell>
          <cell r="MR10">
            <v>0</v>
          </cell>
          <cell r="MS10">
            <v>0</v>
          </cell>
          <cell r="MT10">
            <v>0.06</v>
          </cell>
          <cell r="MU10">
            <v>3463</v>
          </cell>
          <cell r="MV10">
            <v>5191</v>
          </cell>
          <cell r="MW10">
            <v>10337</v>
          </cell>
          <cell r="MX10">
            <v>12112</v>
          </cell>
          <cell r="MY10">
            <v>31103</v>
          </cell>
          <cell r="MZ10">
            <v>16895</v>
          </cell>
          <cell r="NA10">
            <v>1846</v>
          </cell>
          <cell r="NB10">
            <v>10605</v>
          </cell>
          <cell r="NC10">
            <v>789</v>
          </cell>
          <cell r="ND10">
            <v>220</v>
          </cell>
          <cell r="NE10">
            <v>220</v>
          </cell>
          <cell r="NF10">
            <v>789</v>
          </cell>
          <cell r="NG10">
            <v>1578</v>
          </cell>
          <cell r="NH10">
            <v>254</v>
          </cell>
          <cell r="NI10" t="str">
            <v>1 Hr Ext + 100%</v>
          </cell>
          <cell r="NJ10">
            <v>16961</v>
          </cell>
          <cell r="NK10">
            <v>16961</v>
          </cell>
          <cell r="NL10">
            <v>0</v>
          </cell>
          <cell r="NM10">
            <v>5941</v>
          </cell>
          <cell r="NN10">
            <v>5941</v>
          </cell>
          <cell r="NO10">
            <v>5941</v>
          </cell>
          <cell r="NP10">
            <v>0</v>
          </cell>
          <cell r="NQ10">
            <v>5941</v>
          </cell>
          <cell r="NR10">
            <v>254</v>
          </cell>
          <cell r="NS10">
            <v>9870</v>
          </cell>
          <cell r="NT10">
            <v>0</v>
          </cell>
          <cell r="NU10">
            <v>0</v>
          </cell>
          <cell r="NV10">
            <v>0.06</v>
          </cell>
          <cell r="NW10">
            <v>3463</v>
          </cell>
          <cell r="NX10">
            <v>5191</v>
          </cell>
          <cell r="NY10">
            <v>10337</v>
          </cell>
          <cell r="NZ10">
            <v>12112</v>
          </cell>
          <cell r="OA10">
            <v>31103</v>
          </cell>
          <cell r="OB10">
            <v>17663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  <cell r="BE11">
            <v>1846</v>
          </cell>
          <cell r="BF11">
            <v>4323</v>
          </cell>
          <cell r="BG11">
            <v>321</v>
          </cell>
          <cell r="BH11">
            <v>90</v>
          </cell>
          <cell r="BI11">
            <v>90</v>
          </cell>
          <cell r="BJ11">
            <v>321</v>
          </cell>
          <cell r="BK11">
            <v>642</v>
          </cell>
          <cell r="BL11">
            <v>103</v>
          </cell>
          <cell r="BM11">
            <v>276</v>
          </cell>
          <cell r="BN11">
            <v>0</v>
          </cell>
          <cell r="BO11">
            <v>0</v>
          </cell>
          <cell r="BP11">
            <v>6907</v>
          </cell>
          <cell r="BQ11">
            <v>0</v>
          </cell>
          <cell r="BR11">
            <v>2419</v>
          </cell>
          <cell r="BS11">
            <v>2419</v>
          </cell>
          <cell r="BT11">
            <v>2419</v>
          </cell>
          <cell r="BU11">
            <v>0</v>
          </cell>
          <cell r="BV11">
            <v>103</v>
          </cell>
          <cell r="BW11">
            <v>0</v>
          </cell>
          <cell r="BX11">
            <v>331</v>
          </cell>
          <cell r="BY11">
            <v>515</v>
          </cell>
          <cell r="BZ11">
            <v>2028</v>
          </cell>
          <cell r="CA11">
            <v>2028</v>
          </cell>
          <cell r="CB11">
            <v>2028</v>
          </cell>
          <cell r="CC11">
            <v>2028</v>
          </cell>
          <cell r="CD11">
            <v>2028</v>
          </cell>
          <cell r="CE11">
            <v>8112</v>
          </cell>
          <cell r="CF11">
            <v>0</v>
          </cell>
          <cell r="CG11">
            <v>1846</v>
          </cell>
          <cell r="CH11">
            <v>4524</v>
          </cell>
          <cell r="CI11">
            <v>336</v>
          </cell>
          <cell r="CJ11">
            <v>94</v>
          </cell>
          <cell r="CK11">
            <v>94</v>
          </cell>
          <cell r="CL11">
            <v>336</v>
          </cell>
          <cell r="CM11">
            <v>672</v>
          </cell>
          <cell r="CN11">
            <v>108</v>
          </cell>
          <cell r="CO11">
            <v>289</v>
          </cell>
          <cell r="CP11"/>
          <cell r="CQ11"/>
          <cell r="CR11">
            <v>7228</v>
          </cell>
          <cell r="CS11">
            <v>0</v>
          </cell>
          <cell r="CT11">
            <v>2531</v>
          </cell>
          <cell r="CU11">
            <v>2531</v>
          </cell>
          <cell r="CV11">
            <v>2531</v>
          </cell>
          <cell r="CW11">
            <v>0</v>
          </cell>
          <cell r="CX11">
            <v>108</v>
          </cell>
          <cell r="CY11">
            <v>0</v>
          </cell>
          <cell r="CZ11">
            <v>347</v>
          </cell>
          <cell r="DA11">
            <v>538</v>
          </cell>
          <cell r="DB11">
            <v>2122</v>
          </cell>
          <cell r="DC11">
            <v>2122</v>
          </cell>
          <cell r="DD11">
            <v>2122</v>
          </cell>
          <cell r="DE11">
            <v>2122</v>
          </cell>
          <cell r="DF11">
            <v>2122</v>
          </cell>
          <cell r="DG11">
            <v>8488</v>
          </cell>
          <cell r="DH11">
            <v>0</v>
          </cell>
          <cell r="DI11">
            <v>1846</v>
          </cell>
          <cell r="DJ11">
            <v>4825</v>
          </cell>
          <cell r="DK11">
            <v>359</v>
          </cell>
          <cell r="DL11">
            <v>100</v>
          </cell>
          <cell r="DM11">
            <v>100</v>
          </cell>
          <cell r="DN11">
            <v>359</v>
          </cell>
          <cell r="DO11">
            <v>718</v>
          </cell>
          <cell r="DP11">
            <v>115</v>
          </cell>
          <cell r="DQ11">
            <v>308</v>
          </cell>
          <cell r="DR11"/>
          <cell r="DS11"/>
          <cell r="DT11">
            <v>7710</v>
          </cell>
          <cell r="DU11">
            <v>0</v>
          </cell>
          <cell r="DV11">
            <v>2700</v>
          </cell>
          <cell r="DW11">
            <v>2700</v>
          </cell>
          <cell r="DX11">
            <v>2700</v>
          </cell>
          <cell r="DY11">
            <v>0</v>
          </cell>
          <cell r="DZ11">
            <v>115</v>
          </cell>
          <cell r="EA11">
            <v>0</v>
          </cell>
          <cell r="EB11">
            <v>370</v>
          </cell>
          <cell r="EC11">
            <v>574</v>
          </cell>
          <cell r="ED11">
            <v>2263</v>
          </cell>
          <cell r="EE11">
            <v>2263</v>
          </cell>
          <cell r="EF11">
            <v>2263</v>
          </cell>
          <cell r="EG11">
            <v>2263</v>
          </cell>
          <cell r="EH11">
            <v>2263</v>
          </cell>
          <cell r="EI11">
            <v>9052</v>
          </cell>
          <cell r="EJ11">
            <v>0</v>
          </cell>
          <cell r="EK11">
            <v>1846</v>
          </cell>
          <cell r="EL11">
            <v>5228</v>
          </cell>
          <cell r="EM11">
            <v>389</v>
          </cell>
          <cell r="EN11">
            <v>109</v>
          </cell>
          <cell r="EO11">
            <v>109</v>
          </cell>
          <cell r="EP11">
            <v>389</v>
          </cell>
          <cell r="EQ11">
            <v>778</v>
          </cell>
          <cell r="ER11">
            <v>125</v>
          </cell>
          <cell r="ES11">
            <v>334</v>
          </cell>
          <cell r="ET11"/>
          <cell r="EU11"/>
          <cell r="EV11">
            <v>8352</v>
          </cell>
          <cell r="EW11">
            <v>0</v>
          </cell>
          <cell r="EX11">
            <v>2925</v>
          </cell>
          <cell r="EY11">
            <v>2925</v>
          </cell>
          <cell r="EZ11">
            <v>2925</v>
          </cell>
          <cell r="FA11">
            <v>0</v>
          </cell>
          <cell r="FB11">
            <v>125</v>
          </cell>
          <cell r="FC11">
            <v>0</v>
          </cell>
          <cell r="FD11">
            <v>401</v>
          </cell>
          <cell r="FE11">
            <v>622</v>
          </cell>
          <cell r="FF11">
            <v>2452</v>
          </cell>
          <cell r="FG11">
            <v>2452</v>
          </cell>
          <cell r="FH11">
            <v>2452</v>
          </cell>
          <cell r="FI11">
            <v>2452</v>
          </cell>
          <cell r="FJ11">
            <v>2452</v>
          </cell>
          <cell r="FK11">
            <v>9808</v>
          </cell>
          <cell r="FL11">
            <v>0</v>
          </cell>
          <cell r="FM11">
            <v>1846</v>
          </cell>
          <cell r="FN11">
            <v>5630</v>
          </cell>
          <cell r="FO11">
            <v>418</v>
          </cell>
          <cell r="FP11">
            <v>117</v>
          </cell>
          <cell r="FQ11">
            <v>117</v>
          </cell>
          <cell r="FR11">
            <v>418</v>
          </cell>
          <cell r="FS11">
            <v>836</v>
          </cell>
          <cell r="FT11">
            <v>135</v>
          </cell>
          <cell r="FU11">
            <v>360</v>
          </cell>
          <cell r="FV11"/>
          <cell r="FW11"/>
          <cell r="FX11">
            <v>8995</v>
          </cell>
          <cell r="FY11">
            <v>0</v>
          </cell>
          <cell r="FZ11">
            <v>3150</v>
          </cell>
          <cell r="GA11">
            <v>3150</v>
          </cell>
          <cell r="GB11">
            <v>3150</v>
          </cell>
          <cell r="GC11">
            <v>0</v>
          </cell>
          <cell r="GD11">
            <v>135</v>
          </cell>
          <cell r="GE11">
            <v>0</v>
          </cell>
          <cell r="GF11">
            <v>432</v>
          </cell>
          <cell r="GG11">
            <v>670</v>
          </cell>
          <cell r="GH11">
            <v>2641</v>
          </cell>
          <cell r="GI11">
            <v>2641</v>
          </cell>
          <cell r="GJ11">
            <v>2641</v>
          </cell>
          <cell r="GK11">
            <v>2641</v>
          </cell>
          <cell r="GL11">
            <v>2641</v>
          </cell>
          <cell r="GM11">
            <v>10564</v>
          </cell>
          <cell r="GN11">
            <v>0</v>
          </cell>
          <cell r="GO11">
            <v>1846</v>
          </cell>
          <cell r="GP11">
            <v>6221</v>
          </cell>
          <cell r="GQ11">
            <v>462</v>
          </cell>
          <cell r="GR11">
            <v>129</v>
          </cell>
          <cell r="GS11">
            <v>129</v>
          </cell>
          <cell r="GT11">
            <v>462</v>
          </cell>
          <cell r="GU11">
            <v>924</v>
          </cell>
          <cell r="GV11">
            <v>149</v>
          </cell>
          <cell r="GW11">
            <v>398</v>
          </cell>
          <cell r="GX11"/>
          <cell r="GY11"/>
          <cell r="GZ11">
            <v>9939</v>
          </cell>
          <cell r="HA11">
            <v>0</v>
          </cell>
          <cell r="HB11">
            <v>3481</v>
          </cell>
          <cell r="HC11">
            <v>3481</v>
          </cell>
          <cell r="HD11">
            <v>3481</v>
          </cell>
          <cell r="HE11"/>
          <cell r="HF11">
            <v>149</v>
          </cell>
          <cell r="HG11"/>
          <cell r="HH11">
            <v>477</v>
          </cell>
          <cell r="HI11">
            <v>740</v>
          </cell>
          <cell r="HJ11">
            <v>2918</v>
          </cell>
          <cell r="HK11">
            <v>2918</v>
          </cell>
          <cell r="HL11">
            <v>2918</v>
          </cell>
          <cell r="HM11">
            <v>2918</v>
          </cell>
          <cell r="HN11">
            <v>2918</v>
          </cell>
          <cell r="HO11">
            <v>11672</v>
          </cell>
          <cell r="HP11"/>
          <cell r="HQ11">
            <v>1846</v>
          </cell>
          <cell r="HR11">
            <v>6843</v>
          </cell>
          <cell r="HS11">
            <v>508</v>
          </cell>
          <cell r="HT11">
            <v>142</v>
          </cell>
          <cell r="HU11">
            <v>142</v>
          </cell>
          <cell r="HV11">
            <v>508</v>
          </cell>
          <cell r="HW11">
            <v>1016</v>
          </cell>
          <cell r="HX11">
            <v>164</v>
          </cell>
          <cell r="HY11">
            <v>438</v>
          </cell>
          <cell r="HZ11"/>
          <cell r="IA11"/>
          <cell r="IB11">
            <v>10933</v>
          </cell>
          <cell r="IC11"/>
          <cell r="ID11">
            <v>3829</v>
          </cell>
          <cell r="IE11">
            <v>3829</v>
          </cell>
          <cell r="IF11">
            <v>3829</v>
          </cell>
          <cell r="IG11"/>
          <cell r="IH11">
            <v>164</v>
          </cell>
          <cell r="II11"/>
          <cell r="IJ11">
            <v>525</v>
          </cell>
          <cell r="IK11">
            <v>814</v>
          </cell>
          <cell r="IL11">
            <v>3210</v>
          </cell>
          <cell r="IM11">
            <v>3210</v>
          </cell>
          <cell r="IN11">
            <v>3210</v>
          </cell>
          <cell r="IO11">
            <v>3210</v>
          </cell>
          <cell r="IP11">
            <v>3210</v>
          </cell>
          <cell r="IQ11">
            <v>12840</v>
          </cell>
          <cell r="IR11"/>
          <cell r="IS11">
            <v>1846</v>
          </cell>
          <cell r="IT11">
            <v>7664</v>
          </cell>
          <cell r="IU11">
            <v>569</v>
          </cell>
          <cell r="IV11">
            <v>159</v>
          </cell>
          <cell r="IW11">
            <v>159</v>
          </cell>
          <cell r="IX11">
            <v>569</v>
          </cell>
          <cell r="IY11">
            <v>1138</v>
          </cell>
          <cell r="IZ11">
            <v>184</v>
          </cell>
          <cell r="JA11">
            <v>490</v>
          </cell>
          <cell r="JB11">
            <v>12245</v>
          </cell>
          <cell r="JC11">
            <v>12245</v>
          </cell>
          <cell r="JD11">
            <v>12245</v>
          </cell>
          <cell r="JE11"/>
          <cell r="JF11">
            <v>4289</v>
          </cell>
          <cell r="JG11">
            <v>4289</v>
          </cell>
          <cell r="JH11">
            <v>4289</v>
          </cell>
          <cell r="JI11"/>
          <cell r="JJ11">
            <v>184</v>
          </cell>
          <cell r="JK11"/>
          <cell r="JL11">
            <v>588</v>
          </cell>
          <cell r="JM11">
            <v>912</v>
          </cell>
          <cell r="JN11">
            <v>3595</v>
          </cell>
          <cell r="JO11">
            <v>3955</v>
          </cell>
          <cell r="JP11">
            <v>3955</v>
          </cell>
          <cell r="JQ11">
            <v>3955</v>
          </cell>
          <cell r="JR11">
            <v>3955</v>
          </cell>
          <cell r="JS11">
            <v>13888</v>
          </cell>
          <cell r="JT11"/>
          <cell r="JU11">
            <v>1846</v>
          </cell>
          <cell r="JV11">
            <v>8224</v>
          </cell>
          <cell r="JW11">
            <v>611</v>
          </cell>
          <cell r="JX11">
            <v>171</v>
          </cell>
          <cell r="JY11">
            <v>171</v>
          </cell>
          <cell r="JZ11">
            <v>611</v>
          </cell>
          <cell r="KA11">
            <v>1222</v>
          </cell>
          <cell r="KB11">
            <v>197</v>
          </cell>
          <cell r="KC11">
            <v>526</v>
          </cell>
          <cell r="KD11"/>
          <cell r="KE11"/>
          <cell r="KF11">
            <v>13139</v>
          </cell>
          <cell r="KG11"/>
          <cell r="KH11">
            <v>4602</v>
          </cell>
          <cell r="KI11">
            <v>4602</v>
          </cell>
          <cell r="KJ11">
            <v>4602</v>
          </cell>
          <cell r="KK11"/>
          <cell r="KL11">
            <v>197</v>
          </cell>
          <cell r="KM11"/>
          <cell r="KN11">
            <v>631</v>
          </cell>
          <cell r="KO11">
            <v>978</v>
          </cell>
          <cell r="KP11">
            <v>3858</v>
          </cell>
          <cell r="KQ11">
            <v>3858</v>
          </cell>
          <cell r="KR11">
            <v>3858</v>
          </cell>
          <cell r="KS11">
            <v>3858</v>
          </cell>
          <cell r="KT11">
            <v>3858</v>
          </cell>
          <cell r="KU11">
            <v>15432</v>
          </cell>
          <cell r="KV11"/>
          <cell r="KW11">
            <v>1846</v>
          </cell>
          <cell r="KX11">
            <v>9232</v>
          </cell>
          <cell r="KY11">
            <v>686</v>
          </cell>
          <cell r="KZ11">
            <v>191</v>
          </cell>
          <cell r="LA11">
            <v>191</v>
          </cell>
          <cell r="LB11">
            <v>686</v>
          </cell>
          <cell r="LC11">
            <v>1372</v>
          </cell>
          <cell r="LD11">
            <v>221</v>
          </cell>
          <cell r="LE11">
            <v>591</v>
          </cell>
          <cell r="LF11"/>
          <cell r="LG11"/>
          <cell r="LH11">
            <v>14749</v>
          </cell>
          <cell r="LI11"/>
          <cell r="LJ11">
            <v>5166</v>
          </cell>
          <cell r="LK11">
            <v>5166</v>
          </cell>
          <cell r="LL11">
            <v>5166</v>
          </cell>
          <cell r="LM11"/>
          <cell r="LN11">
            <v>221</v>
          </cell>
          <cell r="LO11"/>
          <cell r="LP11">
            <v>708</v>
          </cell>
          <cell r="LQ11">
            <v>1098</v>
          </cell>
          <cell r="LR11">
            <v>4330</v>
          </cell>
          <cell r="LS11">
            <v>4330</v>
          </cell>
          <cell r="LT11">
            <v>4330</v>
          </cell>
          <cell r="LU11">
            <v>4330</v>
          </cell>
          <cell r="LV11">
            <v>4330</v>
          </cell>
          <cell r="LW11">
            <v>17320</v>
          </cell>
          <cell r="LX11"/>
          <cell r="LY11">
            <v>1846</v>
          </cell>
          <cell r="LZ11">
            <v>10155</v>
          </cell>
          <cell r="MA11">
            <v>755</v>
          </cell>
          <cell r="MB11">
            <v>210</v>
          </cell>
          <cell r="MC11">
            <v>210</v>
          </cell>
          <cell r="MD11">
            <v>755</v>
          </cell>
          <cell r="ME11">
            <v>1510</v>
          </cell>
          <cell r="MF11">
            <v>243</v>
          </cell>
          <cell r="MG11">
            <v>650</v>
          </cell>
          <cell r="MH11"/>
          <cell r="MI11"/>
          <cell r="MJ11">
            <v>16224</v>
          </cell>
          <cell r="MK11"/>
          <cell r="ML11">
            <v>5682</v>
          </cell>
          <cell r="MM11">
            <v>5683</v>
          </cell>
          <cell r="MN11">
            <v>5683</v>
          </cell>
          <cell r="MO11"/>
          <cell r="MP11">
            <v>243</v>
          </cell>
          <cell r="MQ11"/>
          <cell r="MR11">
            <v>779</v>
          </cell>
          <cell r="MS11">
            <v>1208</v>
          </cell>
          <cell r="MT11">
            <v>4763</v>
          </cell>
          <cell r="MU11">
            <v>4763</v>
          </cell>
          <cell r="MV11">
            <v>4763</v>
          </cell>
          <cell r="MW11">
            <v>4763</v>
          </cell>
          <cell r="MX11">
            <v>4763</v>
          </cell>
          <cell r="MY11">
            <v>19052</v>
          </cell>
          <cell r="MZ11"/>
          <cell r="NA11">
            <v>1846</v>
          </cell>
          <cell r="NB11">
            <v>10617</v>
          </cell>
          <cell r="NC11">
            <v>789</v>
          </cell>
          <cell r="ND11">
            <v>220</v>
          </cell>
          <cell r="NE11">
            <v>220</v>
          </cell>
          <cell r="NF11">
            <v>789</v>
          </cell>
          <cell r="NG11">
            <v>1578</v>
          </cell>
          <cell r="NH11">
            <v>254</v>
          </cell>
          <cell r="NI11">
            <v>680</v>
          </cell>
          <cell r="NJ11"/>
          <cell r="NK11"/>
          <cell r="NL11">
            <v>16961</v>
          </cell>
          <cell r="NM11"/>
          <cell r="NN11">
            <v>5941</v>
          </cell>
          <cell r="NO11">
            <v>5941</v>
          </cell>
          <cell r="NP11">
            <v>5941</v>
          </cell>
          <cell r="NQ11"/>
          <cell r="NR11">
            <v>254</v>
          </cell>
          <cell r="NS11"/>
          <cell r="NT11">
            <v>814</v>
          </cell>
          <cell r="NU11">
            <v>1263</v>
          </cell>
          <cell r="NV11">
            <v>4980</v>
          </cell>
          <cell r="NW11">
            <v>4980</v>
          </cell>
          <cell r="NX11">
            <v>4980</v>
          </cell>
          <cell r="NY11">
            <v>4980</v>
          </cell>
          <cell r="NZ11">
            <v>4980</v>
          </cell>
          <cell r="OA11">
            <v>19920</v>
          </cell>
          <cell r="OB11"/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  <cell r="BE12">
            <v>1846</v>
          </cell>
          <cell r="BF12">
            <v>4323</v>
          </cell>
          <cell r="BG12">
            <v>321</v>
          </cell>
          <cell r="BH12">
            <v>90</v>
          </cell>
          <cell r="BI12">
            <v>90</v>
          </cell>
          <cell r="BJ12">
            <v>321</v>
          </cell>
          <cell r="BK12">
            <v>642</v>
          </cell>
          <cell r="BL12">
            <v>103</v>
          </cell>
          <cell r="BM12">
            <v>0</v>
          </cell>
          <cell r="BN12">
            <v>0</v>
          </cell>
          <cell r="BO12">
            <v>0</v>
          </cell>
          <cell r="BP12">
            <v>6907</v>
          </cell>
          <cell r="BQ12">
            <v>0</v>
          </cell>
          <cell r="BR12">
            <v>2419</v>
          </cell>
          <cell r="BS12">
            <v>2419</v>
          </cell>
          <cell r="BT12">
            <v>0</v>
          </cell>
          <cell r="BU12">
            <v>0</v>
          </cell>
          <cell r="BV12">
            <v>103</v>
          </cell>
          <cell r="BW12">
            <v>0</v>
          </cell>
          <cell r="BX12">
            <v>331</v>
          </cell>
          <cell r="BY12">
            <v>515</v>
          </cell>
          <cell r="BZ12">
            <v>1474</v>
          </cell>
          <cell r="CA12">
            <v>1875</v>
          </cell>
          <cell r="CB12">
            <v>1875</v>
          </cell>
          <cell r="CC12">
            <v>1875</v>
          </cell>
          <cell r="CD12">
            <v>1875</v>
          </cell>
          <cell r="CE12">
            <v>7500</v>
          </cell>
          <cell r="CF12">
            <v>0</v>
          </cell>
          <cell r="CG12">
            <v>1846</v>
          </cell>
          <cell r="CH12">
            <v>4524</v>
          </cell>
          <cell r="CI12">
            <v>336</v>
          </cell>
          <cell r="CJ12">
            <v>94</v>
          </cell>
          <cell r="CK12">
            <v>94</v>
          </cell>
          <cell r="CL12">
            <v>336</v>
          </cell>
          <cell r="CM12">
            <v>672</v>
          </cell>
          <cell r="CN12">
            <v>108</v>
          </cell>
          <cell r="CO12">
            <v>0</v>
          </cell>
          <cell r="CP12"/>
          <cell r="CQ12"/>
          <cell r="CR12">
            <v>7228</v>
          </cell>
          <cell r="CS12">
            <v>0</v>
          </cell>
          <cell r="CT12">
            <v>2531</v>
          </cell>
          <cell r="CU12">
            <v>2531</v>
          </cell>
          <cell r="CV12">
            <v>0</v>
          </cell>
          <cell r="CW12">
            <v>0</v>
          </cell>
          <cell r="CX12">
            <v>108</v>
          </cell>
          <cell r="CY12">
            <v>0</v>
          </cell>
          <cell r="CZ12">
            <v>347</v>
          </cell>
          <cell r="DA12">
            <v>538</v>
          </cell>
          <cell r="DB12">
            <v>1542</v>
          </cell>
          <cell r="DC12">
            <v>1930</v>
          </cell>
          <cell r="DD12">
            <v>1930</v>
          </cell>
          <cell r="DE12">
            <v>1930</v>
          </cell>
          <cell r="DF12">
            <v>1930</v>
          </cell>
          <cell r="DG12">
            <v>7720</v>
          </cell>
          <cell r="DH12">
            <v>0</v>
          </cell>
          <cell r="DI12">
            <v>1846</v>
          </cell>
          <cell r="DJ12">
            <v>4825</v>
          </cell>
          <cell r="DK12">
            <v>359</v>
          </cell>
          <cell r="DL12">
            <v>100</v>
          </cell>
          <cell r="DM12">
            <v>100</v>
          </cell>
          <cell r="DN12">
            <v>359</v>
          </cell>
          <cell r="DO12">
            <v>718</v>
          </cell>
          <cell r="DP12">
            <v>115</v>
          </cell>
          <cell r="DQ12">
            <v>0</v>
          </cell>
          <cell r="DR12"/>
          <cell r="DS12"/>
          <cell r="DT12">
            <v>7710</v>
          </cell>
          <cell r="DU12">
            <v>0</v>
          </cell>
          <cell r="DV12">
            <v>2700</v>
          </cell>
          <cell r="DW12">
            <v>2700</v>
          </cell>
          <cell r="DX12">
            <v>0</v>
          </cell>
          <cell r="DY12">
            <v>0</v>
          </cell>
          <cell r="DZ12">
            <v>115</v>
          </cell>
          <cell r="EA12">
            <v>0</v>
          </cell>
          <cell r="EB12">
            <v>370</v>
          </cell>
          <cell r="EC12">
            <v>574</v>
          </cell>
          <cell r="ED12">
            <v>1645</v>
          </cell>
          <cell r="EE12">
            <v>2059</v>
          </cell>
          <cell r="EF12">
            <v>2059</v>
          </cell>
          <cell r="EG12">
            <v>2059</v>
          </cell>
          <cell r="EH12">
            <v>2059</v>
          </cell>
          <cell r="EI12">
            <v>8236</v>
          </cell>
          <cell r="EJ12">
            <v>0</v>
          </cell>
          <cell r="EK12">
            <v>1846</v>
          </cell>
          <cell r="EL12">
            <v>5228</v>
          </cell>
          <cell r="EM12">
            <v>389</v>
          </cell>
          <cell r="EN12">
            <v>109</v>
          </cell>
          <cell r="EO12">
            <v>109</v>
          </cell>
          <cell r="EP12">
            <v>389</v>
          </cell>
          <cell r="EQ12">
            <v>778</v>
          </cell>
          <cell r="ER12">
            <v>125</v>
          </cell>
          <cell r="ES12">
            <v>0</v>
          </cell>
          <cell r="ET12"/>
          <cell r="EU12"/>
          <cell r="EV12">
            <v>8352</v>
          </cell>
          <cell r="EW12">
            <v>0</v>
          </cell>
          <cell r="EX12">
            <v>2925</v>
          </cell>
          <cell r="EY12">
            <v>2925</v>
          </cell>
          <cell r="EZ12">
            <v>0</v>
          </cell>
          <cell r="FA12">
            <v>0</v>
          </cell>
          <cell r="FB12">
            <v>125</v>
          </cell>
          <cell r="FC12">
            <v>0</v>
          </cell>
          <cell r="FD12">
            <v>401</v>
          </cell>
          <cell r="FE12">
            <v>622</v>
          </cell>
          <cell r="FF12">
            <v>1782</v>
          </cell>
          <cell r="FG12">
            <v>2231</v>
          </cell>
          <cell r="FH12">
            <v>2231</v>
          </cell>
          <cell r="FI12">
            <v>2231</v>
          </cell>
          <cell r="FJ12">
            <v>2231</v>
          </cell>
          <cell r="FK12">
            <v>8924</v>
          </cell>
          <cell r="FL12">
            <v>0</v>
          </cell>
          <cell r="FM12">
            <v>1846</v>
          </cell>
          <cell r="FN12">
            <v>5630</v>
          </cell>
          <cell r="FO12">
            <v>418</v>
          </cell>
          <cell r="FP12">
            <v>117</v>
          </cell>
          <cell r="FQ12">
            <v>117</v>
          </cell>
          <cell r="FR12">
            <v>418</v>
          </cell>
          <cell r="FS12">
            <v>836</v>
          </cell>
          <cell r="FT12">
            <v>135</v>
          </cell>
          <cell r="FU12">
            <v>0</v>
          </cell>
          <cell r="FV12"/>
          <cell r="FW12"/>
          <cell r="FX12">
            <v>8995</v>
          </cell>
          <cell r="FY12">
            <v>0</v>
          </cell>
          <cell r="FZ12">
            <v>3150</v>
          </cell>
          <cell r="GA12">
            <v>3150</v>
          </cell>
          <cell r="GB12">
            <v>0</v>
          </cell>
          <cell r="GC12">
            <v>0</v>
          </cell>
          <cell r="GD12">
            <v>135</v>
          </cell>
          <cell r="GE12">
            <v>0</v>
          </cell>
          <cell r="GF12">
            <v>432</v>
          </cell>
          <cell r="GG12">
            <v>670</v>
          </cell>
          <cell r="GH12">
            <v>1919</v>
          </cell>
          <cell r="GI12">
            <v>1919</v>
          </cell>
          <cell r="GJ12">
            <v>1919</v>
          </cell>
          <cell r="GK12">
            <v>1919</v>
          </cell>
          <cell r="GL12">
            <v>1919</v>
          </cell>
          <cell r="GM12">
            <v>7676</v>
          </cell>
          <cell r="GN12">
            <v>0</v>
          </cell>
          <cell r="GO12">
            <v>1846</v>
          </cell>
          <cell r="GP12">
            <v>6221</v>
          </cell>
          <cell r="GQ12">
            <v>462</v>
          </cell>
          <cell r="GR12">
            <v>129</v>
          </cell>
          <cell r="GS12">
            <v>129</v>
          </cell>
          <cell r="GT12">
            <v>462</v>
          </cell>
          <cell r="GU12">
            <v>924</v>
          </cell>
          <cell r="GV12">
            <v>149</v>
          </cell>
          <cell r="GW12"/>
          <cell r="GX12"/>
          <cell r="GY12"/>
          <cell r="GZ12">
            <v>9939</v>
          </cell>
          <cell r="HA12"/>
          <cell r="HB12">
            <v>3481</v>
          </cell>
          <cell r="HC12">
            <v>3481</v>
          </cell>
          <cell r="HD12"/>
          <cell r="HE12"/>
          <cell r="HF12">
            <v>149</v>
          </cell>
          <cell r="HG12">
            <v>0</v>
          </cell>
          <cell r="HH12">
            <v>477</v>
          </cell>
          <cell r="HI12">
            <v>740</v>
          </cell>
          <cell r="HJ12">
            <v>2121</v>
          </cell>
          <cell r="HK12">
            <v>2121</v>
          </cell>
          <cell r="HL12">
            <v>2121</v>
          </cell>
          <cell r="HM12">
            <v>2121</v>
          </cell>
          <cell r="HN12">
            <v>2121</v>
          </cell>
          <cell r="HO12">
            <v>8484</v>
          </cell>
          <cell r="HP12"/>
          <cell r="HQ12">
            <v>1846</v>
          </cell>
          <cell r="HR12">
            <v>6843</v>
          </cell>
          <cell r="HS12">
            <v>508</v>
          </cell>
          <cell r="HT12">
            <v>142</v>
          </cell>
          <cell r="HU12">
            <v>142</v>
          </cell>
          <cell r="HV12">
            <v>508</v>
          </cell>
          <cell r="HW12">
            <v>1016</v>
          </cell>
          <cell r="HX12">
            <v>164</v>
          </cell>
          <cell r="HY12"/>
          <cell r="HZ12"/>
          <cell r="IA12"/>
          <cell r="IB12">
            <v>10933</v>
          </cell>
          <cell r="IC12"/>
          <cell r="ID12">
            <v>3829</v>
          </cell>
          <cell r="IE12">
            <v>3829</v>
          </cell>
          <cell r="IF12"/>
          <cell r="IG12"/>
          <cell r="IH12">
            <v>164</v>
          </cell>
          <cell r="II12">
            <v>0</v>
          </cell>
          <cell r="IJ12">
            <v>525</v>
          </cell>
          <cell r="IK12">
            <v>814</v>
          </cell>
          <cell r="IL12">
            <v>2333</v>
          </cell>
          <cell r="IM12">
            <v>2333</v>
          </cell>
          <cell r="IN12">
            <v>2333</v>
          </cell>
          <cell r="IO12">
            <v>2333</v>
          </cell>
          <cell r="IP12">
            <v>2333</v>
          </cell>
          <cell r="IQ12">
            <v>9332</v>
          </cell>
          <cell r="IR12"/>
          <cell r="IS12">
            <v>1846</v>
          </cell>
          <cell r="IT12">
            <v>7664</v>
          </cell>
          <cell r="IU12">
            <v>569</v>
          </cell>
          <cell r="IV12">
            <v>159</v>
          </cell>
          <cell r="IW12">
            <v>159</v>
          </cell>
          <cell r="IX12">
            <v>569</v>
          </cell>
          <cell r="IY12">
            <v>1138</v>
          </cell>
          <cell r="IZ12">
            <v>184</v>
          </cell>
          <cell r="JA12"/>
          <cell r="JB12"/>
          <cell r="JC12"/>
          <cell r="JD12">
            <v>12245</v>
          </cell>
          <cell r="JE12">
            <v>0</v>
          </cell>
          <cell r="JF12">
            <v>4289</v>
          </cell>
          <cell r="JG12">
            <v>4289</v>
          </cell>
          <cell r="JH12"/>
          <cell r="JI12"/>
          <cell r="JJ12">
            <v>184</v>
          </cell>
          <cell r="JK12">
            <v>0</v>
          </cell>
          <cell r="JL12">
            <v>588</v>
          </cell>
          <cell r="JM12">
            <v>912</v>
          </cell>
          <cell r="JN12">
            <v>3595</v>
          </cell>
          <cell r="JO12">
            <v>3955</v>
          </cell>
          <cell r="JP12">
            <v>3955</v>
          </cell>
          <cell r="JQ12">
            <v>3955</v>
          </cell>
          <cell r="JR12">
            <v>3955</v>
          </cell>
          <cell r="JS12">
            <v>13888</v>
          </cell>
          <cell r="JT12"/>
          <cell r="JU12">
            <v>1846</v>
          </cell>
          <cell r="JV12">
            <v>8224</v>
          </cell>
          <cell r="JW12">
            <v>611</v>
          </cell>
          <cell r="JX12">
            <v>171</v>
          </cell>
          <cell r="JY12">
            <v>171</v>
          </cell>
          <cell r="JZ12">
            <v>611</v>
          </cell>
          <cell r="KA12">
            <v>1222</v>
          </cell>
          <cell r="KB12">
            <v>197</v>
          </cell>
          <cell r="KC12"/>
          <cell r="KD12"/>
          <cell r="KE12"/>
          <cell r="KF12">
            <v>13139</v>
          </cell>
          <cell r="KG12">
            <v>0</v>
          </cell>
          <cell r="KH12">
            <v>4602</v>
          </cell>
          <cell r="KI12">
            <v>4602</v>
          </cell>
          <cell r="KJ12"/>
          <cell r="KK12"/>
          <cell r="KL12">
            <v>197</v>
          </cell>
          <cell r="KM12">
            <v>0</v>
          </cell>
          <cell r="KN12">
            <v>631</v>
          </cell>
          <cell r="KO12">
            <v>978</v>
          </cell>
          <cell r="KP12">
            <v>3858</v>
          </cell>
          <cell r="KQ12">
            <v>3858</v>
          </cell>
          <cell r="KR12">
            <v>3858</v>
          </cell>
          <cell r="KS12">
            <v>3858</v>
          </cell>
          <cell r="KT12">
            <v>3858</v>
          </cell>
          <cell r="KU12">
            <v>15432</v>
          </cell>
          <cell r="KV12"/>
          <cell r="KW12">
            <v>1846</v>
          </cell>
          <cell r="KX12">
            <v>9232</v>
          </cell>
          <cell r="KY12">
            <v>686</v>
          </cell>
          <cell r="KZ12">
            <v>191</v>
          </cell>
          <cell r="LA12">
            <v>191</v>
          </cell>
          <cell r="LB12">
            <v>686</v>
          </cell>
          <cell r="LC12">
            <v>1372</v>
          </cell>
          <cell r="LD12">
            <v>221</v>
          </cell>
          <cell r="LE12"/>
          <cell r="LF12"/>
          <cell r="LG12"/>
          <cell r="LH12">
            <v>14749</v>
          </cell>
          <cell r="LI12">
            <v>0</v>
          </cell>
          <cell r="LJ12">
            <v>5166</v>
          </cell>
          <cell r="LK12">
            <v>5166</v>
          </cell>
          <cell r="LL12"/>
          <cell r="LM12"/>
          <cell r="LN12">
            <v>221</v>
          </cell>
          <cell r="LO12"/>
          <cell r="LP12">
            <v>708</v>
          </cell>
          <cell r="LQ12">
            <v>1098</v>
          </cell>
          <cell r="LR12">
            <v>3148</v>
          </cell>
          <cell r="LS12">
            <v>3939</v>
          </cell>
          <cell r="LT12">
            <v>3939</v>
          </cell>
          <cell r="LU12">
            <v>3939</v>
          </cell>
          <cell r="LV12">
            <v>3939</v>
          </cell>
          <cell r="LW12">
            <v>15756</v>
          </cell>
          <cell r="LX12"/>
          <cell r="LY12">
            <v>1846</v>
          </cell>
          <cell r="LZ12">
            <v>10155</v>
          </cell>
          <cell r="MA12">
            <v>755</v>
          </cell>
          <cell r="MB12">
            <v>210</v>
          </cell>
          <cell r="MC12">
            <v>210</v>
          </cell>
          <cell r="MD12">
            <v>755</v>
          </cell>
          <cell r="ME12">
            <v>1510</v>
          </cell>
          <cell r="MF12">
            <v>243</v>
          </cell>
          <cell r="MG12"/>
          <cell r="MH12"/>
          <cell r="MI12"/>
          <cell r="MJ12">
            <v>16224</v>
          </cell>
          <cell r="MK12"/>
          <cell r="ML12">
            <v>5682</v>
          </cell>
          <cell r="MM12">
            <v>5683</v>
          </cell>
          <cell r="MN12"/>
          <cell r="MO12"/>
          <cell r="MP12">
            <v>243</v>
          </cell>
          <cell r="MQ12"/>
          <cell r="MR12">
            <v>779</v>
          </cell>
          <cell r="MS12">
            <v>1208</v>
          </cell>
          <cell r="MT12">
            <v>3463</v>
          </cell>
          <cell r="MU12">
            <v>4333</v>
          </cell>
          <cell r="MV12">
            <v>4333</v>
          </cell>
          <cell r="MW12">
            <v>4333</v>
          </cell>
          <cell r="MX12">
            <v>4333</v>
          </cell>
          <cell r="MY12">
            <v>17332</v>
          </cell>
          <cell r="MZ12"/>
          <cell r="NA12">
            <v>1846</v>
          </cell>
          <cell r="NB12">
            <v>10617</v>
          </cell>
          <cell r="NC12">
            <v>789</v>
          </cell>
          <cell r="ND12">
            <v>220</v>
          </cell>
          <cell r="NE12">
            <v>220</v>
          </cell>
          <cell r="NF12">
            <v>789</v>
          </cell>
          <cell r="NG12">
            <v>1578</v>
          </cell>
          <cell r="NH12">
            <v>254</v>
          </cell>
          <cell r="NI12"/>
          <cell r="NJ12"/>
          <cell r="NK12"/>
          <cell r="NL12">
            <v>16961</v>
          </cell>
          <cell r="NM12"/>
          <cell r="NN12">
            <v>5941</v>
          </cell>
          <cell r="NO12">
            <v>5941</v>
          </cell>
          <cell r="NP12"/>
          <cell r="NQ12"/>
          <cell r="NR12">
            <v>254</v>
          </cell>
          <cell r="NS12"/>
          <cell r="NT12">
            <v>814</v>
          </cell>
          <cell r="NU12">
            <v>1263</v>
          </cell>
          <cell r="NV12">
            <v>3620</v>
          </cell>
          <cell r="NW12">
            <v>4530</v>
          </cell>
          <cell r="NX12">
            <v>4530</v>
          </cell>
          <cell r="NY12">
            <v>4530</v>
          </cell>
          <cell r="NZ12">
            <v>4530</v>
          </cell>
          <cell r="OA12">
            <v>18120</v>
          </cell>
          <cell r="OB12"/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  <cell r="BE13">
            <v>1846</v>
          </cell>
          <cell r="BF13">
            <v>0.05</v>
          </cell>
          <cell r="BG13">
            <v>321</v>
          </cell>
          <cell r="BH13">
            <v>160.5</v>
          </cell>
          <cell r="BI13">
            <v>160.5</v>
          </cell>
          <cell r="BJ13">
            <v>321</v>
          </cell>
          <cell r="BK13">
            <v>642</v>
          </cell>
          <cell r="BL13">
            <v>103</v>
          </cell>
          <cell r="BM13">
            <v>0</v>
          </cell>
          <cell r="BN13">
            <v>0</v>
          </cell>
          <cell r="BO13">
            <v>0</v>
          </cell>
          <cell r="BP13">
            <v>6907</v>
          </cell>
          <cell r="BQ13">
            <v>0</v>
          </cell>
          <cell r="BR13">
            <v>2419</v>
          </cell>
          <cell r="BS13">
            <v>2419</v>
          </cell>
          <cell r="BT13">
            <v>0</v>
          </cell>
          <cell r="BU13">
            <v>0</v>
          </cell>
          <cell r="BV13">
            <v>103</v>
          </cell>
          <cell r="BW13">
            <v>0</v>
          </cell>
          <cell r="BX13">
            <v>331</v>
          </cell>
          <cell r="BY13">
            <v>515</v>
          </cell>
          <cell r="BZ13">
            <v>1474</v>
          </cell>
          <cell r="CA13">
            <v>1474</v>
          </cell>
          <cell r="CB13">
            <v>2948</v>
          </cell>
          <cell r="CC13">
            <v>5156</v>
          </cell>
          <cell r="CD13">
            <v>6262</v>
          </cell>
          <cell r="CE13">
            <v>15840</v>
          </cell>
          <cell r="CF13">
            <v>0</v>
          </cell>
          <cell r="CG13">
            <v>1846</v>
          </cell>
          <cell r="CH13">
            <v>0.05</v>
          </cell>
          <cell r="CI13">
            <v>336</v>
          </cell>
          <cell r="CJ13">
            <v>168</v>
          </cell>
          <cell r="CK13">
            <v>168</v>
          </cell>
          <cell r="CL13">
            <v>336</v>
          </cell>
          <cell r="CM13">
            <v>672</v>
          </cell>
          <cell r="CN13">
            <v>108</v>
          </cell>
          <cell r="CO13">
            <v>0</v>
          </cell>
          <cell r="CP13"/>
          <cell r="CQ13"/>
          <cell r="CR13">
            <v>7228</v>
          </cell>
          <cell r="CS13">
            <v>0</v>
          </cell>
          <cell r="CT13">
            <v>2531</v>
          </cell>
          <cell r="CU13">
            <v>2531</v>
          </cell>
          <cell r="CV13">
            <v>0</v>
          </cell>
          <cell r="CW13">
            <v>0</v>
          </cell>
          <cell r="CX13">
            <v>108</v>
          </cell>
          <cell r="CY13">
            <v>0</v>
          </cell>
          <cell r="CZ13">
            <v>347</v>
          </cell>
          <cell r="DA13">
            <v>538</v>
          </cell>
          <cell r="DB13">
            <v>1542</v>
          </cell>
          <cell r="DC13">
            <v>1542</v>
          </cell>
          <cell r="DD13">
            <v>3085</v>
          </cell>
          <cell r="DE13">
            <v>5396</v>
          </cell>
          <cell r="DF13">
            <v>6262</v>
          </cell>
          <cell r="DG13">
            <v>16285</v>
          </cell>
          <cell r="DH13">
            <v>0</v>
          </cell>
          <cell r="DI13">
            <v>1846</v>
          </cell>
          <cell r="DJ13">
            <v>0.05</v>
          </cell>
          <cell r="DK13">
            <v>359</v>
          </cell>
          <cell r="DL13">
            <v>179.5</v>
          </cell>
          <cell r="DM13">
            <v>89.75</v>
          </cell>
          <cell r="DN13">
            <v>359</v>
          </cell>
          <cell r="DO13">
            <v>718</v>
          </cell>
          <cell r="DP13">
            <v>115</v>
          </cell>
          <cell r="DQ13">
            <v>0</v>
          </cell>
          <cell r="DR13"/>
          <cell r="DS13"/>
          <cell r="DT13">
            <v>7710</v>
          </cell>
          <cell r="DU13">
            <v>0</v>
          </cell>
          <cell r="DV13">
            <v>2700</v>
          </cell>
          <cell r="DW13">
            <v>2700</v>
          </cell>
          <cell r="DX13">
            <v>0</v>
          </cell>
          <cell r="DY13">
            <v>0</v>
          </cell>
          <cell r="DZ13">
            <v>115</v>
          </cell>
          <cell r="EA13">
            <v>0</v>
          </cell>
          <cell r="EB13">
            <v>370</v>
          </cell>
          <cell r="EC13">
            <v>574</v>
          </cell>
          <cell r="ED13">
            <v>1645</v>
          </cell>
          <cell r="EE13">
            <v>1645</v>
          </cell>
          <cell r="EF13">
            <v>3290</v>
          </cell>
          <cell r="EG13">
            <v>5756</v>
          </cell>
          <cell r="EH13">
            <v>6553</v>
          </cell>
          <cell r="EI13">
            <v>17244</v>
          </cell>
          <cell r="EJ13">
            <v>0</v>
          </cell>
          <cell r="EK13">
            <v>1846</v>
          </cell>
          <cell r="EL13">
            <v>0.05</v>
          </cell>
          <cell r="EM13">
            <v>389</v>
          </cell>
          <cell r="EN13">
            <v>109</v>
          </cell>
          <cell r="EO13">
            <v>109</v>
          </cell>
          <cell r="EP13">
            <v>389</v>
          </cell>
          <cell r="EQ13">
            <v>778</v>
          </cell>
          <cell r="ER13">
            <v>125</v>
          </cell>
          <cell r="ES13">
            <v>0</v>
          </cell>
          <cell r="ET13"/>
          <cell r="EU13"/>
          <cell r="EV13">
            <v>8352</v>
          </cell>
          <cell r="EW13">
            <v>0</v>
          </cell>
          <cell r="EX13">
            <v>2925</v>
          </cell>
          <cell r="EY13">
            <v>2925</v>
          </cell>
          <cell r="EZ13">
            <v>0</v>
          </cell>
          <cell r="FA13">
            <v>0</v>
          </cell>
          <cell r="FB13">
            <v>125</v>
          </cell>
          <cell r="FC13">
            <v>0</v>
          </cell>
          <cell r="FD13">
            <v>401</v>
          </cell>
          <cell r="FE13">
            <v>622</v>
          </cell>
          <cell r="FF13">
            <v>1782</v>
          </cell>
          <cell r="FG13">
            <v>1782</v>
          </cell>
          <cell r="FH13">
            <v>3565</v>
          </cell>
          <cell r="FI13">
            <v>6236</v>
          </cell>
          <cell r="FJ13">
            <v>7572</v>
          </cell>
          <cell r="FK13">
            <v>19155</v>
          </cell>
          <cell r="FL13">
            <v>0</v>
          </cell>
          <cell r="FM13">
            <v>1846</v>
          </cell>
          <cell r="FN13">
            <v>0.05</v>
          </cell>
          <cell r="FO13">
            <v>418</v>
          </cell>
          <cell r="FP13">
            <v>117</v>
          </cell>
          <cell r="FQ13">
            <v>117</v>
          </cell>
          <cell r="FR13">
            <v>418</v>
          </cell>
          <cell r="FS13">
            <v>836</v>
          </cell>
          <cell r="FT13">
            <v>135</v>
          </cell>
          <cell r="FU13">
            <v>0</v>
          </cell>
          <cell r="FV13"/>
          <cell r="FW13"/>
          <cell r="FX13">
            <v>8995</v>
          </cell>
          <cell r="FY13">
            <v>0</v>
          </cell>
          <cell r="FZ13">
            <v>3150</v>
          </cell>
          <cell r="GA13">
            <v>3150</v>
          </cell>
          <cell r="GB13">
            <v>0</v>
          </cell>
          <cell r="GC13">
            <v>0</v>
          </cell>
          <cell r="GD13">
            <v>135</v>
          </cell>
          <cell r="GE13">
            <v>0</v>
          </cell>
          <cell r="GF13">
            <v>432</v>
          </cell>
          <cell r="GG13">
            <v>670</v>
          </cell>
          <cell r="GH13">
            <v>1919</v>
          </cell>
          <cell r="GI13">
            <v>1919</v>
          </cell>
          <cell r="GJ13">
            <v>3839</v>
          </cell>
          <cell r="GK13">
            <v>6715</v>
          </cell>
          <cell r="GL13">
            <v>8155</v>
          </cell>
          <cell r="GM13">
            <v>20628</v>
          </cell>
          <cell r="GN13">
            <v>0</v>
          </cell>
          <cell r="GO13"/>
          <cell r="GP13"/>
          <cell r="GQ13"/>
          <cell r="GR13"/>
          <cell r="GS13"/>
          <cell r="GT13"/>
          <cell r="GU13"/>
          <cell r="GV13"/>
          <cell r="GW13"/>
          <cell r="GX13"/>
          <cell r="GY13"/>
          <cell r="GZ13"/>
          <cell r="HA13"/>
          <cell r="HB13"/>
          <cell r="HC13"/>
          <cell r="HD13"/>
          <cell r="HE13"/>
          <cell r="HF13"/>
          <cell r="HG13"/>
          <cell r="HH13"/>
          <cell r="HI13"/>
          <cell r="HJ13"/>
          <cell r="HK13"/>
          <cell r="HL13"/>
          <cell r="HM13"/>
          <cell r="HN13"/>
          <cell r="HO13"/>
          <cell r="HP13"/>
          <cell r="HQ13"/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/>
          <cell r="IK13"/>
          <cell r="IL13"/>
          <cell r="IM13"/>
          <cell r="IN13"/>
          <cell r="IO13"/>
          <cell r="IP13"/>
          <cell r="IQ13"/>
          <cell r="IR13"/>
          <cell r="IS13"/>
          <cell r="IT13"/>
          <cell r="IU13"/>
          <cell r="IV13"/>
          <cell r="IW13"/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/>
          <cell r="JQ13"/>
          <cell r="JR13"/>
          <cell r="JS13"/>
          <cell r="JT13"/>
          <cell r="JU13"/>
          <cell r="JV13"/>
          <cell r="JW13"/>
          <cell r="JX13"/>
          <cell r="JY13"/>
          <cell r="JZ13"/>
          <cell r="KA13"/>
          <cell r="KB13"/>
          <cell r="KC13"/>
          <cell r="KD13"/>
          <cell r="KE13"/>
          <cell r="KF13"/>
          <cell r="KG13"/>
          <cell r="KH13"/>
          <cell r="KI13"/>
          <cell r="KJ13"/>
          <cell r="KK13"/>
          <cell r="KL13"/>
          <cell r="KM13"/>
          <cell r="KN13"/>
          <cell r="KO13"/>
          <cell r="KP13"/>
          <cell r="KQ13"/>
          <cell r="KR13"/>
          <cell r="KS13"/>
          <cell r="KT13"/>
          <cell r="KU13"/>
          <cell r="KV13"/>
          <cell r="KW13"/>
          <cell r="KX13"/>
          <cell r="KY13"/>
          <cell r="KZ13"/>
          <cell r="LA13"/>
          <cell r="LB13"/>
          <cell r="LC13"/>
          <cell r="LD13"/>
          <cell r="LE13"/>
          <cell r="LF13"/>
          <cell r="LG13"/>
          <cell r="LH13"/>
          <cell r="LI13"/>
          <cell r="LJ13"/>
          <cell r="LK13"/>
          <cell r="LL13"/>
          <cell r="LM13"/>
          <cell r="LN13"/>
          <cell r="LO13"/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>
            <v>779</v>
          </cell>
          <cell r="MS13">
            <v>1208</v>
          </cell>
          <cell r="MT13"/>
          <cell r="MU13"/>
          <cell r="MV13"/>
          <cell r="MW13"/>
          <cell r="MX13"/>
          <cell r="MY13"/>
          <cell r="MZ13"/>
          <cell r="NA13"/>
          <cell r="NB13"/>
          <cell r="NC13"/>
          <cell r="ND13"/>
          <cell r="NE13"/>
          <cell r="NF13"/>
          <cell r="NG13"/>
          <cell r="NH13"/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/>
          <cell r="NT13">
            <v>814</v>
          </cell>
          <cell r="NU13">
            <v>1263</v>
          </cell>
          <cell r="NV13">
            <v>3620</v>
          </cell>
          <cell r="NW13">
            <v>3620</v>
          </cell>
          <cell r="NX13">
            <v>7239</v>
          </cell>
          <cell r="NY13">
            <v>12663</v>
          </cell>
          <cell r="NZ13">
            <v>15378</v>
          </cell>
          <cell r="OA13">
            <v>38900</v>
          </cell>
          <cell r="OB13"/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  <cell r="BE14">
            <v>1846</v>
          </cell>
          <cell r="BF14">
            <v>4318</v>
          </cell>
          <cell r="BG14">
            <v>321</v>
          </cell>
          <cell r="BH14">
            <v>90</v>
          </cell>
          <cell r="BI14">
            <v>90</v>
          </cell>
          <cell r="BJ14">
            <v>321</v>
          </cell>
          <cell r="BK14">
            <v>642</v>
          </cell>
          <cell r="BL14">
            <v>103</v>
          </cell>
          <cell r="BM14">
            <v>0</v>
          </cell>
          <cell r="BN14">
            <v>0</v>
          </cell>
          <cell r="BO14">
            <v>0</v>
          </cell>
          <cell r="BP14">
            <v>6907</v>
          </cell>
          <cell r="BQ14">
            <v>0</v>
          </cell>
          <cell r="BR14">
            <v>2419</v>
          </cell>
          <cell r="BS14"/>
          <cell r="BT14">
            <v>0</v>
          </cell>
          <cell r="BU14">
            <v>0</v>
          </cell>
          <cell r="BV14">
            <v>103</v>
          </cell>
          <cell r="BW14">
            <v>0</v>
          </cell>
          <cell r="BX14">
            <v>0</v>
          </cell>
          <cell r="BY14">
            <v>0</v>
          </cell>
          <cell r="BZ14">
            <v>2028</v>
          </cell>
          <cell r="CA14">
            <v>2028</v>
          </cell>
          <cell r="CB14">
            <v>2028</v>
          </cell>
          <cell r="CC14">
            <v>2028</v>
          </cell>
          <cell r="CD14">
            <v>2028</v>
          </cell>
          <cell r="CE14">
            <v>8112</v>
          </cell>
          <cell r="CF14">
            <v>0</v>
          </cell>
          <cell r="CG14">
            <v>1846</v>
          </cell>
          <cell r="CH14">
            <v>4519</v>
          </cell>
          <cell r="CI14">
            <v>336</v>
          </cell>
          <cell r="CJ14">
            <v>94</v>
          </cell>
          <cell r="CK14">
            <v>94</v>
          </cell>
          <cell r="CL14">
            <v>336</v>
          </cell>
          <cell r="CM14">
            <v>672</v>
          </cell>
          <cell r="CN14">
            <v>108</v>
          </cell>
          <cell r="CO14">
            <v>0</v>
          </cell>
          <cell r="CP14"/>
          <cell r="CQ14"/>
          <cell r="CR14">
            <v>7228</v>
          </cell>
          <cell r="CS14">
            <v>0</v>
          </cell>
          <cell r="CT14">
            <v>2531</v>
          </cell>
          <cell r="CU14"/>
          <cell r="CV14">
            <v>0</v>
          </cell>
          <cell r="CW14">
            <v>0</v>
          </cell>
          <cell r="CX14">
            <v>108</v>
          </cell>
          <cell r="CY14">
            <v>0</v>
          </cell>
          <cell r="CZ14">
            <v>0</v>
          </cell>
          <cell r="DA14">
            <v>0</v>
          </cell>
          <cell r="DB14">
            <v>2122</v>
          </cell>
          <cell r="DC14">
            <v>2122</v>
          </cell>
          <cell r="DD14">
            <v>2122</v>
          </cell>
          <cell r="DE14">
            <v>2122</v>
          </cell>
          <cell r="DF14">
            <v>2122</v>
          </cell>
          <cell r="DG14">
            <v>8488</v>
          </cell>
          <cell r="DH14">
            <v>0</v>
          </cell>
          <cell r="DI14">
            <v>1846</v>
          </cell>
          <cell r="DJ14">
            <v>4820</v>
          </cell>
          <cell r="DK14">
            <v>359</v>
          </cell>
          <cell r="DL14">
            <v>100</v>
          </cell>
          <cell r="DM14">
            <v>100</v>
          </cell>
          <cell r="DN14">
            <v>359</v>
          </cell>
          <cell r="DO14">
            <v>718</v>
          </cell>
          <cell r="DP14">
            <v>115</v>
          </cell>
          <cell r="DQ14">
            <v>0</v>
          </cell>
          <cell r="DR14"/>
          <cell r="DS14"/>
          <cell r="DT14">
            <v>7710</v>
          </cell>
          <cell r="DU14">
            <v>0</v>
          </cell>
          <cell r="DV14">
            <v>2700</v>
          </cell>
          <cell r="DW14"/>
          <cell r="DX14">
            <v>0</v>
          </cell>
          <cell r="DY14">
            <v>0</v>
          </cell>
          <cell r="DZ14">
            <v>115</v>
          </cell>
          <cell r="EA14">
            <v>0</v>
          </cell>
          <cell r="EB14">
            <v>0</v>
          </cell>
          <cell r="EC14">
            <v>0</v>
          </cell>
          <cell r="ED14">
            <v>2263</v>
          </cell>
          <cell r="EE14">
            <v>2263</v>
          </cell>
          <cell r="EF14">
            <v>2263</v>
          </cell>
          <cell r="EG14">
            <v>2263</v>
          </cell>
          <cell r="EH14">
            <v>2263</v>
          </cell>
          <cell r="EI14">
            <v>9052</v>
          </cell>
          <cell r="EJ14">
            <v>0</v>
          </cell>
          <cell r="EK14">
            <v>1846</v>
          </cell>
          <cell r="EL14">
            <v>5222</v>
          </cell>
          <cell r="EM14">
            <v>389</v>
          </cell>
          <cell r="EN14">
            <v>109</v>
          </cell>
          <cell r="EO14">
            <v>109</v>
          </cell>
          <cell r="EP14">
            <v>389</v>
          </cell>
          <cell r="EQ14">
            <v>778</v>
          </cell>
          <cell r="ER14">
            <v>125</v>
          </cell>
          <cell r="ES14">
            <v>0</v>
          </cell>
          <cell r="ET14"/>
          <cell r="EU14"/>
          <cell r="EV14">
            <v>8352</v>
          </cell>
          <cell r="EW14">
            <v>0</v>
          </cell>
          <cell r="EX14">
            <v>2925</v>
          </cell>
          <cell r="EY14"/>
          <cell r="EZ14">
            <v>0</v>
          </cell>
          <cell r="FA14">
            <v>0</v>
          </cell>
          <cell r="FB14">
            <v>125</v>
          </cell>
          <cell r="FC14">
            <v>0</v>
          </cell>
          <cell r="FD14">
            <v>0</v>
          </cell>
          <cell r="FE14">
            <v>0</v>
          </cell>
          <cell r="FF14">
            <v>2452</v>
          </cell>
          <cell r="FG14">
            <v>2263</v>
          </cell>
          <cell r="FH14">
            <v>2263</v>
          </cell>
          <cell r="FI14">
            <v>2263</v>
          </cell>
          <cell r="FJ14">
            <v>2263</v>
          </cell>
          <cell r="FK14">
            <v>9052</v>
          </cell>
          <cell r="FL14">
            <v>0</v>
          </cell>
          <cell r="FM14">
            <v>1846</v>
          </cell>
          <cell r="FN14">
            <v>5624</v>
          </cell>
          <cell r="FO14">
            <v>418</v>
          </cell>
          <cell r="FP14">
            <v>117</v>
          </cell>
          <cell r="FQ14">
            <v>117</v>
          </cell>
          <cell r="FR14">
            <v>418</v>
          </cell>
          <cell r="FS14">
            <v>836</v>
          </cell>
          <cell r="FT14">
            <v>135</v>
          </cell>
          <cell r="FU14">
            <v>0</v>
          </cell>
          <cell r="FV14"/>
          <cell r="FW14"/>
          <cell r="FX14">
            <v>8995</v>
          </cell>
          <cell r="FY14">
            <v>0</v>
          </cell>
          <cell r="FZ14">
            <v>3150</v>
          </cell>
          <cell r="GA14"/>
          <cell r="GB14">
            <v>0</v>
          </cell>
          <cell r="GC14">
            <v>0</v>
          </cell>
          <cell r="GD14">
            <v>135</v>
          </cell>
          <cell r="GE14">
            <v>0</v>
          </cell>
          <cell r="GF14">
            <v>0</v>
          </cell>
          <cell r="GG14">
            <v>0</v>
          </cell>
          <cell r="GH14">
            <v>2641</v>
          </cell>
          <cell r="GI14">
            <v>2641</v>
          </cell>
          <cell r="GJ14">
            <v>2641</v>
          </cell>
          <cell r="GK14">
            <v>2641</v>
          </cell>
          <cell r="GL14">
            <v>2641</v>
          </cell>
          <cell r="GM14">
            <v>10564</v>
          </cell>
          <cell r="GN14">
            <v>0</v>
          </cell>
          <cell r="GO14">
            <v>1846</v>
          </cell>
          <cell r="GP14">
            <v>6214</v>
          </cell>
          <cell r="GQ14">
            <v>462</v>
          </cell>
          <cell r="GR14">
            <v>129</v>
          </cell>
          <cell r="GS14">
            <v>129</v>
          </cell>
          <cell r="GT14">
            <v>462</v>
          </cell>
          <cell r="GU14">
            <v>924</v>
          </cell>
          <cell r="GV14">
            <v>0</v>
          </cell>
          <cell r="GW14">
            <v>0</v>
          </cell>
          <cell r="GX14"/>
          <cell r="GY14"/>
          <cell r="GZ14">
            <v>9939</v>
          </cell>
          <cell r="HA14"/>
          <cell r="HB14">
            <v>3481</v>
          </cell>
          <cell r="HC14"/>
          <cell r="HD14"/>
          <cell r="HE14"/>
          <cell r="HF14">
            <v>149</v>
          </cell>
          <cell r="HG14"/>
          <cell r="HH14"/>
          <cell r="HI14"/>
          <cell r="HJ14">
            <v>2918</v>
          </cell>
          <cell r="HK14">
            <v>2121</v>
          </cell>
          <cell r="HL14">
            <v>2121</v>
          </cell>
          <cell r="HM14">
            <v>2121</v>
          </cell>
          <cell r="HN14">
            <v>2121</v>
          </cell>
          <cell r="HO14">
            <v>8484</v>
          </cell>
          <cell r="HP14"/>
          <cell r="HQ14">
            <v>1846</v>
          </cell>
          <cell r="HR14">
            <v>6835</v>
          </cell>
          <cell r="HS14">
            <v>508</v>
          </cell>
          <cell r="HT14">
            <v>142</v>
          </cell>
          <cell r="HU14">
            <v>142</v>
          </cell>
          <cell r="HV14">
            <v>508</v>
          </cell>
          <cell r="HW14">
            <v>1016</v>
          </cell>
          <cell r="HX14"/>
          <cell r="HY14"/>
          <cell r="HZ14"/>
          <cell r="IA14"/>
          <cell r="IB14">
            <v>10933</v>
          </cell>
          <cell r="IC14"/>
          <cell r="ID14">
            <v>3829</v>
          </cell>
          <cell r="IE14"/>
          <cell r="IF14"/>
          <cell r="IG14"/>
          <cell r="IH14">
            <v>164</v>
          </cell>
          <cell r="II14"/>
          <cell r="IJ14"/>
          <cell r="IK14"/>
          <cell r="IL14">
            <v>2333</v>
          </cell>
          <cell r="IM14">
            <v>2333</v>
          </cell>
          <cell r="IN14">
            <v>2333</v>
          </cell>
          <cell r="IO14">
            <v>2333</v>
          </cell>
          <cell r="IP14">
            <v>2333</v>
          </cell>
          <cell r="IQ14">
            <v>9332</v>
          </cell>
          <cell r="IR14"/>
          <cell r="IS14">
            <v>1846</v>
          </cell>
          <cell r="IT14">
            <v>7656</v>
          </cell>
          <cell r="IU14">
            <v>569</v>
          </cell>
          <cell r="IV14">
            <v>159</v>
          </cell>
          <cell r="IW14">
            <v>159</v>
          </cell>
          <cell r="IX14">
            <v>569</v>
          </cell>
          <cell r="IY14">
            <v>1138</v>
          </cell>
          <cell r="IZ14"/>
          <cell r="JA14"/>
          <cell r="JB14"/>
          <cell r="JC14"/>
          <cell r="JD14">
            <v>12245</v>
          </cell>
          <cell r="JE14"/>
          <cell r="JF14">
            <v>4289</v>
          </cell>
          <cell r="JG14"/>
          <cell r="JH14"/>
          <cell r="JI14"/>
          <cell r="JJ14">
            <v>184</v>
          </cell>
          <cell r="JK14"/>
          <cell r="JL14"/>
          <cell r="JM14"/>
          <cell r="JN14">
            <v>3595</v>
          </cell>
          <cell r="JO14">
            <v>3955</v>
          </cell>
          <cell r="JP14">
            <v>3955</v>
          </cell>
          <cell r="JQ14">
            <v>3955</v>
          </cell>
          <cell r="JR14">
            <v>3955</v>
          </cell>
          <cell r="JS14">
            <v>13888</v>
          </cell>
          <cell r="JT14"/>
          <cell r="JU14">
            <v>1846</v>
          </cell>
          <cell r="JV14">
            <v>8215</v>
          </cell>
          <cell r="JW14">
            <v>611</v>
          </cell>
          <cell r="JX14">
            <v>171</v>
          </cell>
          <cell r="JY14">
            <v>171</v>
          </cell>
          <cell r="JZ14">
            <v>611</v>
          </cell>
          <cell r="KA14">
            <v>1222</v>
          </cell>
          <cell r="KB14"/>
          <cell r="KC14"/>
          <cell r="KD14"/>
          <cell r="KE14"/>
          <cell r="KF14">
            <v>13139</v>
          </cell>
          <cell r="KG14"/>
          <cell r="KH14">
            <v>4602</v>
          </cell>
          <cell r="KI14"/>
          <cell r="KJ14"/>
          <cell r="KK14"/>
          <cell r="KL14">
            <v>197</v>
          </cell>
          <cell r="KM14"/>
          <cell r="KN14"/>
          <cell r="KO14"/>
          <cell r="KP14">
            <v>3858</v>
          </cell>
          <cell r="KQ14">
            <v>3858</v>
          </cell>
          <cell r="KR14">
            <v>3858</v>
          </cell>
          <cell r="KS14">
            <v>3858</v>
          </cell>
          <cell r="KT14">
            <v>3858</v>
          </cell>
          <cell r="KU14">
            <v>15432</v>
          </cell>
          <cell r="KV14"/>
          <cell r="KW14">
            <v>1846</v>
          </cell>
          <cell r="KX14">
            <v>9222</v>
          </cell>
          <cell r="KY14">
            <v>686</v>
          </cell>
          <cell r="KZ14">
            <v>191</v>
          </cell>
          <cell r="LA14">
            <v>191</v>
          </cell>
          <cell r="LB14">
            <v>686</v>
          </cell>
          <cell r="LC14">
            <v>1372</v>
          </cell>
          <cell r="LD14"/>
          <cell r="LE14"/>
          <cell r="LF14"/>
          <cell r="LG14"/>
          <cell r="LH14">
            <v>14749</v>
          </cell>
          <cell r="LI14"/>
          <cell r="LJ14">
            <v>5166</v>
          </cell>
          <cell r="LK14"/>
          <cell r="LL14"/>
          <cell r="LM14"/>
          <cell r="LN14">
            <v>221</v>
          </cell>
          <cell r="LO14"/>
          <cell r="LP14"/>
          <cell r="LQ14"/>
          <cell r="LR14">
            <v>3858</v>
          </cell>
          <cell r="LS14">
            <v>4330</v>
          </cell>
          <cell r="LT14">
            <v>4330</v>
          </cell>
          <cell r="LU14">
            <v>4330</v>
          </cell>
          <cell r="LV14">
            <v>4330</v>
          </cell>
          <cell r="LW14">
            <v>17320</v>
          </cell>
          <cell r="LX14"/>
          <cell r="LY14">
            <v>1846</v>
          </cell>
          <cell r="LZ14">
            <v>10144</v>
          </cell>
          <cell r="MA14">
            <v>755</v>
          </cell>
          <cell r="MB14">
            <v>210</v>
          </cell>
          <cell r="MC14">
            <v>210</v>
          </cell>
          <cell r="MD14">
            <v>755</v>
          </cell>
          <cell r="ME14">
            <v>1510</v>
          </cell>
          <cell r="MF14"/>
          <cell r="MG14"/>
          <cell r="MH14"/>
          <cell r="MI14"/>
          <cell r="MJ14">
            <v>16224</v>
          </cell>
          <cell r="MK14"/>
          <cell r="ML14">
            <v>5682</v>
          </cell>
          <cell r="MM14"/>
          <cell r="MN14"/>
          <cell r="MO14"/>
          <cell r="MP14">
            <v>243</v>
          </cell>
          <cell r="MQ14"/>
          <cell r="MR14"/>
          <cell r="MS14"/>
          <cell r="MT14">
            <v>4763</v>
          </cell>
          <cell r="MU14">
            <v>4763</v>
          </cell>
          <cell r="MV14">
            <v>4763</v>
          </cell>
          <cell r="MW14">
            <v>4763</v>
          </cell>
          <cell r="MX14">
            <v>4763</v>
          </cell>
          <cell r="MY14">
            <v>19052</v>
          </cell>
          <cell r="MZ14"/>
          <cell r="NA14">
            <v>1846</v>
          </cell>
          <cell r="NB14">
            <v>10605</v>
          </cell>
          <cell r="NC14">
            <v>789</v>
          </cell>
          <cell r="ND14">
            <v>220</v>
          </cell>
          <cell r="NE14">
            <v>220</v>
          </cell>
          <cell r="NF14">
            <v>789</v>
          </cell>
          <cell r="NG14">
            <v>1578</v>
          </cell>
          <cell r="NH14"/>
          <cell r="NI14"/>
          <cell r="NJ14"/>
          <cell r="NK14"/>
          <cell r="NL14">
            <v>16961</v>
          </cell>
          <cell r="NM14"/>
          <cell r="NN14">
            <v>5941</v>
          </cell>
          <cell r="NO14"/>
          <cell r="NP14"/>
          <cell r="NQ14"/>
          <cell r="NR14">
            <v>254</v>
          </cell>
          <cell r="NS14"/>
          <cell r="NT14"/>
          <cell r="NU14"/>
          <cell r="NV14">
            <v>4980</v>
          </cell>
          <cell r="NW14">
            <v>4980</v>
          </cell>
          <cell r="NX14">
            <v>4980</v>
          </cell>
          <cell r="NY14">
            <v>4980</v>
          </cell>
          <cell r="NZ14">
            <v>4980</v>
          </cell>
          <cell r="OA14">
            <v>19920</v>
          </cell>
          <cell r="OB1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85F0-D863-4B05-8F8E-C4C92596C4E0}">
  <dimension ref="B1:F35"/>
  <sheetViews>
    <sheetView showGridLines="0" zoomScale="50" zoomScaleNormal="50" workbookViewId="0">
      <selection activeCell="F28" sqref="F28"/>
    </sheetView>
  </sheetViews>
  <sheetFormatPr baseColWidth="10" defaultColWidth="79.42578125" defaultRowHeight="23.25" x14ac:dyDescent="0.45"/>
  <cols>
    <col min="1" max="1" width="3.7109375" style="121" customWidth="1"/>
    <col min="2" max="2" width="40" style="121" customWidth="1"/>
    <col min="3" max="3" width="62.28515625" style="121" customWidth="1"/>
    <col min="4" max="4" width="79.42578125" style="121"/>
    <col min="5" max="5" width="40.28515625" style="121" customWidth="1"/>
    <col min="6" max="6" width="27.7109375" style="121" customWidth="1"/>
    <col min="7" max="16384" width="79.42578125" style="121"/>
  </cols>
  <sheetData>
    <row r="1" spans="2:5" ht="2.25" customHeight="1" x14ac:dyDescent="0.45"/>
    <row r="2" spans="2:5" s="123" customFormat="1" ht="59.25" customHeight="1" x14ac:dyDescent="0.25">
      <c r="B2" s="122" t="s">
        <v>0</v>
      </c>
      <c r="C2" s="122" t="s">
        <v>278</v>
      </c>
      <c r="D2" s="122" t="s">
        <v>1</v>
      </c>
      <c r="E2" s="122" t="s">
        <v>279</v>
      </c>
    </row>
    <row r="3" spans="2:5" x14ac:dyDescent="0.45">
      <c r="B3" s="124" t="s">
        <v>280</v>
      </c>
      <c r="C3" s="124" t="s">
        <v>281</v>
      </c>
      <c r="D3" s="124" t="s">
        <v>282</v>
      </c>
      <c r="E3" s="125">
        <v>3.18</v>
      </c>
    </row>
    <row r="4" spans="2:5" x14ac:dyDescent="0.45">
      <c r="B4" s="124" t="s">
        <v>283</v>
      </c>
      <c r="C4" s="124" t="s">
        <v>284</v>
      </c>
      <c r="D4" s="124" t="s">
        <v>285</v>
      </c>
      <c r="E4" s="125">
        <v>3.13</v>
      </c>
    </row>
    <row r="5" spans="2:5" x14ac:dyDescent="0.45">
      <c r="B5" s="124" t="s">
        <v>286</v>
      </c>
      <c r="C5" s="124" t="s">
        <v>287</v>
      </c>
      <c r="D5" s="124" t="s">
        <v>285</v>
      </c>
      <c r="E5" s="125">
        <v>4.3899999999999997</v>
      </c>
    </row>
    <row r="6" spans="2:5" x14ac:dyDescent="0.45">
      <c r="B6" s="124" t="s">
        <v>288</v>
      </c>
      <c r="C6" s="124" t="s">
        <v>289</v>
      </c>
      <c r="D6" s="124" t="s">
        <v>290</v>
      </c>
      <c r="E6" s="125">
        <v>4.74</v>
      </c>
    </row>
    <row r="7" spans="2:5" x14ac:dyDescent="0.45">
      <c r="B7" s="124" t="s">
        <v>291</v>
      </c>
      <c r="C7" s="124" t="s">
        <v>292</v>
      </c>
      <c r="D7" s="124" t="s">
        <v>293</v>
      </c>
      <c r="E7" s="125">
        <v>6.76</v>
      </c>
    </row>
    <row r="8" spans="2:5" x14ac:dyDescent="0.45">
      <c r="B8" s="124" t="s">
        <v>294</v>
      </c>
      <c r="C8" s="124" t="s">
        <v>295</v>
      </c>
      <c r="D8" s="124" t="s">
        <v>293</v>
      </c>
      <c r="E8" s="125">
        <v>4.38</v>
      </c>
    </row>
    <row r="9" spans="2:5" x14ac:dyDescent="0.45">
      <c r="B9" s="124" t="s">
        <v>296</v>
      </c>
      <c r="C9" s="124" t="s">
        <v>297</v>
      </c>
      <c r="D9" s="124" t="s">
        <v>298</v>
      </c>
      <c r="E9" s="125">
        <v>6.03</v>
      </c>
    </row>
    <row r="10" spans="2:5" x14ac:dyDescent="0.45">
      <c r="B10" s="124" t="s">
        <v>299</v>
      </c>
      <c r="C10" s="124" t="s">
        <v>300</v>
      </c>
      <c r="D10" s="124" t="s">
        <v>301</v>
      </c>
      <c r="E10" s="125">
        <v>4.1900000000000004</v>
      </c>
    </row>
    <row r="11" spans="2:5" x14ac:dyDescent="0.45">
      <c r="B11" s="124" t="s">
        <v>302</v>
      </c>
      <c r="C11" s="124" t="s">
        <v>303</v>
      </c>
      <c r="D11" s="124" t="s">
        <v>304</v>
      </c>
      <c r="E11" s="125">
        <v>1.65</v>
      </c>
    </row>
    <row r="12" spans="2:5" x14ac:dyDescent="0.45">
      <c r="B12" s="124" t="s">
        <v>305</v>
      </c>
      <c r="C12" s="124" t="s">
        <v>306</v>
      </c>
      <c r="D12" s="124" t="s">
        <v>307</v>
      </c>
      <c r="E12" s="125">
        <v>0.51</v>
      </c>
    </row>
    <row r="13" spans="2:5" x14ac:dyDescent="0.45">
      <c r="B13" s="124" t="s">
        <v>308</v>
      </c>
      <c r="C13" s="124" t="s">
        <v>309</v>
      </c>
      <c r="D13" s="124" t="s">
        <v>310</v>
      </c>
      <c r="E13" s="125">
        <v>6.82</v>
      </c>
    </row>
    <row r="14" spans="2:5" x14ac:dyDescent="0.45">
      <c r="B14" s="124" t="s">
        <v>311</v>
      </c>
      <c r="C14" s="124" t="s">
        <v>312</v>
      </c>
      <c r="D14" s="124" t="s">
        <v>313</v>
      </c>
      <c r="E14" s="125">
        <v>6.45</v>
      </c>
    </row>
    <row r="15" spans="2:5" ht="8.25" customHeight="1" x14ac:dyDescent="0.45">
      <c r="E15" s="126"/>
    </row>
    <row r="16" spans="2:5" ht="5.25" customHeight="1" x14ac:dyDescent="0.45">
      <c r="E16" s="126"/>
    </row>
    <row r="17" spans="2:6" s="128" customFormat="1" ht="60.75" customHeight="1" x14ac:dyDescent="0.25">
      <c r="B17" s="127" t="s">
        <v>0</v>
      </c>
      <c r="C17" s="127" t="s">
        <v>1</v>
      </c>
      <c r="D17" s="127" t="s">
        <v>2</v>
      </c>
      <c r="E17" s="122" t="s">
        <v>328</v>
      </c>
    </row>
    <row r="18" spans="2:6" s="123" customFormat="1" ht="40.5" customHeight="1" x14ac:dyDescent="0.25">
      <c r="B18" s="1" t="s">
        <v>3</v>
      </c>
      <c r="C18" s="1" t="s">
        <v>4</v>
      </c>
      <c r="D18" s="1" t="s">
        <v>5</v>
      </c>
      <c r="E18" s="2">
        <f>+'Formulas de Ajuste'!M4</f>
        <v>11132613.417523962</v>
      </c>
    </row>
    <row r="19" spans="2:6" s="123" customFormat="1" ht="30" customHeight="1" x14ac:dyDescent="0.25">
      <c r="B19" s="1" t="s">
        <v>314</v>
      </c>
      <c r="C19" s="1" t="s">
        <v>315</v>
      </c>
      <c r="D19" s="1" t="s">
        <v>316</v>
      </c>
      <c r="E19" s="2">
        <v>218</v>
      </c>
    </row>
    <row r="20" spans="2:6" s="123" customFormat="1" ht="30" customHeight="1" x14ac:dyDescent="0.25">
      <c r="B20" s="1" t="s">
        <v>317</v>
      </c>
      <c r="C20" s="1" t="s">
        <v>318</v>
      </c>
      <c r="D20" s="1" t="s">
        <v>316</v>
      </c>
      <c r="E20" s="2">
        <v>246</v>
      </c>
    </row>
    <row r="21" spans="2:6" s="123" customFormat="1" ht="30" customHeight="1" x14ac:dyDescent="0.25">
      <c r="B21" s="1" t="s">
        <v>319</v>
      </c>
      <c r="C21" s="1" t="s">
        <v>320</v>
      </c>
      <c r="D21" s="1" t="s">
        <v>316</v>
      </c>
      <c r="E21" s="2">
        <v>84</v>
      </c>
    </row>
    <row r="22" spans="2:6" ht="9.75" customHeight="1" x14ac:dyDescent="0.45"/>
    <row r="23" spans="2:6" x14ac:dyDescent="0.45">
      <c r="B23" s="129" t="s">
        <v>321</v>
      </c>
    </row>
    <row r="24" spans="2:6" ht="8.25" customHeight="1" x14ac:dyDescent="0.45"/>
    <row r="25" spans="2:6" s="132" customFormat="1" ht="25.5" x14ac:dyDescent="0.5">
      <c r="B25" s="130" t="s">
        <v>322</v>
      </c>
      <c r="C25" s="131"/>
      <c r="D25" s="131"/>
      <c r="E25" s="131"/>
      <c r="F25" s="131"/>
    </row>
    <row r="26" spans="2:6" s="132" customFormat="1" ht="25.5" x14ac:dyDescent="0.5">
      <c r="B26" s="130" t="s">
        <v>323</v>
      </c>
      <c r="C26" s="131"/>
      <c r="D26" s="131"/>
      <c r="E26" s="131"/>
      <c r="F26" s="131"/>
    </row>
    <row r="27" spans="2:6" s="132" customFormat="1" ht="25.5" x14ac:dyDescent="0.5">
      <c r="B27" s="133"/>
      <c r="C27" s="131"/>
      <c r="D27" s="131"/>
      <c r="E27" s="131"/>
      <c r="F27" s="131"/>
    </row>
    <row r="28" spans="2:6" s="132" customFormat="1" ht="25.5" x14ac:dyDescent="0.5">
      <c r="B28" s="130" t="s">
        <v>324</v>
      </c>
      <c r="C28" s="131"/>
      <c r="D28" s="131"/>
      <c r="E28" s="131"/>
      <c r="F28" s="131"/>
    </row>
    <row r="29" spans="2:6" s="132" customFormat="1" ht="25.5" x14ac:dyDescent="0.5">
      <c r="B29" s="149"/>
      <c r="C29" s="149"/>
      <c r="D29" s="149"/>
      <c r="E29" s="149"/>
      <c r="F29" s="149"/>
    </row>
    <row r="30" spans="2:6" x14ac:dyDescent="0.45">
      <c r="B30" s="149"/>
      <c r="C30" s="149"/>
      <c r="D30" s="149"/>
      <c r="E30" s="149"/>
      <c r="F30" s="149"/>
    </row>
    <row r="31" spans="2:6" x14ac:dyDescent="0.45">
      <c r="B31" s="149"/>
      <c r="C31" s="149"/>
      <c r="D31" s="149"/>
      <c r="E31" s="149"/>
      <c r="F31" s="149"/>
    </row>
    <row r="32" spans="2:6" ht="45.75" customHeight="1" x14ac:dyDescent="0.45">
      <c r="B32" s="149"/>
      <c r="C32" s="149"/>
      <c r="D32" s="149"/>
      <c r="E32" s="149"/>
      <c r="F32" s="149"/>
    </row>
    <row r="34" spans="4:4" x14ac:dyDescent="0.45">
      <c r="D34" s="134"/>
    </row>
    <row r="35" spans="4:4" x14ac:dyDescent="0.45">
      <c r="D35" s="134"/>
    </row>
  </sheetData>
  <mergeCells count="1">
    <mergeCell ref="B29:F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8"/>
  <sheetViews>
    <sheetView showGridLines="0" tabSelected="1" topLeftCell="B1" zoomScale="60" zoomScaleNormal="60" workbookViewId="0">
      <selection activeCell="P14" sqref="P14"/>
    </sheetView>
  </sheetViews>
  <sheetFormatPr baseColWidth="10" defaultColWidth="11.42578125" defaultRowHeight="23.25" x14ac:dyDescent="0.45"/>
  <cols>
    <col min="1" max="1" width="3" style="3" customWidth="1"/>
    <col min="2" max="2" width="21.85546875" style="3" customWidth="1"/>
    <col min="3" max="3" width="15.7109375" style="3" customWidth="1"/>
    <col min="4" max="4" width="40.5703125" style="3" customWidth="1"/>
    <col min="5" max="5" width="24.42578125" style="3" customWidth="1"/>
    <col min="6" max="6" width="31.42578125" style="3" customWidth="1"/>
    <col min="7" max="7" width="41.28515625" style="3" customWidth="1"/>
    <col min="8" max="8" width="24.85546875" style="3" customWidth="1"/>
    <col min="9" max="9" width="20.140625" style="18" customWidth="1"/>
    <col min="10" max="10" width="22.42578125" style="18" customWidth="1"/>
    <col min="11" max="11" width="21.42578125" style="18" customWidth="1"/>
    <col min="12" max="12" width="18.5703125" style="18" customWidth="1"/>
    <col min="13" max="13" width="18.28515625" style="18" customWidth="1"/>
    <col min="14" max="14" width="21" style="18" customWidth="1"/>
    <col min="15" max="15" width="3.5703125" style="3" customWidth="1"/>
    <col min="16" max="16" width="15.28515625" style="3" customWidth="1"/>
    <col min="17" max="17" width="18.5703125" style="3" bestFit="1" customWidth="1"/>
    <col min="18" max="16384" width="11.42578125" style="3"/>
  </cols>
  <sheetData>
    <row r="1" spans="2:17" x14ac:dyDescent="0.45">
      <c r="K1" s="147"/>
    </row>
    <row r="2" spans="2:17" x14ac:dyDescent="0.45">
      <c r="L2" s="148"/>
    </row>
    <row r="3" spans="2:17" ht="46.5" x14ac:dyDescent="0.45">
      <c r="B3" s="153" t="s">
        <v>276</v>
      </c>
      <c r="C3" s="153"/>
      <c r="D3" s="153"/>
      <c r="E3" s="153"/>
      <c r="F3" s="118" t="s">
        <v>0</v>
      </c>
      <c r="G3" s="118" t="s">
        <v>1</v>
      </c>
      <c r="H3" s="118" t="s">
        <v>2</v>
      </c>
      <c r="I3" s="117" t="s">
        <v>207</v>
      </c>
      <c r="J3" s="117" t="s">
        <v>208</v>
      </c>
      <c r="K3" s="117" t="s">
        <v>212</v>
      </c>
      <c r="L3" s="117" t="s">
        <v>326</v>
      </c>
      <c r="M3" s="117" t="s">
        <v>327</v>
      </c>
      <c r="N3" s="117" t="s">
        <v>328</v>
      </c>
      <c r="P3" s="117" t="s">
        <v>330</v>
      </c>
      <c r="Q3" s="117" t="s">
        <v>329</v>
      </c>
    </row>
    <row r="4" spans="2:17" ht="77.25" customHeight="1" x14ac:dyDescent="0.45">
      <c r="B4" s="154"/>
      <c r="C4" s="154"/>
      <c r="D4" s="154"/>
      <c r="E4" s="154"/>
      <c r="F4" s="1" t="s">
        <v>3</v>
      </c>
      <c r="G4" s="1" t="s">
        <v>4</v>
      </c>
      <c r="H4" s="1" t="s">
        <v>5</v>
      </c>
      <c r="I4" s="2">
        <v>2630900</v>
      </c>
      <c r="J4" s="2">
        <f>I4*J13</f>
        <v>7437101.2557863221</v>
      </c>
      <c r="K4" s="2">
        <f>$I$4*K13</f>
        <v>8646969.7136624213</v>
      </c>
      <c r="L4" s="2">
        <f>$I$4*L13</f>
        <v>8809957.3121638671</v>
      </c>
      <c r="M4" s="2">
        <f>$I$4*M13</f>
        <v>11132613.417523962</v>
      </c>
      <c r="N4" s="2">
        <f>$I$4*N13</f>
        <v>10898051.269689189</v>
      </c>
      <c r="P4" s="135">
        <f>+N4/M4-1</f>
        <v>-2.106981883207637E-2</v>
      </c>
      <c r="Q4" s="2">
        <f>+IF(ABS(P4)&gt;=0.03,N4,M4)</f>
        <v>11132613.417523962</v>
      </c>
    </row>
    <row r="5" spans="2:17" ht="28.5" customHeight="1" x14ac:dyDescent="0.45">
      <c r="B5" s="154"/>
      <c r="C5" s="154"/>
      <c r="D5" s="154"/>
      <c r="E5" s="154"/>
      <c r="F5" s="163" t="s">
        <v>325</v>
      </c>
      <c r="G5" s="164"/>
      <c r="H5" s="164"/>
      <c r="I5" s="164"/>
      <c r="J5" s="164"/>
      <c r="K5" s="165"/>
      <c r="L5" s="135"/>
      <c r="M5" s="135"/>
      <c r="N5" s="135">
        <f>+N4/M4-1</f>
        <v>-2.106981883207637E-2</v>
      </c>
      <c r="P5" s="186"/>
      <c r="Q5" s="186"/>
    </row>
    <row r="6" spans="2:17" ht="24" thickBot="1" x14ac:dyDescent="0.5"/>
    <row r="7" spans="2:17" ht="35.25" customHeight="1" x14ac:dyDescent="0.45">
      <c r="B7" s="157" t="s">
        <v>6</v>
      </c>
      <c r="C7" s="159" t="s">
        <v>7</v>
      </c>
      <c r="D7" s="159" t="s">
        <v>8</v>
      </c>
      <c r="E7" s="159" t="s">
        <v>9</v>
      </c>
      <c r="F7" s="155" t="s">
        <v>10</v>
      </c>
      <c r="G7" s="157" t="s">
        <v>6</v>
      </c>
      <c r="H7" s="161" t="s">
        <v>209</v>
      </c>
      <c r="I7" s="162"/>
      <c r="J7" s="143">
        <v>45292</v>
      </c>
      <c r="K7" s="144">
        <v>45323</v>
      </c>
      <c r="L7" s="144">
        <v>45352</v>
      </c>
      <c r="M7" s="144">
        <v>45383</v>
      </c>
      <c r="N7" s="144">
        <v>45413</v>
      </c>
    </row>
    <row r="8" spans="2:17" s="5" customFormat="1" ht="84" customHeight="1" x14ac:dyDescent="0.45">
      <c r="B8" s="158"/>
      <c r="C8" s="160"/>
      <c r="D8" s="160"/>
      <c r="E8" s="160"/>
      <c r="F8" s="156"/>
      <c r="G8" s="158"/>
      <c r="H8" s="4" t="s">
        <v>206</v>
      </c>
      <c r="I8" s="46" t="s">
        <v>204</v>
      </c>
      <c r="J8" s="46" t="s">
        <v>205</v>
      </c>
      <c r="K8" s="46" t="s">
        <v>205</v>
      </c>
      <c r="L8" s="46" t="s">
        <v>205</v>
      </c>
      <c r="M8" s="46" t="s">
        <v>205</v>
      </c>
      <c r="N8" s="46" t="s">
        <v>205</v>
      </c>
    </row>
    <row r="9" spans="2:17" s="5" customFormat="1" ht="48.75" customHeight="1" x14ac:dyDescent="0.45">
      <c r="B9" s="136" t="s">
        <v>11</v>
      </c>
      <c r="C9" s="7" t="s">
        <v>12</v>
      </c>
      <c r="D9" s="6" t="s">
        <v>13</v>
      </c>
      <c r="E9" s="8" t="s">
        <v>210</v>
      </c>
      <c r="F9" s="141">
        <v>0.6</v>
      </c>
      <c r="G9" s="136" t="s">
        <v>11</v>
      </c>
      <c r="H9" s="10">
        <v>44986</v>
      </c>
      <c r="I9" s="120">
        <v>752952.8</v>
      </c>
      <c r="J9" s="120">
        <f>+'MO 644-12 23-24'!AO40</f>
        <v>1854186.2649495369</v>
      </c>
      <c r="K9" s="120">
        <f>+'MO 644-12 23-24'!AS40</f>
        <v>2169775.3986274977</v>
      </c>
      <c r="L9" s="120">
        <f>'MO 644-12 23-24'!AW40</f>
        <v>2229659.4847143972</v>
      </c>
      <c r="M9" s="120">
        <f>+'MO 644-12 23-24'!$BA$40</f>
        <v>3105713.3460198883</v>
      </c>
      <c r="N9" s="120">
        <f>+'MO 644-12 23-24'!BE40</f>
        <v>2921869.2017331067</v>
      </c>
    </row>
    <row r="10" spans="2:17" s="5" customFormat="1" ht="48.75" customHeight="1" x14ac:dyDescent="0.45">
      <c r="B10" s="136" t="s">
        <v>14</v>
      </c>
      <c r="C10" s="7" t="s">
        <v>15</v>
      </c>
      <c r="D10" s="6" t="s">
        <v>16</v>
      </c>
      <c r="E10" s="8" t="s">
        <v>211</v>
      </c>
      <c r="F10" s="141">
        <v>0.06</v>
      </c>
      <c r="G10" s="136" t="s">
        <v>14</v>
      </c>
      <c r="H10" s="10">
        <v>44958</v>
      </c>
      <c r="I10" s="45">
        <f>+GO!B4</f>
        <v>262.7</v>
      </c>
      <c r="J10" s="45">
        <f>+GO!B7</f>
        <v>769</v>
      </c>
      <c r="K10" s="45">
        <f>+GO!B8</f>
        <v>969</v>
      </c>
      <c r="L10" s="45">
        <f>GO!B9</f>
        <v>1020</v>
      </c>
      <c r="M10" s="45">
        <f>+GO!B10</f>
        <v>1097</v>
      </c>
      <c r="N10" s="45">
        <f>+GO!B11</f>
        <v>1149</v>
      </c>
    </row>
    <row r="11" spans="2:17" s="5" customFormat="1" ht="48.75" customHeight="1" x14ac:dyDescent="0.45">
      <c r="B11" s="136" t="s">
        <v>17</v>
      </c>
      <c r="C11" s="7" t="s">
        <v>18</v>
      </c>
      <c r="D11" s="9" t="s">
        <v>19</v>
      </c>
      <c r="E11" s="8" t="s">
        <v>211</v>
      </c>
      <c r="F11" s="141">
        <v>0.25</v>
      </c>
      <c r="G11" s="136" t="s">
        <v>17</v>
      </c>
      <c r="H11" s="10">
        <v>44958</v>
      </c>
      <c r="I11" s="45">
        <f>+IPIM!CK8</f>
        <v>1999.6036244611848</v>
      </c>
      <c r="J11" s="45">
        <f>+IPIM!CP8</f>
        <v>6603</v>
      </c>
      <c r="K11" s="45">
        <f>+IPIM!CQ8</f>
        <v>7788.8552670587005</v>
      </c>
      <c r="L11" s="45">
        <f>K11</f>
        <v>7788.8552670587005</v>
      </c>
      <c r="M11" s="45">
        <f>+IPIM!CS8</f>
        <v>9044.9</v>
      </c>
      <c r="N11" s="45">
        <f>+IPIM!CT8</f>
        <v>9356.8880421309059</v>
      </c>
    </row>
    <row r="12" spans="2:17" s="5" customFormat="1" ht="48.75" customHeight="1" thickBot="1" x14ac:dyDescent="0.5">
      <c r="B12" s="137" t="s">
        <v>20</v>
      </c>
      <c r="C12" s="138" t="s">
        <v>21</v>
      </c>
      <c r="D12" s="139" t="s">
        <v>22</v>
      </c>
      <c r="E12" s="140" t="s">
        <v>23</v>
      </c>
      <c r="F12" s="142">
        <v>8.9999999999999969E-2</v>
      </c>
      <c r="G12" s="145" t="s">
        <v>20</v>
      </c>
      <c r="H12" s="10">
        <v>44986</v>
      </c>
      <c r="I12" s="45">
        <f>+USD!B11</f>
        <v>209.01</v>
      </c>
      <c r="J12" s="45">
        <f>+USD!B17</f>
        <v>808.45</v>
      </c>
      <c r="K12" s="45">
        <f>+USD!B18</f>
        <v>842</v>
      </c>
      <c r="L12" s="45">
        <f>USD!B19</f>
        <v>848</v>
      </c>
      <c r="M12" s="45">
        <f>+USD!B20</f>
        <v>871.5</v>
      </c>
      <c r="N12" s="45">
        <f>+USD!B21</f>
        <v>886.5</v>
      </c>
    </row>
    <row r="13" spans="2:17" s="5" customFormat="1" ht="42" customHeight="1" thickBot="1" x14ac:dyDescent="0.5">
      <c r="B13" s="11"/>
      <c r="C13" s="12"/>
      <c r="D13" s="11"/>
      <c r="E13" s="13"/>
      <c r="F13" s="14">
        <v>0.99999999999999989</v>
      </c>
      <c r="G13" s="150" t="s">
        <v>277</v>
      </c>
      <c r="H13" s="151"/>
      <c r="I13" s="152"/>
      <c r="J13" s="146">
        <f>+F9*J9/I9+F10*J10/I10+F11*J11/I11+F12*J12/I12</f>
        <v>2.8268277987708852</v>
      </c>
      <c r="K13" s="146">
        <f>+$F$9*K9/$I$9+$F$10*K10/$I$10+$F$11*K11/$I$11+$F$12*K12/$I$12</f>
        <v>3.2866964588781107</v>
      </c>
      <c r="L13" s="146">
        <f>+$F$9*L9/$I$9+$F$10*L10/$I$10+$F$11*L11/$I$11+$F$12*L12/$I$12</f>
        <v>3.3486477297365416</v>
      </c>
      <c r="M13" s="146">
        <f>+$F$9*M9/$I$9+$F$10*M10/$I$10+$F$11*M11/$I$11+$F$12*M12/$I$12</f>
        <v>4.2314848217431154</v>
      </c>
      <c r="N13" s="146">
        <f>+$F$9*N9/$I$9+$F$10*N10/$I$10+$F$11*N11/$I$11+$F$12*N12/$I$12</f>
        <v>4.1423282031583071</v>
      </c>
    </row>
    <row r="14" spans="2:17" s="5" customFormat="1" ht="42" customHeight="1" x14ac:dyDescent="0.45">
      <c r="B14" s="15" t="s">
        <v>24</v>
      </c>
      <c r="D14" s="12"/>
      <c r="E14" s="16"/>
      <c r="F14" s="16"/>
      <c r="I14" s="19"/>
      <c r="K14" s="19"/>
      <c r="L14" s="19"/>
      <c r="M14" s="19"/>
      <c r="N14" s="19"/>
    </row>
    <row r="15" spans="2:17" x14ac:dyDescent="0.45">
      <c r="B15" s="17" t="s">
        <v>25</v>
      </c>
    </row>
    <row r="16" spans="2:17" x14ac:dyDescent="0.45">
      <c r="B16" s="17" t="s">
        <v>26</v>
      </c>
    </row>
    <row r="17" spans="2:7" x14ac:dyDescent="0.45">
      <c r="B17" s="17" t="s">
        <v>27</v>
      </c>
      <c r="G17"/>
    </row>
    <row r="18" spans="2:7" x14ac:dyDescent="0.45">
      <c r="C18" s="17"/>
    </row>
  </sheetData>
  <mergeCells count="10">
    <mergeCell ref="G13:I13"/>
    <mergeCell ref="B3:E5"/>
    <mergeCell ref="F7:F8"/>
    <mergeCell ref="B7:B8"/>
    <mergeCell ref="C7:C8"/>
    <mergeCell ref="D7:D8"/>
    <mergeCell ref="E7:E8"/>
    <mergeCell ref="H7:I7"/>
    <mergeCell ref="F5:K5"/>
    <mergeCell ref="G7:G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44A6-06A6-4EF5-9135-FD78E5DE284D}">
  <dimension ref="A3:B13"/>
  <sheetViews>
    <sheetView showGridLines="0" workbookViewId="0">
      <selection activeCell="C25" sqref="C25"/>
    </sheetView>
  </sheetViews>
  <sheetFormatPr baseColWidth="10" defaultRowHeight="15" x14ac:dyDescent="0.25"/>
  <sheetData>
    <row r="3" spans="1:2" x14ac:dyDescent="0.25">
      <c r="A3" s="185" t="s">
        <v>28</v>
      </c>
      <c r="B3" s="185" t="s">
        <v>15</v>
      </c>
    </row>
    <row r="4" spans="1:2" x14ac:dyDescent="0.25">
      <c r="A4" s="184">
        <v>44958</v>
      </c>
      <c r="B4" s="183">
        <v>262.7</v>
      </c>
    </row>
    <row r="5" spans="1:2" x14ac:dyDescent="0.25">
      <c r="A5" s="184">
        <v>44986</v>
      </c>
      <c r="B5" s="183">
        <v>274.89999999999998</v>
      </c>
    </row>
    <row r="6" spans="1:2" x14ac:dyDescent="0.25">
      <c r="A6" s="184">
        <v>45078</v>
      </c>
      <c r="B6" s="183">
        <v>301.39999999999998</v>
      </c>
    </row>
    <row r="7" spans="1:2" x14ac:dyDescent="0.25">
      <c r="A7" s="184">
        <v>45261</v>
      </c>
      <c r="B7" s="183">
        <v>769</v>
      </c>
    </row>
    <row r="8" spans="1:2" x14ac:dyDescent="0.25">
      <c r="A8" s="184">
        <v>45292</v>
      </c>
      <c r="B8" s="183">
        <v>969</v>
      </c>
    </row>
    <row r="9" spans="1:2" x14ac:dyDescent="0.25">
      <c r="A9" s="184">
        <v>45323</v>
      </c>
      <c r="B9" s="183">
        <v>1020</v>
      </c>
    </row>
    <row r="10" spans="1:2" x14ac:dyDescent="0.25">
      <c r="A10" s="184">
        <v>45352</v>
      </c>
      <c r="B10" s="183">
        <v>1097</v>
      </c>
    </row>
    <row r="11" spans="1:2" x14ac:dyDescent="0.25">
      <c r="A11" s="184">
        <v>45383</v>
      </c>
      <c r="B11" s="183">
        <v>1149</v>
      </c>
    </row>
    <row r="12" spans="1:2" x14ac:dyDescent="0.25">
      <c r="A12" s="183"/>
      <c r="B12" s="183"/>
    </row>
    <row r="13" spans="1:2" x14ac:dyDescent="0.25">
      <c r="A13" s="183"/>
      <c r="B13" s="18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5E95-0C5E-4677-8FAE-D89BBDDBDA68}">
  <dimension ref="A2:BE74"/>
  <sheetViews>
    <sheetView topLeftCell="AQ15" zoomScale="70" zoomScaleNormal="70" workbookViewId="0">
      <selection activeCell="BF14" sqref="BF14"/>
    </sheetView>
  </sheetViews>
  <sheetFormatPr baseColWidth="10" defaultColWidth="11.42578125" defaultRowHeight="15" x14ac:dyDescent="0.25"/>
  <cols>
    <col min="1" max="1" width="33.85546875" customWidth="1"/>
    <col min="2" max="2" width="32.5703125" customWidth="1"/>
    <col min="3" max="3" width="14.28515625" customWidth="1"/>
    <col min="17" max="17" width="13" customWidth="1"/>
    <col min="21" max="21" width="13" customWidth="1"/>
    <col min="25" max="25" width="13" customWidth="1"/>
    <col min="26" max="26" width="10" customWidth="1"/>
    <col min="29" max="29" width="13" customWidth="1"/>
    <col min="33" max="33" width="13" customWidth="1"/>
    <col min="34" max="34" width="2.42578125" customWidth="1"/>
    <col min="37" max="37" width="17.28515625" customWidth="1"/>
    <col min="38" max="38" width="2" customWidth="1"/>
    <col min="39" max="39" width="16.42578125" customWidth="1"/>
    <col min="41" max="41" width="15.140625" customWidth="1"/>
    <col min="42" max="42" width="1.28515625" customWidth="1"/>
    <col min="43" max="43" width="17" customWidth="1"/>
    <col min="45" max="45" width="16.7109375" customWidth="1"/>
    <col min="46" max="46" width="1.7109375" customWidth="1"/>
    <col min="47" max="47" width="15.7109375" customWidth="1"/>
    <col min="49" max="49" width="16.28515625" customWidth="1"/>
    <col min="50" max="50" width="1.42578125" customWidth="1"/>
    <col min="51" max="51" width="16.85546875" customWidth="1"/>
    <col min="53" max="53" width="18.7109375" customWidth="1"/>
    <col min="54" max="54" width="5.85546875" customWidth="1"/>
    <col min="55" max="55" width="16.85546875" customWidth="1"/>
    <col min="57" max="57" width="18.7109375" customWidth="1"/>
  </cols>
  <sheetData>
    <row r="2" spans="1:57" x14ac:dyDescent="0.25">
      <c r="B2" s="47"/>
      <c r="C2" s="48"/>
      <c r="H2" s="47" t="s">
        <v>213</v>
      </c>
      <c r="I2" s="48">
        <v>0</v>
      </c>
      <c r="L2" s="47" t="s">
        <v>213</v>
      </c>
      <c r="M2" s="48">
        <v>0</v>
      </c>
      <c r="P2" s="47" t="s">
        <v>213</v>
      </c>
      <c r="Q2" s="48">
        <v>0.25</v>
      </c>
      <c r="T2" s="47" t="s">
        <v>213</v>
      </c>
      <c r="U2" s="48">
        <v>0.25</v>
      </c>
      <c r="X2" s="47" t="s">
        <v>213</v>
      </c>
      <c r="Y2" s="48">
        <v>0.25</v>
      </c>
      <c r="AB2" s="47" t="s">
        <v>213</v>
      </c>
      <c r="AC2" s="48">
        <f>Y3+Y2</f>
        <v>0.52500000000000002</v>
      </c>
      <c r="AF2" s="47" t="s">
        <v>213</v>
      </c>
      <c r="AG2" s="48">
        <f>AC2</f>
        <v>0.52500000000000002</v>
      </c>
      <c r="AJ2" s="47" t="s">
        <v>214</v>
      </c>
      <c r="AK2" s="48">
        <f>AG2</f>
        <v>0.52500000000000002</v>
      </c>
      <c r="AN2" s="47" t="s">
        <v>214</v>
      </c>
      <c r="AO2" s="48">
        <f>+AK2+AK3</f>
        <v>1.081</v>
      </c>
      <c r="AR2" s="47" t="s">
        <v>214</v>
      </c>
      <c r="AS2" s="48">
        <f>+AO2</f>
        <v>1.081</v>
      </c>
      <c r="AV2" s="47" t="s">
        <v>214</v>
      </c>
      <c r="AW2" s="48">
        <f>+AS2</f>
        <v>1.081</v>
      </c>
      <c r="AZ2" s="47" t="s">
        <v>214</v>
      </c>
      <c r="BA2" s="48">
        <f>+AW2+AW3+69.1%</f>
        <v>2.875</v>
      </c>
      <c r="BD2" s="47" t="s">
        <v>214</v>
      </c>
      <c r="BE2" s="48">
        <f>+BA2</f>
        <v>2.875</v>
      </c>
    </row>
    <row r="3" spans="1:57" x14ac:dyDescent="0.25">
      <c r="B3" s="47"/>
      <c r="C3" s="49"/>
      <c r="H3" s="47" t="s">
        <v>215</v>
      </c>
      <c r="I3" s="49">
        <v>0.11</v>
      </c>
      <c r="L3" s="47" t="s">
        <v>215</v>
      </c>
      <c r="M3" s="49">
        <v>0.25</v>
      </c>
      <c r="P3" s="47" t="s">
        <v>215</v>
      </c>
      <c r="Q3" s="49">
        <v>0.1</v>
      </c>
      <c r="T3" s="47" t="s">
        <v>215</v>
      </c>
      <c r="U3" s="49">
        <v>0.2</v>
      </c>
      <c r="X3" s="47" t="s">
        <v>215</v>
      </c>
      <c r="Y3" s="49">
        <f>U3+7.5%</f>
        <v>0.27500000000000002</v>
      </c>
      <c r="AB3" s="47" t="s">
        <v>215</v>
      </c>
      <c r="AC3" s="49">
        <v>0.15</v>
      </c>
      <c r="AF3" s="47" t="s">
        <v>215</v>
      </c>
      <c r="AG3" s="49">
        <f>10%+15%+13.1%</f>
        <v>0.38100000000000001</v>
      </c>
      <c r="AJ3" s="47" t="s">
        <v>216</v>
      </c>
      <c r="AK3" s="49">
        <f>10%+15%+17.5%+13.1%</f>
        <v>0.55600000000000005</v>
      </c>
      <c r="AN3" s="47" t="s">
        <v>216</v>
      </c>
      <c r="AO3" s="49">
        <v>0.47599999999999998</v>
      </c>
      <c r="AR3" s="47" t="s">
        <v>216</v>
      </c>
      <c r="AS3" s="49">
        <f>17.5%+47.6%+(-17.5%+52.7%)</f>
        <v>1.0030000000000001</v>
      </c>
      <c r="AV3" s="47" t="s">
        <v>216</v>
      </c>
      <c r="AW3" s="49">
        <f>47.6%+27.5%+(-17.5%+52.7%)</f>
        <v>1.1030000000000002</v>
      </c>
      <c r="AZ3" s="47" t="s">
        <v>216</v>
      </c>
      <c r="BA3" s="49">
        <v>0.307</v>
      </c>
      <c r="BD3" s="47" t="s">
        <v>216</v>
      </c>
      <c r="BE3" s="49"/>
    </row>
    <row r="5" spans="1:57" x14ac:dyDescent="0.25">
      <c r="E5" s="50">
        <v>45017</v>
      </c>
      <c r="I5" s="50">
        <v>45047</v>
      </c>
      <c r="M5" s="50">
        <v>45078</v>
      </c>
      <c r="Q5" s="50">
        <v>45108</v>
      </c>
      <c r="U5" s="50">
        <v>45139</v>
      </c>
      <c r="Y5" s="50">
        <v>45170</v>
      </c>
      <c r="AC5" s="50">
        <v>45200</v>
      </c>
      <c r="AG5" s="50">
        <v>45231</v>
      </c>
      <c r="AK5" s="50">
        <v>45261</v>
      </c>
      <c r="AO5" s="50">
        <v>45292</v>
      </c>
      <c r="AS5" s="50">
        <v>45323</v>
      </c>
      <c r="AW5" s="50">
        <v>45352</v>
      </c>
      <c r="BA5" s="50">
        <v>45383</v>
      </c>
      <c r="BE5" s="50">
        <v>45413</v>
      </c>
    </row>
    <row r="7" spans="1:57" ht="30" x14ac:dyDescent="0.25">
      <c r="A7" s="51" t="s">
        <v>217</v>
      </c>
      <c r="B7" s="51" t="s">
        <v>218</v>
      </c>
      <c r="C7" s="52" t="s">
        <v>219</v>
      </c>
      <c r="D7" s="51" t="s">
        <v>218</v>
      </c>
      <c r="E7" s="51" t="s">
        <v>217</v>
      </c>
      <c r="G7" s="52" t="s">
        <v>219</v>
      </c>
      <c r="H7" s="51" t="s">
        <v>218</v>
      </c>
      <c r="I7" s="51" t="s">
        <v>217</v>
      </c>
      <c r="K7" s="52" t="s">
        <v>219</v>
      </c>
      <c r="L7" s="51" t="s">
        <v>218</v>
      </c>
      <c r="M7" s="51" t="s">
        <v>217</v>
      </c>
      <c r="O7" s="52" t="s">
        <v>219</v>
      </c>
      <c r="P7" s="51" t="s">
        <v>218</v>
      </c>
      <c r="Q7" s="51" t="s">
        <v>217</v>
      </c>
      <c r="S7" s="52" t="s">
        <v>219</v>
      </c>
      <c r="T7" s="51" t="s">
        <v>218</v>
      </c>
      <c r="U7" s="51" t="s">
        <v>217</v>
      </c>
      <c r="W7" s="52" t="s">
        <v>219</v>
      </c>
      <c r="X7" s="51" t="s">
        <v>218</v>
      </c>
      <c r="Y7" s="51" t="s">
        <v>217</v>
      </c>
      <c r="AA7" s="52" t="s">
        <v>219</v>
      </c>
      <c r="AB7" s="51" t="s">
        <v>218</v>
      </c>
      <c r="AC7" s="51" t="s">
        <v>217</v>
      </c>
      <c r="AE7" s="52" t="s">
        <v>219</v>
      </c>
      <c r="AF7" s="51" t="s">
        <v>218</v>
      </c>
      <c r="AG7" s="51" t="s">
        <v>217</v>
      </c>
      <c r="AI7" s="52" t="s">
        <v>219</v>
      </c>
      <c r="AJ7" s="51" t="s">
        <v>218</v>
      </c>
      <c r="AK7" s="51" t="s">
        <v>217</v>
      </c>
      <c r="AM7" s="52" t="s">
        <v>219</v>
      </c>
      <c r="AN7" s="51" t="s">
        <v>218</v>
      </c>
      <c r="AO7" s="51" t="s">
        <v>217</v>
      </c>
      <c r="AQ7" s="52" t="s">
        <v>219</v>
      </c>
      <c r="AR7" s="51" t="s">
        <v>218</v>
      </c>
      <c r="AS7" s="51" t="s">
        <v>217</v>
      </c>
      <c r="AU7" s="52" t="s">
        <v>219</v>
      </c>
      <c r="AV7" s="51" t="s">
        <v>218</v>
      </c>
      <c r="AW7" s="51" t="s">
        <v>217</v>
      </c>
      <c r="AY7" s="52" t="s">
        <v>219</v>
      </c>
      <c r="AZ7" s="51" t="s">
        <v>218</v>
      </c>
      <c r="BA7" s="51" t="s">
        <v>217</v>
      </c>
      <c r="BC7" s="52" t="s">
        <v>219</v>
      </c>
      <c r="BD7" s="51" t="s">
        <v>218</v>
      </c>
      <c r="BE7" s="51" t="s">
        <v>217</v>
      </c>
    </row>
    <row r="8" spans="1:57" x14ac:dyDescent="0.25">
      <c r="A8" s="168" t="s">
        <v>220</v>
      </c>
      <c r="B8" s="53" t="s">
        <v>221</v>
      </c>
      <c r="C8" s="54" t="s">
        <v>222</v>
      </c>
      <c r="D8" s="54"/>
      <c r="E8" s="55">
        <v>115711.04399999999</v>
      </c>
      <c r="G8" s="54" t="s">
        <v>222</v>
      </c>
      <c r="H8" s="54"/>
      <c r="I8" s="55">
        <f>$E$8*(1+I$2)</f>
        <v>115711.04399999999</v>
      </c>
      <c r="K8" s="54" t="s">
        <v>222</v>
      </c>
      <c r="L8" s="54"/>
      <c r="M8" s="55">
        <f>$E$8*(1+M$2)</f>
        <v>115711.04399999999</v>
      </c>
      <c r="O8" s="54" t="s">
        <v>222</v>
      </c>
      <c r="P8" s="54"/>
      <c r="Q8" s="55">
        <f>$E$8*(1+Q$2)</f>
        <v>144638.80499999999</v>
      </c>
      <c r="S8" s="54" t="s">
        <v>222</v>
      </c>
      <c r="T8" s="54"/>
      <c r="U8" s="55">
        <f>$E$8*(1+U$2)</f>
        <v>144638.80499999999</v>
      </c>
      <c r="W8" s="54" t="s">
        <v>222</v>
      </c>
      <c r="X8" s="54"/>
      <c r="Y8" s="55">
        <f>$E$8*(1+Y$2)</f>
        <v>144638.80499999999</v>
      </c>
      <c r="AA8" s="54" t="s">
        <v>222</v>
      </c>
      <c r="AB8" s="54"/>
      <c r="AC8" s="55">
        <f>$E$8*(1+AC$2)</f>
        <v>176459.34209999998</v>
      </c>
      <c r="AE8" s="54" t="s">
        <v>222</v>
      </c>
      <c r="AF8" s="54"/>
      <c r="AG8" s="55">
        <f>$E$8*(1+AG$2)</f>
        <v>176459.34209999998</v>
      </c>
      <c r="AI8" s="54" t="s">
        <v>222</v>
      </c>
      <c r="AJ8" s="54"/>
      <c r="AK8" s="55">
        <f>$E$8*(1+AK$2)</f>
        <v>176459.34209999998</v>
      </c>
      <c r="AM8" s="54" t="s">
        <v>222</v>
      </c>
      <c r="AN8" s="54"/>
      <c r="AO8" s="55">
        <f>$E$8*(1+AO$2)</f>
        <v>240794.68256399999</v>
      </c>
      <c r="AQ8" s="54" t="s">
        <v>222</v>
      </c>
      <c r="AR8" s="54"/>
      <c r="AS8" s="55">
        <f>$E$8*(1+AS$2)</f>
        <v>240794.68256399999</v>
      </c>
      <c r="AU8" s="54" t="s">
        <v>222</v>
      </c>
      <c r="AV8" s="54"/>
      <c r="AW8" s="55">
        <f>$E$8*(1+AW$2)</f>
        <v>240794.68256399999</v>
      </c>
      <c r="AY8" s="54" t="s">
        <v>222</v>
      </c>
      <c r="AZ8" s="54"/>
      <c r="BA8" s="55">
        <f>$E$8*(1+BA$2)</f>
        <v>448380.29550000001</v>
      </c>
      <c r="BC8" s="54" t="s">
        <v>222</v>
      </c>
      <c r="BD8" s="54"/>
      <c r="BE8" s="55">
        <f>$E$8*(1+BE$2)</f>
        <v>448380.29550000001</v>
      </c>
    </row>
    <row r="9" spans="1:57" x14ac:dyDescent="0.25">
      <c r="A9" s="169"/>
      <c r="B9" s="56" t="s">
        <v>223</v>
      </c>
      <c r="C9" s="57" t="s">
        <v>71</v>
      </c>
      <c r="D9" s="58">
        <v>0.22</v>
      </c>
      <c r="E9" s="59">
        <v>45821.573424000002</v>
      </c>
      <c r="G9" s="57" t="s">
        <v>71</v>
      </c>
      <c r="H9" s="58">
        <v>0.22</v>
      </c>
      <c r="I9" s="59">
        <f>(I8+I10)*H9</f>
        <v>45821.573424000002</v>
      </c>
      <c r="K9" s="57" t="s">
        <v>71</v>
      </c>
      <c r="L9" s="58">
        <v>0.22</v>
      </c>
      <c r="M9" s="59">
        <f>(M8+M10)*L9</f>
        <v>45821.573424000002</v>
      </c>
      <c r="O9" s="57" t="s">
        <v>71</v>
      </c>
      <c r="P9" s="58">
        <v>0.22</v>
      </c>
      <c r="Q9" s="59">
        <f>(Q8+Q10)*P9</f>
        <v>57276.966779999995</v>
      </c>
      <c r="S9" s="57" t="s">
        <v>71</v>
      </c>
      <c r="T9" s="58">
        <v>0.22</v>
      </c>
      <c r="U9" s="59">
        <f>(U8+U10)*T9</f>
        <v>57276.966779999995</v>
      </c>
      <c r="W9" s="57" t="s">
        <v>71</v>
      </c>
      <c r="X9" s="58">
        <v>0.22</v>
      </c>
      <c r="Y9" s="59">
        <f>(Y8+Y10)*X9</f>
        <v>57276.966779999995</v>
      </c>
      <c r="AA9" s="57" t="s">
        <v>71</v>
      </c>
      <c r="AB9" s="58">
        <v>0.22</v>
      </c>
      <c r="AC9" s="59">
        <f>(AC8+AC10)*AB9</f>
        <v>69877.899471599987</v>
      </c>
      <c r="AE9" s="57" t="s">
        <v>71</v>
      </c>
      <c r="AF9" s="58">
        <v>0.22</v>
      </c>
      <c r="AG9" s="59">
        <f>(AG8+AG10)*AF9</f>
        <v>69877.899471599987</v>
      </c>
      <c r="AI9" s="57" t="s">
        <v>71</v>
      </c>
      <c r="AJ9" s="58">
        <v>0.22</v>
      </c>
      <c r="AK9" s="59">
        <f>(AK8+AK10)*AJ9</f>
        <v>69877.899471599987</v>
      </c>
      <c r="AM9" s="57" t="s">
        <v>71</v>
      </c>
      <c r="AN9" s="58">
        <v>0.22</v>
      </c>
      <c r="AO9" s="59">
        <f>(AO8+AO10)*AN9</f>
        <v>95354.694295344001</v>
      </c>
      <c r="AQ9" s="57" t="s">
        <v>71</v>
      </c>
      <c r="AR9" s="58">
        <v>0.22</v>
      </c>
      <c r="AS9" s="59">
        <f>(AS8+AS10)*AR9</f>
        <v>95354.694295344001</v>
      </c>
      <c r="AU9" s="57" t="s">
        <v>71</v>
      </c>
      <c r="AV9" s="58">
        <v>0.22</v>
      </c>
      <c r="AW9" s="59">
        <f>(AW8+AW10)*AV9</f>
        <v>95354.694295344001</v>
      </c>
      <c r="AY9" s="57" t="s">
        <v>71</v>
      </c>
      <c r="AZ9" s="58">
        <v>0.22</v>
      </c>
      <c r="BA9" s="59">
        <f>(BA8+BA10)*AZ9</f>
        <v>177558.597018</v>
      </c>
      <c r="BC9" s="57" t="s">
        <v>71</v>
      </c>
      <c r="BD9" s="58">
        <v>0.22</v>
      </c>
      <c r="BE9" s="59">
        <f>(BE8+BE10)*BD9</f>
        <v>177558.597018</v>
      </c>
    </row>
    <row r="10" spans="1:57" x14ac:dyDescent="0.25">
      <c r="A10" s="169"/>
      <c r="B10" s="56" t="s">
        <v>224</v>
      </c>
      <c r="C10" s="59">
        <v>115711.04399999999</v>
      </c>
      <c r="D10" s="60">
        <v>0.8</v>
      </c>
      <c r="E10" s="59">
        <v>92568.835200000001</v>
      </c>
      <c r="G10" s="59">
        <f>(I8)</f>
        <v>115711.04399999999</v>
      </c>
      <c r="H10" s="60">
        <v>0.8</v>
      </c>
      <c r="I10" s="59">
        <f>G10*H10</f>
        <v>92568.835200000001</v>
      </c>
      <c r="K10" s="59">
        <f>(M8)</f>
        <v>115711.04399999999</v>
      </c>
      <c r="L10" s="60">
        <v>0.8</v>
      </c>
      <c r="M10" s="59">
        <f>K10*L10</f>
        <v>92568.835200000001</v>
      </c>
      <c r="O10" s="59">
        <f>(Q8)</f>
        <v>144638.80499999999</v>
      </c>
      <c r="P10" s="60">
        <v>0.8</v>
      </c>
      <c r="Q10" s="59">
        <f>O10*P10</f>
        <v>115711.04399999999</v>
      </c>
      <c r="S10" s="59">
        <f>(U8)</f>
        <v>144638.80499999999</v>
      </c>
      <c r="T10" s="60">
        <v>0.8</v>
      </c>
      <c r="U10" s="59">
        <f>S10*T10</f>
        <v>115711.04399999999</v>
      </c>
      <c r="W10" s="59">
        <f>(Y8)</f>
        <v>144638.80499999999</v>
      </c>
      <c r="X10" s="60">
        <v>0.8</v>
      </c>
      <c r="Y10" s="59">
        <f>W10*X10</f>
        <v>115711.04399999999</v>
      </c>
      <c r="AA10" s="59">
        <f>(AC8)</f>
        <v>176459.34209999998</v>
      </c>
      <c r="AB10" s="60">
        <v>0.8</v>
      </c>
      <c r="AC10" s="59">
        <f>AA10*AB10</f>
        <v>141167.47368</v>
      </c>
      <c r="AE10" s="59">
        <f>(AG8)</f>
        <v>176459.34209999998</v>
      </c>
      <c r="AF10" s="60">
        <v>0.8</v>
      </c>
      <c r="AG10" s="59">
        <f>AE10*AF10</f>
        <v>141167.47368</v>
      </c>
      <c r="AI10" s="59">
        <f>(AK8)</f>
        <v>176459.34209999998</v>
      </c>
      <c r="AJ10" s="60">
        <v>0.8</v>
      </c>
      <c r="AK10" s="59">
        <f>AI10*AJ10</f>
        <v>141167.47368</v>
      </c>
      <c r="AM10" s="59">
        <f>(AO8)</f>
        <v>240794.68256399999</v>
      </c>
      <c r="AN10" s="60">
        <v>0.8</v>
      </c>
      <c r="AO10" s="59">
        <f>AM10*AN10</f>
        <v>192635.7460512</v>
      </c>
      <c r="AQ10" s="59">
        <f>(AS8)</f>
        <v>240794.68256399999</v>
      </c>
      <c r="AR10" s="60">
        <v>0.8</v>
      </c>
      <c r="AS10" s="59">
        <f>AQ10*AR10</f>
        <v>192635.7460512</v>
      </c>
      <c r="AU10" s="59">
        <f>(AW8)</f>
        <v>240794.68256399999</v>
      </c>
      <c r="AV10" s="60">
        <v>0.8</v>
      </c>
      <c r="AW10" s="59">
        <f>AU10*AV10</f>
        <v>192635.7460512</v>
      </c>
      <c r="AY10" s="59">
        <f>(BA8)</f>
        <v>448380.29550000001</v>
      </c>
      <c r="AZ10" s="60">
        <v>0.8</v>
      </c>
      <c r="BA10" s="59">
        <f>AY10*AZ10</f>
        <v>358704.23640000005</v>
      </c>
      <c r="BC10" s="59">
        <f>(BE8)</f>
        <v>448380.29550000001</v>
      </c>
      <c r="BD10" s="60">
        <v>0.8</v>
      </c>
      <c r="BE10" s="59">
        <f>BC10*BD10</f>
        <v>358704.23640000005</v>
      </c>
    </row>
    <row r="11" spans="1:57" x14ac:dyDescent="0.25">
      <c r="A11" s="169"/>
      <c r="B11" s="56" t="s">
        <v>225</v>
      </c>
      <c r="C11" s="59">
        <v>257.3693475733333</v>
      </c>
      <c r="D11" s="57">
        <v>0</v>
      </c>
      <c r="E11" s="59">
        <v>0</v>
      </c>
      <c r="G11" s="59">
        <f>I27/180*(68/60-1)</f>
        <v>257.3693475733333</v>
      </c>
      <c r="H11" s="57">
        <v>0</v>
      </c>
      <c r="I11" s="59">
        <f t="shared" ref="I11:I22" si="0">G11*H11</f>
        <v>0</v>
      </c>
      <c r="K11" s="59">
        <f>M27/180*(68/60-1)</f>
        <v>257.3693475733333</v>
      </c>
      <c r="L11" s="57">
        <v>0</v>
      </c>
      <c r="M11" s="59">
        <f t="shared" ref="M11:M22" si="1">K11*L11</f>
        <v>0</v>
      </c>
      <c r="O11" s="59">
        <f>Q27/180*(68/60-1)</f>
        <v>321.71168446666661</v>
      </c>
      <c r="P11" s="57">
        <v>0</v>
      </c>
      <c r="Q11" s="59">
        <f t="shared" ref="Q11:Q22" si="2">O11*P11</f>
        <v>0</v>
      </c>
      <c r="S11" s="59">
        <f>U27/180*(68/60-1)</f>
        <v>321.71168446666661</v>
      </c>
      <c r="T11" s="57">
        <v>0</v>
      </c>
      <c r="U11" s="59">
        <f t="shared" ref="U11:U22" si="3">S11*T11</f>
        <v>0</v>
      </c>
      <c r="W11" s="59">
        <f>Y27/180*(68/60-1)</f>
        <v>321.71168446666661</v>
      </c>
      <c r="X11" s="57">
        <v>0</v>
      </c>
      <c r="Y11" s="59">
        <f t="shared" ref="Y11:Y22" si="4">W11*X11</f>
        <v>0</v>
      </c>
      <c r="AA11" s="59">
        <f>AC27/180*(68/60-1)</f>
        <v>392.48825504933319</v>
      </c>
      <c r="AB11" s="57">
        <v>0</v>
      </c>
      <c r="AC11" s="59">
        <f t="shared" ref="AC11:AC22" si="5">AA11*AB11</f>
        <v>0</v>
      </c>
      <c r="AE11" s="59">
        <f>AG27/180*(68/60-1)</f>
        <v>392.48825504933319</v>
      </c>
      <c r="AF11" s="57">
        <v>0</v>
      </c>
      <c r="AG11" s="59">
        <f t="shared" ref="AG11:AG22" si="6">AE11*AF11</f>
        <v>0</v>
      </c>
      <c r="AI11" s="59">
        <f>AK27/180*(68/60-1)</f>
        <v>392.48825504933319</v>
      </c>
      <c r="AJ11" s="57">
        <v>0</v>
      </c>
      <c r="AK11" s="59">
        <f t="shared" ref="AK11:AK22" si="7">AI11*AJ11</f>
        <v>0</v>
      </c>
      <c r="AM11" s="59">
        <f>AO27/180*(68/60-1)</f>
        <v>535.5856123001065</v>
      </c>
      <c r="AN11" s="57">
        <v>0</v>
      </c>
      <c r="AO11" s="59">
        <f t="shared" ref="AO11:AO22" si="8">AM11*AN11</f>
        <v>0</v>
      </c>
      <c r="AQ11" s="59">
        <f>AS27/180*(68/60-1)</f>
        <v>535.5856123001065</v>
      </c>
      <c r="AR11" s="57">
        <v>0</v>
      </c>
      <c r="AS11" s="59">
        <f t="shared" ref="AS11:AS22" si="9">AQ11*AR11</f>
        <v>0</v>
      </c>
      <c r="AU11" s="59">
        <f>AW27/180*(68/60-1)</f>
        <v>535.5856123001065</v>
      </c>
      <c r="AV11" s="57">
        <v>0</v>
      </c>
      <c r="AW11" s="59">
        <f t="shared" ref="AW11:AW22" si="10">AU11*AV11</f>
        <v>0</v>
      </c>
      <c r="AY11" s="59">
        <f>BA27/180*(68/60-1)</f>
        <v>997.30622184666652</v>
      </c>
      <c r="AZ11" s="57">
        <v>0</v>
      </c>
      <c r="BA11" s="59">
        <f t="shared" ref="BA11:BA22" si="11">AY11*AZ11</f>
        <v>0</v>
      </c>
      <c r="BC11" s="59">
        <f>BE27/180*(68/60-1)</f>
        <v>997.30622184666652</v>
      </c>
      <c r="BD11" s="57">
        <v>0</v>
      </c>
      <c r="BE11" s="59">
        <f t="shared" ref="BE11:BE22" si="12">BC11*BD11</f>
        <v>0</v>
      </c>
    </row>
    <row r="12" spans="1:57" x14ac:dyDescent="0.25">
      <c r="A12" s="169"/>
      <c r="B12" s="56" t="s">
        <v>226</v>
      </c>
      <c r="C12" s="59">
        <v>948.17160000000001</v>
      </c>
      <c r="D12" s="61">
        <f>D29*3</f>
        <v>63</v>
      </c>
      <c r="E12" s="59">
        <v>59734.810799999999</v>
      </c>
      <c r="G12" s="59">
        <f>$C$12*(1+I$2)</f>
        <v>948.17160000000001</v>
      </c>
      <c r="H12" s="61">
        <f>H29*3</f>
        <v>63</v>
      </c>
      <c r="I12" s="59">
        <f t="shared" si="0"/>
        <v>59734.810799999999</v>
      </c>
      <c r="K12" s="59">
        <f>$C$12*(1+M$2)</f>
        <v>948.17160000000001</v>
      </c>
      <c r="L12" s="61">
        <f>L29*3</f>
        <v>63</v>
      </c>
      <c r="M12" s="59">
        <f t="shared" si="1"/>
        <v>59734.810799999999</v>
      </c>
      <c r="O12" s="59">
        <f>$C$12*(1+Q$2)</f>
        <v>1185.2145</v>
      </c>
      <c r="P12" s="61">
        <f>P29*3</f>
        <v>63</v>
      </c>
      <c r="Q12" s="59">
        <f t="shared" si="2"/>
        <v>74668.513500000001</v>
      </c>
      <c r="S12" s="59">
        <f>$C$12*(1+U$2)</f>
        <v>1185.2145</v>
      </c>
      <c r="T12" s="61">
        <f>T29*3</f>
        <v>63</v>
      </c>
      <c r="U12" s="59">
        <f t="shared" si="3"/>
        <v>74668.513500000001</v>
      </c>
      <c r="W12" s="59">
        <f>$C$12*(1+Y$2)</f>
        <v>1185.2145</v>
      </c>
      <c r="X12" s="61">
        <f>X29*3</f>
        <v>63</v>
      </c>
      <c r="Y12" s="59">
        <f t="shared" si="4"/>
        <v>74668.513500000001</v>
      </c>
      <c r="AA12" s="59">
        <f>$C$12*(1+AC$2)</f>
        <v>1445.9616899999999</v>
      </c>
      <c r="AB12" s="61">
        <f>AB29*3</f>
        <v>63</v>
      </c>
      <c r="AC12" s="59">
        <f t="shared" si="5"/>
        <v>91095.586469999995</v>
      </c>
      <c r="AE12" s="59">
        <f>$C$12*(1+AG$2)</f>
        <v>1445.9616899999999</v>
      </c>
      <c r="AF12" s="61">
        <f>AF29*3</f>
        <v>63</v>
      </c>
      <c r="AG12" s="59">
        <f t="shared" si="6"/>
        <v>91095.586469999995</v>
      </c>
      <c r="AI12" s="59">
        <f>$C$12*(1+AK$2)</f>
        <v>1445.9616899999999</v>
      </c>
      <c r="AJ12" s="61">
        <f>AJ29*3</f>
        <v>63</v>
      </c>
      <c r="AK12" s="59">
        <f t="shared" si="7"/>
        <v>91095.586469999995</v>
      </c>
      <c r="AM12" s="59">
        <f>$C$12*(1+AO$2)</f>
        <v>1973.1450996000001</v>
      </c>
      <c r="AN12" s="61">
        <f>AN29*3</f>
        <v>63</v>
      </c>
      <c r="AO12" s="59">
        <f t="shared" si="8"/>
        <v>124308.1412748</v>
      </c>
      <c r="AQ12" s="59">
        <f>$C$12*(1+AS$2)</f>
        <v>1973.1450996000001</v>
      </c>
      <c r="AR12" s="61">
        <f>AR29*3</f>
        <v>63</v>
      </c>
      <c r="AS12" s="59">
        <f t="shared" si="9"/>
        <v>124308.1412748</v>
      </c>
      <c r="AU12" s="59">
        <f>$C$12*(1+AW$2)</f>
        <v>1973.1450996000001</v>
      </c>
      <c r="AV12" s="61">
        <f>AV29*3</f>
        <v>63</v>
      </c>
      <c r="AW12" s="59">
        <f t="shared" si="10"/>
        <v>124308.1412748</v>
      </c>
      <c r="AY12" s="59">
        <f>$C$12*(1+BA$2)</f>
        <v>3674.1649499999999</v>
      </c>
      <c r="AZ12" s="61">
        <f>AZ29*3</f>
        <v>63</v>
      </c>
      <c r="BA12" s="59">
        <f t="shared" si="11"/>
        <v>231472.39184999999</v>
      </c>
      <c r="BC12" s="59">
        <f>$C$12*(1+BE$2)</f>
        <v>3674.1649499999999</v>
      </c>
      <c r="BD12" s="61">
        <f>BD29*3</f>
        <v>63</v>
      </c>
      <c r="BE12" s="59">
        <f t="shared" si="12"/>
        <v>231472.39184999999</v>
      </c>
    </row>
    <row r="13" spans="1:57" x14ac:dyDescent="0.25">
      <c r="A13" s="169"/>
      <c r="B13" s="56" t="s">
        <v>227</v>
      </c>
      <c r="C13" s="59">
        <v>1280.0316600000001</v>
      </c>
      <c r="D13" s="61">
        <v>0</v>
      </c>
      <c r="E13" s="59">
        <v>0</v>
      </c>
      <c r="G13" s="59">
        <f>G12*1.35</f>
        <v>1280.0316600000001</v>
      </c>
      <c r="H13" s="61">
        <v>0</v>
      </c>
      <c r="I13" s="59">
        <f t="shared" si="0"/>
        <v>0</v>
      </c>
      <c r="K13" s="59">
        <f>K12*1.35</f>
        <v>1280.0316600000001</v>
      </c>
      <c r="L13" s="61">
        <v>0</v>
      </c>
      <c r="M13" s="59">
        <f t="shared" si="1"/>
        <v>0</v>
      </c>
      <c r="O13" s="59">
        <f>O12*1.35</f>
        <v>1600.0395750000002</v>
      </c>
      <c r="P13" s="61">
        <v>0</v>
      </c>
      <c r="Q13" s="59">
        <f t="shared" si="2"/>
        <v>0</v>
      </c>
      <c r="S13" s="59">
        <f>S12*1.35</f>
        <v>1600.0395750000002</v>
      </c>
      <c r="T13" s="61">
        <v>0</v>
      </c>
      <c r="U13" s="59">
        <f t="shared" si="3"/>
        <v>0</v>
      </c>
      <c r="W13" s="59">
        <f>W12*1.35</f>
        <v>1600.0395750000002</v>
      </c>
      <c r="X13" s="61">
        <v>0</v>
      </c>
      <c r="Y13" s="59">
        <f t="shared" si="4"/>
        <v>0</v>
      </c>
      <c r="AA13" s="59">
        <f>AA12*1.35</f>
        <v>1952.0482815</v>
      </c>
      <c r="AB13" s="61">
        <v>0</v>
      </c>
      <c r="AC13" s="59">
        <f t="shared" si="5"/>
        <v>0</v>
      </c>
      <c r="AE13" s="59">
        <f>AE12*1.35</f>
        <v>1952.0482815</v>
      </c>
      <c r="AF13" s="61">
        <v>0</v>
      </c>
      <c r="AG13" s="59">
        <f t="shared" si="6"/>
        <v>0</v>
      </c>
      <c r="AI13" s="59">
        <f>AI12*1.35</f>
        <v>1952.0482815</v>
      </c>
      <c r="AJ13" s="61">
        <v>0</v>
      </c>
      <c r="AK13" s="59">
        <f t="shared" si="7"/>
        <v>0</v>
      </c>
      <c r="AM13" s="59">
        <f>AM12*1.35</f>
        <v>2663.7458844600005</v>
      </c>
      <c r="AN13" s="61">
        <v>0</v>
      </c>
      <c r="AO13" s="59">
        <f t="shared" si="8"/>
        <v>0</v>
      </c>
      <c r="AQ13" s="59">
        <f>AQ12*1.35</f>
        <v>2663.7458844600005</v>
      </c>
      <c r="AR13" s="61">
        <v>0</v>
      </c>
      <c r="AS13" s="59">
        <f t="shared" si="9"/>
        <v>0</v>
      </c>
      <c r="AU13" s="59">
        <f>AU12*1.35</f>
        <v>2663.7458844600005</v>
      </c>
      <c r="AV13" s="61">
        <v>0</v>
      </c>
      <c r="AW13" s="59">
        <f t="shared" si="10"/>
        <v>0</v>
      </c>
      <c r="AY13" s="59">
        <f>AY12*1.35</f>
        <v>4960.1226825000003</v>
      </c>
      <c r="AZ13" s="61">
        <v>0</v>
      </c>
      <c r="BA13" s="59">
        <f t="shared" si="11"/>
        <v>0</v>
      </c>
      <c r="BC13" s="59">
        <f>BC12*1.35</f>
        <v>4960.1226825000003</v>
      </c>
      <c r="BD13" s="61">
        <v>0</v>
      </c>
      <c r="BE13" s="59">
        <f t="shared" si="12"/>
        <v>0</v>
      </c>
    </row>
    <row r="14" spans="1:57" x14ac:dyDescent="0.25">
      <c r="A14" s="169"/>
      <c r="B14" s="56" t="s">
        <v>228</v>
      </c>
      <c r="C14" s="59">
        <v>948.17160000000001</v>
      </c>
      <c r="D14" s="62">
        <v>10</v>
      </c>
      <c r="E14" s="59">
        <v>9481.7160000000003</v>
      </c>
      <c r="G14" s="59">
        <f>$C$14*(1+I$2)</f>
        <v>948.17160000000001</v>
      </c>
      <c r="H14" s="62">
        <v>10</v>
      </c>
      <c r="I14" s="59">
        <f t="shared" si="0"/>
        <v>9481.7160000000003</v>
      </c>
      <c r="K14" s="59">
        <f>$C$14*(1+M$2)</f>
        <v>948.17160000000001</v>
      </c>
      <c r="L14" s="62">
        <v>10</v>
      </c>
      <c r="M14" s="59">
        <f t="shared" si="1"/>
        <v>9481.7160000000003</v>
      </c>
      <c r="O14" s="59">
        <f>$C$14*(1+Q$2)</f>
        <v>1185.2145</v>
      </c>
      <c r="P14" s="62">
        <v>10</v>
      </c>
      <c r="Q14" s="59">
        <f t="shared" si="2"/>
        <v>11852.145</v>
      </c>
      <c r="S14" s="59">
        <f>$C$14*(1+U$2)</f>
        <v>1185.2145</v>
      </c>
      <c r="T14" s="62">
        <v>10</v>
      </c>
      <c r="U14" s="59">
        <f t="shared" si="3"/>
        <v>11852.145</v>
      </c>
      <c r="W14" s="59">
        <f>$C$14*(1+Y$2)</f>
        <v>1185.2145</v>
      </c>
      <c r="X14" s="62">
        <v>10</v>
      </c>
      <c r="Y14" s="59">
        <f t="shared" si="4"/>
        <v>11852.145</v>
      </c>
      <c r="AA14" s="59">
        <f>$C$14*(1+AC$2)</f>
        <v>1445.9616899999999</v>
      </c>
      <c r="AB14" s="62">
        <v>10</v>
      </c>
      <c r="AC14" s="59">
        <f t="shared" si="5"/>
        <v>14459.616899999999</v>
      </c>
      <c r="AE14" s="59">
        <f>$C$14*(1+AG$2)</f>
        <v>1445.9616899999999</v>
      </c>
      <c r="AF14" s="62">
        <v>10</v>
      </c>
      <c r="AG14" s="59">
        <f t="shared" si="6"/>
        <v>14459.616899999999</v>
      </c>
      <c r="AI14" s="59">
        <f>$C$14*(1+AK$2)</f>
        <v>1445.9616899999999</v>
      </c>
      <c r="AJ14" s="62">
        <v>10</v>
      </c>
      <c r="AK14" s="59">
        <f t="shared" si="7"/>
        <v>14459.616899999999</v>
      </c>
      <c r="AM14" s="59">
        <f>$C$14*(1+AO$2)</f>
        <v>1973.1450996000001</v>
      </c>
      <c r="AN14" s="62">
        <v>10</v>
      </c>
      <c r="AO14" s="59">
        <f t="shared" si="8"/>
        <v>19731.450996</v>
      </c>
      <c r="AQ14" s="59">
        <f>$C$14*(1+AS$2)</f>
        <v>1973.1450996000001</v>
      </c>
      <c r="AR14" s="62">
        <v>10</v>
      </c>
      <c r="AS14" s="59">
        <f t="shared" si="9"/>
        <v>19731.450996</v>
      </c>
      <c r="AU14" s="59">
        <f>$C$14*(1+AW$2)</f>
        <v>1973.1450996000001</v>
      </c>
      <c r="AV14" s="62">
        <v>10</v>
      </c>
      <c r="AW14" s="59">
        <f t="shared" si="10"/>
        <v>19731.450996</v>
      </c>
      <c r="AY14" s="59">
        <f>$C$14*(1+BA$2)</f>
        <v>3674.1649499999999</v>
      </c>
      <c r="AZ14" s="62">
        <v>10</v>
      </c>
      <c r="BA14" s="59">
        <f t="shared" si="11"/>
        <v>36741.6495</v>
      </c>
      <c r="BC14" s="59">
        <f>$C$14*(1+BE$2)</f>
        <v>3674.1649499999999</v>
      </c>
      <c r="BD14" s="62">
        <v>10</v>
      </c>
      <c r="BE14" s="59">
        <f t="shared" si="12"/>
        <v>36741.6495</v>
      </c>
    </row>
    <row r="15" spans="1:57" x14ac:dyDescent="0.25">
      <c r="A15" s="169"/>
      <c r="B15" s="56" t="s">
        <v>229</v>
      </c>
      <c r="C15" s="59">
        <v>39551.520000000004</v>
      </c>
      <c r="D15" s="62">
        <v>1</v>
      </c>
      <c r="E15" s="59">
        <v>39551.520000000004</v>
      </c>
      <c r="G15" s="59">
        <f>$C$15*(1+I$2)</f>
        <v>39551.520000000004</v>
      </c>
      <c r="H15" s="62">
        <v>1</v>
      </c>
      <c r="I15" s="59">
        <f t="shared" si="0"/>
        <v>39551.520000000004</v>
      </c>
      <c r="K15" s="59">
        <f>$C$15*(1+M$2)</f>
        <v>39551.520000000004</v>
      </c>
      <c r="L15" s="62">
        <v>1</v>
      </c>
      <c r="M15" s="59">
        <f t="shared" si="1"/>
        <v>39551.520000000004</v>
      </c>
      <c r="O15" s="59">
        <f>$C$15*(1+Q$2)</f>
        <v>49439.400000000009</v>
      </c>
      <c r="P15" s="62">
        <v>1</v>
      </c>
      <c r="Q15" s="59">
        <f t="shared" si="2"/>
        <v>49439.400000000009</v>
      </c>
      <c r="S15" s="59">
        <f>$C$15*(1+U$2)</f>
        <v>49439.400000000009</v>
      </c>
      <c r="T15" s="62">
        <v>1</v>
      </c>
      <c r="U15" s="59">
        <f t="shared" si="3"/>
        <v>49439.400000000009</v>
      </c>
      <c r="W15" s="59">
        <f>$C$15*(1+Y$2)</f>
        <v>49439.400000000009</v>
      </c>
      <c r="X15" s="62">
        <v>1</v>
      </c>
      <c r="Y15" s="59">
        <f t="shared" si="4"/>
        <v>49439.400000000009</v>
      </c>
      <c r="AA15" s="59">
        <f>$C$15*(1+AC$2)</f>
        <v>60316.067999999999</v>
      </c>
      <c r="AB15" s="62">
        <v>1</v>
      </c>
      <c r="AC15" s="59">
        <f t="shared" si="5"/>
        <v>60316.067999999999</v>
      </c>
      <c r="AE15" s="59">
        <f>$C$15*(1+AG$2)</f>
        <v>60316.067999999999</v>
      </c>
      <c r="AF15" s="62">
        <v>1</v>
      </c>
      <c r="AG15" s="59">
        <f t="shared" si="6"/>
        <v>60316.067999999999</v>
      </c>
      <c r="AI15" s="59">
        <f>$C$15*(1+AK$2)</f>
        <v>60316.067999999999</v>
      </c>
      <c r="AJ15" s="62">
        <v>1</v>
      </c>
      <c r="AK15" s="59">
        <f t="shared" si="7"/>
        <v>60316.067999999999</v>
      </c>
      <c r="AM15" s="59">
        <f>$C$15*(1+AO$2)</f>
        <v>82306.71312</v>
      </c>
      <c r="AN15" s="62">
        <v>1</v>
      </c>
      <c r="AO15" s="59">
        <f t="shared" si="8"/>
        <v>82306.71312</v>
      </c>
      <c r="AQ15" s="59">
        <f>$C$15*(1+AS$2)</f>
        <v>82306.71312</v>
      </c>
      <c r="AR15" s="62">
        <v>1</v>
      </c>
      <c r="AS15" s="59">
        <f t="shared" si="9"/>
        <v>82306.71312</v>
      </c>
      <c r="AU15" s="59">
        <f>$C$15*(1+AW$2)</f>
        <v>82306.71312</v>
      </c>
      <c r="AV15" s="62">
        <v>1</v>
      </c>
      <c r="AW15" s="59">
        <f t="shared" si="10"/>
        <v>82306.71312</v>
      </c>
      <c r="AY15" s="59">
        <f>$C$15*(1+BA$2)</f>
        <v>153262.14000000001</v>
      </c>
      <c r="AZ15" s="62">
        <v>1</v>
      </c>
      <c r="BA15" s="59">
        <f t="shared" si="11"/>
        <v>153262.14000000001</v>
      </c>
      <c r="BC15" s="59">
        <f>$C$15*(1+BE$2)</f>
        <v>153262.14000000001</v>
      </c>
      <c r="BD15" s="62">
        <v>1</v>
      </c>
      <c r="BE15" s="59">
        <f t="shared" si="12"/>
        <v>153262.14000000001</v>
      </c>
    </row>
    <row r="16" spans="1:57" x14ac:dyDescent="0.25">
      <c r="A16" s="169"/>
      <c r="B16" s="56" t="s">
        <v>230</v>
      </c>
      <c r="C16" s="59">
        <v>22156.44</v>
      </c>
      <c r="D16" s="62">
        <v>1</v>
      </c>
      <c r="E16" s="59">
        <v>22156.44</v>
      </c>
      <c r="G16" s="59">
        <f>$C$16*(1+I$2)</f>
        <v>22156.44</v>
      </c>
      <c r="H16" s="62">
        <v>1</v>
      </c>
      <c r="I16" s="59">
        <f t="shared" si="0"/>
        <v>22156.44</v>
      </c>
      <c r="K16" s="59">
        <f>$C$16*(1+M$2)</f>
        <v>22156.44</v>
      </c>
      <c r="L16" s="62">
        <v>1</v>
      </c>
      <c r="M16" s="59">
        <f t="shared" si="1"/>
        <v>22156.44</v>
      </c>
      <c r="O16" s="59">
        <f>$C$16*(1+Q$2)</f>
        <v>27695.55</v>
      </c>
      <c r="P16" s="62">
        <v>1</v>
      </c>
      <c r="Q16" s="59">
        <f t="shared" si="2"/>
        <v>27695.55</v>
      </c>
      <c r="S16" s="59">
        <f>$C$16*(1+U$2)</f>
        <v>27695.55</v>
      </c>
      <c r="T16" s="62">
        <v>1</v>
      </c>
      <c r="U16" s="59">
        <f t="shared" si="3"/>
        <v>27695.55</v>
      </c>
      <c r="W16" s="59">
        <f>$C$16*(1+Y$2)</f>
        <v>27695.55</v>
      </c>
      <c r="X16" s="62">
        <v>1</v>
      </c>
      <c r="Y16" s="59">
        <f t="shared" si="4"/>
        <v>27695.55</v>
      </c>
      <c r="AA16" s="59">
        <f>$C$16*(1+AC$2)</f>
        <v>33788.570999999996</v>
      </c>
      <c r="AB16" s="62">
        <v>1</v>
      </c>
      <c r="AC16" s="59">
        <f t="shared" si="5"/>
        <v>33788.570999999996</v>
      </c>
      <c r="AE16" s="59">
        <f>$C$16*(1+AG$2)</f>
        <v>33788.570999999996</v>
      </c>
      <c r="AF16" s="62">
        <v>1</v>
      </c>
      <c r="AG16" s="59">
        <f t="shared" si="6"/>
        <v>33788.570999999996</v>
      </c>
      <c r="AI16" s="59">
        <f>$C$16*(1+AK$2)</f>
        <v>33788.570999999996</v>
      </c>
      <c r="AJ16" s="62">
        <v>1</v>
      </c>
      <c r="AK16" s="59">
        <f t="shared" si="7"/>
        <v>33788.570999999996</v>
      </c>
      <c r="AM16" s="59">
        <f>$C$16*(1+AO$2)</f>
        <v>46107.551639999998</v>
      </c>
      <c r="AN16" s="62">
        <v>1</v>
      </c>
      <c r="AO16" s="59">
        <f t="shared" si="8"/>
        <v>46107.551639999998</v>
      </c>
      <c r="AQ16" s="59">
        <f>$C$16*(1+AS$2)</f>
        <v>46107.551639999998</v>
      </c>
      <c r="AR16" s="62">
        <v>1</v>
      </c>
      <c r="AS16" s="59">
        <f t="shared" si="9"/>
        <v>46107.551639999998</v>
      </c>
      <c r="AU16" s="59">
        <f>$C$16*(1+AW$2)</f>
        <v>46107.551639999998</v>
      </c>
      <c r="AV16" s="62">
        <v>1</v>
      </c>
      <c r="AW16" s="59">
        <f t="shared" si="10"/>
        <v>46107.551639999998</v>
      </c>
      <c r="AY16" s="59">
        <f>$C$16*(1+BA$2)</f>
        <v>85856.205000000002</v>
      </c>
      <c r="AZ16" s="62">
        <v>1</v>
      </c>
      <c r="BA16" s="59">
        <f t="shared" si="11"/>
        <v>85856.205000000002</v>
      </c>
      <c r="BC16" s="59">
        <f>$C$16*(1+BE$2)</f>
        <v>85856.205000000002</v>
      </c>
      <c r="BD16" s="62">
        <v>1</v>
      </c>
      <c r="BE16" s="59">
        <f t="shared" si="12"/>
        <v>85856.205000000002</v>
      </c>
    </row>
    <row r="17" spans="1:57" x14ac:dyDescent="0.25">
      <c r="A17" s="169"/>
      <c r="B17" s="56" t="s">
        <v>231</v>
      </c>
      <c r="C17" s="59">
        <v>22157.490600000001</v>
      </c>
      <c r="D17" s="62">
        <v>1</v>
      </c>
      <c r="E17" s="59">
        <v>22157.490600000001</v>
      </c>
      <c r="G17" s="59">
        <f>$C$17*(1+I$2)</f>
        <v>22157.490600000001</v>
      </c>
      <c r="H17" s="62">
        <v>1</v>
      </c>
      <c r="I17" s="59">
        <f t="shared" si="0"/>
        <v>22157.490600000001</v>
      </c>
      <c r="K17" s="59">
        <f>$C$17*(1+M$2)</f>
        <v>22157.490600000001</v>
      </c>
      <c r="L17" s="62">
        <v>1</v>
      </c>
      <c r="M17" s="59">
        <f t="shared" si="1"/>
        <v>22157.490600000001</v>
      </c>
      <c r="O17" s="59">
        <f>$C$17*(1+Q$2)</f>
        <v>27696.863250000002</v>
      </c>
      <c r="P17" s="62">
        <v>1</v>
      </c>
      <c r="Q17" s="59">
        <f t="shared" si="2"/>
        <v>27696.863250000002</v>
      </c>
      <c r="S17" s="59">
        <f>$C$17*(1+U$2)</f>
        <v>27696.863250000002</v>
      </c>
      <c r="T17" s="62">
        <v>1</v>
      </c>
      <c r="U17" s="59">
        <f t="shared" si="3"/>
        <v>27696.863250000002</v>
      </c>
      <c r="W17" s="59">
        <f>$C$17*(1+Y$2)</f>
        <v>27696.863250000002</v>
      </c>
      <c r="X17" s="62">
        <v>1</v>
      </c>
      <c r="Y17" s="59">
        <f t="shared" si="4"/>
        <v>27696.863250000002</v>
      </c>
      <c r="AA17" s="59">
        <f>$C$17*(1+AC$2)</f>
        <v>33790.173165</v>
      </c>
      <c r="AB17" s="62">
        <v>1</v>
      </c>
      <c r="AC17" s="59">
        <f t="shared" si="5"/>
        <v>33790.173165</v>
      </c>
      <c r="AE17" s="59">
        <f>$C$17*(1+AG$2)</f>
        <v>33790.173165</v>
      </c>
      <c r="AF17" s="62">
        <v>1</v>
      </c>
      <c r="AG17" s="59">
        <f t="shared" si="6"/>
        <v>33790.173165</v>
      </c>
      <c r="AI17" s="59">
        <f>$C$17*(1+AK$2)</f>
        <v>33790.173165</v>
      </c>
      <c r="AJ17" s="62">
        <v>1</v>
      </c>
      <c r="AK17" s="59">
        <f t="shared" si="7"/>
        <v>33790.173165</v>
      </c>
      <c r="AM17" s="59">
        <f>$C$17*(1+AO$2)</f>
        <v>46109.737938600003</v>
      </c>
      <c r="AN17" s="62">
        <v>1</v>
      </c>
      <c r="AO17" s="59">
        <f t="shared" si="8"/>
        <v>46109.737938600003</v>
      </c>
      <c r="AQ17" s="59">
        <f>$C$17*(1+AS$2)</f>
        <v>46109.737938600003</v>
      </c>
      <c r="AR17" s="62">
        <v>1</v>
      </c>
      <c r="AS17" s="59">
        <f t="shared" si="9"/>
        <v>46109.737938600003</v>
      </c>
      <c r="AU17" s="59">
        <f>$C$17*(1+AW$2)</f>
        <v>46109.737938600003</v>
      </c>
      <c r="AV17" s="62">
        <v>1</v>
      </c>
      <c r="AW17" s="59">
        <f t="shared" si="10"/>
        <v>46109.737938600003</v>
      </c>
      <c r="AY17" s="59">
        <f>$C$17*(1+BA$2)</f>
        <v>85860.276075000002</v>
      </c>
      <c r="AZ17" s="62">
        <v>1</v>
      </c>
      <c r="BA17" s="59">
        <f t="shared" si="11"/>
        <v>85860.276075000002</v>
      </c>
      <c r="BC17" s="59">
        <f>$C$17*(1+BE$2)</f>
        <v>85860.276075000002</v>
      </c>
      <c r="BD17" s="62">
        <v>1</v>
      </c>
      <c r="BE17" s="59">
        <f t="shared" si="12"/>
        <v>85860.276075000002</v>
      </c>
    </row>
    <row r="18" spans="1:57" x14ac:dyDescent="0.25">
      <c r="A18" s="169"/>
      <c r="B18" s="56" t="s">
        <v>232</v>
      </c>
      <c r="C18" s="59">
        <v>121452.37920000001</v>
      </c>
      <c r="D18" s="63">
        <f>1/12</f>
        <v>8.3333333333333329E-2</v>
      </c>
      <c r="E18" s="59">
        <v>10121.0316</v>
      </c>
      <c r="G18" s="59">
        <f>$C$18*(1+I$2)</f>
        <v>121452.37920000001</v>
      </c>
      <c r="H18" s="63">
        <f>1/12</f>
        <v>8.3333333333333329E-2</v>
      </c>
      <c r="I18" s="59">
        <f t="shared" si="0"/>
        <v>10121.0316</v>
      </c>
      <c r="K18" s="59">
        <f>$C$18*(1+M$2)</f>
        <v>121452.37920000001</v>
      </c>
      <c r="L18" s="63">
        <f>1/12</f>
        <v>8.3333333333333329E-2</v>
      </c>
      <c r="M18" s="59">
        <f t="shared" si="1"/>
        <v>10121.0316</v>
      </c>
      <c r="O18" s="59">
        <f>$C$18*(1+Q$2)</f>
        <v>151815.47400000002</v>
      </c>
      <c r="P18" s="63">
        <f>1/12</f>
        <v>8.3333333333333329E-2</v>
      </c>
      <c r="Q18" s="59">
        <f t="shared" si="2"/>
        <v>12651.289500000001</v>
      </c>
      <c r="S18" s="59">
        <f>$C$18*(1+U$2)</f>
        <v>151815.47400000002</v>
      </c>
      <c r="T18" s="63">
        <f>1/12</f>
        <v>8.3333333333333329E-2</v>
      </c>
      <c r="U18" s="59">
        <f t="shared" si="3"/>
        <v>12651.289500000001</v>
      </c>
      <c r="W18" s="59">
        <f>$C$18*(1+Y$2)</f>
        <v>151815.47400000002</v>
      </c>
      <c r="X18" s="63">
        <f>1/12</f>
        <v>8.3333333333333329E-2</v>
      </c>
      <c r="Y18" s="59">
        <f t="shared" si="4"/>
        <v>12651.289500000001</v>
      </c>
      <c r="AA18" s="59">
        <f>$C$18*(1+AC$2)</f>
        <v>185214.87828</v>
      </c>
      <c r="AB18" s="63">
        <f>1/12</f>
        <v>8.3333333333333329E-2</v>
      </c>
      <c r="AC18" s="59">
        <f t="shared" si="5"/>
        <v>15434.573189999999</v>
      </c>
      <c r="AE18" s="59">
        <f>$C$18*(1+AG$2)</f>
        <v>185214.87828</v>
      </c>
      <c r="AF18" s="63">
        <f>1/12</f>
        <v>8.3333333333333329E-2</v>
      </c>
      <c r="AG18" s="59">
        <f t="shared" si="6"/>
        <v>15434.573189999999</v>
      </c>
      <c r="AI18" s="59">
        <f>$C$18*(1+AK$2)</f>
        <v>185214.87828</v>
      </c>
      <c r="AJ18" s="63">
        <f>1/12</f>
        <v>8.3333333333333329E-2</v>
      </c>
      <c r="AK18" s="59">
        <f t="shared" si="7"/>
        <v>15434.573189999999</v>
      </c>
      <c r="AM18" s="59">
        <f>$C$18*(1+AO$2)</f>
        <v>252742.40111520002</v>
      </c>
      <c r="AN18" s="63">
        <f>1/12</f>
        <v>8.3333333333333329E-2</v>
      </c>
      <c r="AO18" s="59">
        <f t="shared" si="8"/>
        <v>21061.866759600001</v>
      </c>
      <c r="AQ18" s="59">
        <f>$C$18*(1+AS$2)</f>
        <v>252742.40111520002</v>
      </c>
      <c r="AR18" s="63">
        <f>1/12</f>
        <v>8.3333333333333329E-2</v>
      </c>
      <c r="AS18" s="59">
        <f t="shared" si="9"/>
        <v>21061.866759600001</v>
      </c>
      <c r="AU18" s="59">
        <f>$C$18*(1+AW$2)</f>
        <v>252742.40111520002</v>
      </c>
      <c r="AV18" s="63">
        <f>1/12</f>
        <v>8.3333333333333329E-2</v>
      </c>
      <c r="AW18" s="59">
        <f t="shared" si="10"/>
        <v>21061.866759600001</v>
      </c>
      <c r="AY18" s="59">
        <f>$C$18*(1+BA$2)</f>
        <v>470627.96940000006</v>
      </c>
      <c r="AZ18" s="63">
        <f>1/12</f>
        <v>8.3333333333333329E-2</v>
      </c>
      <c r="BA18" s="59">
        <f t="shared" si="11"/>
        <v>39218.997450000003</v>
      </c>
      <c r="BC18" s="59">
        <f>$C$18*(1+BE$2)</f>
        <v>470627.96940000006</v>
      </c>
      <c r="BD18" s="63">
        <f>1/12</f>
        <v>8.3333333333333329E-2</v>
      </c>
      <c r="BE18" s="59">
        <f t="shared" si="12"/>
        <v>39218.997450000003</v>
      </c>
    </row>
    <row r="19" spans="1:57" x14ac:dyDescent="0.25">
      <c r="A19" s="169"/>
      <c r="B19" s="56" t="s">
        <v>233</v>
      </c>
      <c r="C19" s="59">
        <v>3457.3577280000004</v>
      </c>
      <c r="D19" s="57">
        <v>0</v>
      </c>
      <c r="E19" s="59">
        <v>0</v>
      </c>
      <c r="G19" s="59">
        <f>$C$19*(1+I$2)</f>
        <v>3457.3577280000004</v>
      </c>
      <c r="H19" s="57">
        <v>0</v>
      </c>
      <c r="I19" s="59">
        <f t="shared" si="0"/>
        <v>0</v>
      </c>
      <c r="K19" s="59">
        <f>$C$19*(1+M$2)</f>
        <v>3457.3577280000004</v>
      </c>
      <c r="L19" s="57">
        <v>0</v>
      </c>
      <c r="M19" s="59">
        <f t="shared" si="1"/>
        <v>0</v>
      </c>
      <c r="O19" s="59">
        <f>$C$19*(1+Q$2)</f>
        <v>4321.6971600000006</v>
      </c>
      <c r="P19" s="57">
        <v>0</v>
      </c>
      <c r="Q19" s="59">
        <f t="shared" si="2"/>
        <v>0</v>
      </c>
      <c r="S19" s="59">
        <f>$C$19*(1+U$2)</f>
        <v>4321.6971600000006</v>
      </c>
      <c r="T19" s="57">
        <v>0</v>
      </c>
      <c r="U19" s="59">
        <f t="shared" si="3"/>
        <v>0</v>
      </c>
      <c r="W19" s="59">
        <f>$C$19*(1+Y$2)</f>
        <v>4321.6971600000006</v>
      </c>
      <c r="X19" s="57">
        <v>0</v>
      </c>
      <c r="Y19" s="59">
        <f t="shared" si="4"/>
        <v>0</v>
      </c>
      <c r="AA19" s="59">
        <f>$C$19*(1+AC$2)</f>
        <v>5272.4705352000001</v>
      </c>
      <c r="AB19" s="57">
        <v>0</v>
      </c>
      <c r="AC19" s="59">
        <f t="shared" si="5"/>
        <v>0</v>
      </c>
      <c r="AE19" s="59">
        <f>$C$19*(1+AG$2)</f>
        <v>5272.4705352000001</v>
      </c>
      <c r="AF19" s="57">
        <v>0</v>
      </c>
      <c r="AG19" s="59">
        <f t="shared" si="6"/>
        <v>0</v>
      </c>
      <c r="AI19" s="59">
        <f>$C$19*(1+AK$2)</f>
        <v>5272.4705352000001</v>
      </c>
      <c r="AJ19" s="57">
        <v>0</v>
      </c>
      <c r="AK19" s="59">
        <f t="shared" si="7"/>
        <v>0</v>
      </c>
      <c r="AM19" s="59">
        <f>$C$19*(1+AO$2)</f>
        <v>7194.7614319680006</v>
      </c>
      <c r="AN19" s="57">
        <v>0</v>
      </c>
      <c r="AO19" s="59">
        <f t="shared" si="8"/>
        <v>0</v>
      </c>
      <c r="AQ19" s="59">
        <f>$C$19*(1+AS$2)</f>
        <v>7194.7614319680006</v>
      </c>
      <c r="AR19" s="57">
        <v>0</v>
      </c>
      <c r="AS19" s="59">
        <f t="shared" si="9"/>
        <v>0</v>
      </c>
      <c r="AU19" s="59">
        <f>$C$19*(1+AW$2)</f>
        <v>7194.7614319680006</v>
      </c>
      <c r="AV19" s="57">
        <v>0</v>
      </c>
      <c r="AW19" s="59">
        <f t="shared" si="10"/>
        <v>0</v>
      </c>
      <c r="AY19" s="59">
        <f>$C$19*(1+BA$2)</f>
        <v>13397.261196000001</v>
      </c>
      <c r="AZ19" s="57">
        <v>0</v>
      </c>
      <c r="BA19" s="59">
        <f t="shared" si="11"/>
        <v>0</v>
      </c>
      <c r="BC19" s="59">
        <f>$C$19*(1+BE$2)</f>
        <v>13397.261196000001</v>
      </c>
      <c r="BD19" s="57">
        <v>0</v>
      </c>
      <c r="BE19" s="59">
        <f t="shared" si="12"/>
        <v>0</v>
      </c>
    </row>
    <row r="20" spans="1:57" x14ac:dyDescent="0.25">
      <c r="A20" s="169"/>
      <c r="B20" s="56" t="s">
        <v>234</v>
      </c>
      <c r="C20" s="59">
        <v>2895.4051602</v>
      </c>
      <c r="D20" s="57">
        <v>0</v>
      </c>
      <c r="E20" s="59">
        <v>0</v>
      </c>
      <c r="G20" s="59">
        <f>I27/180*1.5</f>
        <v>2895.4051602</v>
      </c>
      <c r="H20" s="57">
        <v>0</v>
      </c>
      <c r="I20" s="59">
        <f t="shared" si="0"/>
        <v>0</v>
      </c>
      <c r="K20" s="59">
        <f>M27/180*1.5</f>
        <v>2895.4051602</v>
      </c>
      <c r="L20" s="57">
        <v>0</v>
      </c>
      <c r="M20" s="59">
        <f t="shared" si="1"/>
        <v>0</v>
      </c>
      <c r="O20" s="59">
        <f>Q27/180*1.5</f>
        <v>3619.2564502500004</v>
      </c>
      <c r="P20" s="57">
        <v>0</v>
      </c>
      <c r="Q20" s="59">
        <f t="shared" si="2"/>
        <v>0</v>
      </c>
      <c r="S20" s="59">
        <f>U27/180*1.5</f>
        <v>3619.2564502500004</v>
      </c>
      <c r="T20" s="57">
        <v>0</v>
      </c>
      <c r="U20" s="59">
        <f t="shared" si="3"/>
        <v>0</v>
      </c>
      <c r="W20" s="59">
        <f>Y27/180*1.5</f>
        <v>3619.2564502500004</v>
      </c>
      <c r="X20" s="57">
        <v>0</v>
      </c>
      <c r="Y20" s="59">
        <f t="shared" si="4"/>
        <v>0</v>
      </c>
      <c r="AA20" s="59">
        <f>AC27/180*1.5</f>
        <v>4415.4928693049987</v>
      </c>
      <c r="AB20" s="57">
        <v>0</v>
      </c>
      <c r="AC20" s="59">
        <f t="shared" si="5"/>
        <v>0</v>
      </c>
      <c r="AE20" s="59">
        <f>AG27/180*1.5</f>
        <v>4415.4928693049987</v>
      </c>
      <c r="AF20" s="57">
        <v>0</v>
      </c>
      <c r="AG20" s="59">
        <f t="shared" si="6"/>
        <v>0</v>
      </c>
      <c r="AI20" s="59">
        <f>AK27/180*1.5</f>
        <v>4415.4928693049987</v>
      </c>
      <c r="AJ20" s="57">
        <v>0</v>
      </c>
      <c r="AK20" s="59">
        <f t="shared" si="7"/>
        <v>0</v>
      </c>
      <c r="AM20" s="59">
        <f>AO27/180*1.5</f>
        <v>6025.3381383761989</v>
      </c>
      <c r="AN20" s="57">
        <v>0</v>
      </c>
      <c r="AO20" s="59">
        <f t="shared" si="8"/>
        <v>0</v>
      </c>
      <c r="AQ20" s="59">
        <f>AS27/180*1.5</f>
        <v>6025.3381383761989</v>
      </c>
      <c r="AR20" s="57">
        <v>0</v>
      </c>
      <c r="AS20" s="59">
        <f t="shared" si="9"/>
        <v>0</v>
      </c>
      <c r="AU20" s="59">
        <f>AW27/180*1.5</f>
        <v>6025.3381383761989</v>
      </c>
      <c r="AV20" s="57">
        <v>0</v>
      </c>
      <c r="AW20" s="59">
        <f t="shared" si="10"/>
        <v>0</v>
      </c>
      <c r="AY20" s="59">
        <f>BA27/180*1.5</f>
        <v>11219.694995775</v>
      </c>
      <c r="AZ20" s="57">
        <v>0</v>
      </c>
      <c r="BA20" s="59">
        <f t="shared" si="11"/>
        <v>0</v>
      </c>
      <c r="BC20" s="59">
        <f>BE27/180*1.5</f>
        <v>11219.694995775</v>
      </c>
      <c r="BD20" s="57">
        <v>0</v>
      </c>
      <c r="BE20" s="59">
        <f t="shared" si="12"/>
        <v>0</v>
      </c>
    </row>
    <row r="21" spans="1:57" x14ac:dyDescent="0.25">
      <c r="A21" s="169"/>
      <c r="B21" s="56" t="s">
        <v>235</v>
      </c>
      <c r="C21" s="59">
        <v>3281.4591815600006</v>
      </c>
      <c r="D21" s="57">
        <v>0</v>
      </c>
      <c r="E21" s="59">
        <v>0</v>
      </c>
      <c r="G21" s="59">
        <f>I27/180*68/60*1.5</f>
        <v>3281.4591815600006</v>
      </c>
      <c r="H21" s="57">
        <v>0</v>
      </c>
      <c r="I21" s="59">
        <f t="shared" si="0"/>
        <v>0</v>
      </c>
      <c r="K21" s="59">
        <f>M27/180*68/60*1.5</f>
        <v>3281.4591815600006</v>
      </c>
      <c r="L21" s="57">
        <v>0</v>
      </c>
      <c r="M21" s="59">
        <f t="shared" si="1"/>
        <v>0</v>
      </c>
      <c r="O21" s="59">
        <f>Q27/180*68/60*1.5</f>
        <v>4101.8239769500005</v>
      </c>
      <c r="P21" s="57">
        <v>0</v>
      </c>
      <c r="Q21" s="59">
        <f t="shared" si="2"/>
        <v>0</v>
      </c>
      <c r="S21" s="59">
        <f>U27/180*68/60*1.5</f>
        <v>4101.8239769500005</v>
      </c>
      <c r="T21" s="57">
        <v>0</v>
      </c>
      <c r="U21" s="59">
        <f t="shared" si="3"/>
        <v>0</v>
      </c>
      <c r="W21" s="59">
        <f>Y27/180*68/60*1.5</f>
        <v>4101.8239769500005</v>
      </c>
      <c r="X21" s="57">
        <v>0</v>
      </c>
      <c r="Y21" s="59">
        <f t="shared" si="4"/>
        <v>0</v>
      </c>
      <c r="AA21" s="59">
        <f>AC27/180*68/60*1.5</f>
        <v>5004.2252518789992</v>
      </c>
      <c r="AB21" s="57">
        <v>0</v>
      </c>
      <c r="AC21" s="59">
        <f t="shared" si="5"/>
        <v>0</v>
      </c>
      <c r="AE21" s="59">
        <f>AG27/180*68/60*1.5</f>
        <v>5004.2252518789992</v>
      </c>
      <c r="AF21" s="57">
        <v>0</v>
      </c>
      <c r="AG21" s="59">
        <f t="shared" si="6"/>
        <v>0</v>
      </c>
      <c r="AI21" s="59">
        <f>AK27/180*68/60*1.5</f>
        <v>5004.2252518789992</v>
      </c>
      <c r="AJ21" s="57">
        <v>0</v>
      </c>
      <c r="AK21" s="59">
        <f t="shared" si="7"/>
        <v>0</v>
      </c>
      <c r="AM21" s="59">
        <f>AO27/180*68/60*1.5</f>
        <v>6828.716556826359</v>
      </c>
      <c r="AN21" s="57">
        <v>0</v>
      </c>
      <c r="AO21" s="59">
        <f t="shared" si="8"/>
        <v>0</v>
      </c>
      <c r="AQ21" s="59">
        <f>AS27/180*68/60*1.5</f>
        <v>6828.716556826359</v>
      </c>
      <c r="AR21" s="57">
        <v>0</v>
      </c>
      <c r="AS21" s="59">
        <f t="shared" si="9"/>
        <v>0</v>
      </c>
      <c r="AU21" s="59">
        <f>AW27/180*68/60*1.5</f>
        <v>6828.716556826359</v>
      </c>
      <c r="AV21" s="57">
        <v>0</v>
      </c>
      <c r="AW21" s="59">
        <f t="shared" si="10"/>
        <v>0</v>
      </c>
      <c r="AY21" s="59">
        <f>BA27/180*68/60*1.5</f>
        <v>12715.654328544999</v>
      </c>
      <c r="AZ21" s="57">
        <v>0</v>
      </c>
      <c r="BA21" s="59">
        <f t="shared" si="11"/>
        <v>0</v>
      </c>
      <c r="BC21" s="59">
        <f>BE27/180*68/60*1.5</f>
        <v>12715.654328544999</v>
      </c>
      <c r="BD21" s="57">
        <v>0</v>
      </c>
      <c r="BE21" s="59">
        <f t="shared" si="12"/>
        <v>0</v>
      </c>
    </row>
    <row r="22" spans="1:57" x14ac:dyDescent="0.25">
      <c r="A22" s="169"/>
      <c r="B22" s="56" t="s">
        <v>236</v>
      </c>
      <c r="C22" s="59">
        <v>3860.5402136000002</v>
      </c>
      <c r="D22" s="57">
        <v>0</v>
      </c>
      <c r="E22" s="59">
        <v>0</v>
      </c>
      <c r="G22" s="59">
        <f>I27/180*2</f>
        <v>3860.5402136000002</v>
      </c>
      <c r="H22" s="57">
        <v>0</v>
      </c>
      <c r="I22" s="59">
        <f t="shared" si="0"/>
        <v>0</v>
      </c>
      <c r="K22" s="59">
        <f>M27/180*2</f>
        <v>3860.5402136000002</v>
      </c>
      <c r="L22" s="57">
        <v>0</v>
      </c>
      <c r="M22" s="59">
        <f t="shared" si="1"/>
        <v>0</v>
      </c>
      <c r="O22" s="59">
        <f>Q27/180*2</f>
        <v>4825.6752670000005</v>
      </c>
      <c r="P22" s="57">
        <v>0</v>
      </c>
      <c r="Q22" s="59">
        <f t="shared" si="2"/>
        <v>0</v>
      </c>
      <c r="S22" s="59">
        <f>U27/180*2</f>
        <v>4825.6752670000005</v>
      </c>
      <c r="T22" s="57">
        <v>0</v>
      </c>
      <c r="U22" s="59">
        <f t="shared" si="3"/>
        <v>0</v>
      </c>
      <c r="W22" s="59">
        <f>Y27/180*2</f>
        <v>4825.6752670000005</v>
      </c>
      <c r="X22" s="57">
        <v>0</v>
      </c>
      <c r="Y22" s="59">
        <f t="shared" si="4"/>
        <v>0</v>
      </c>
      <c r="AA22" s="59">
        <f>AC27/180*2</f>
        <v>5887.3238257399989</v>
      </c>
      <c r="AB22" s="57">
        <v>0</v>
      </c>
      <c r="AC22" s="59">
        <f t="shared" si="5"/>
        <v>0</v>
      </c>
      <c r="AE22" s="59">
        <f>AG27/180*2</f>
        <v>5887.3238257399989</v>
      </c>
      <c r="AF22" s="57">
        <v>0</v>
      </c>
      <c r="AG22" s="59">
        <f t="shared" si="6"/>
        <v>0</v>
      </c>
      <c r="AI22" s="59">
        <f>AK27/180*2</f>
        <v>5887.3238257399989</v>
      </c>
      <c r="AJ22" s="57">
        <v>0</v>
      </c>
      <c r="AK22" s="59">
        <f t="shared" si="7"/>
        <v>0</v>
      </c>
      <c r="AM22" s="59">
        <f>AO27/180*2</f>
        <v>8033.7841845015992</v>
      </c>
      <c r="AN22" s="57">
        <v>0</v>
      </c>
      <c r="AO22" s="59">
        <f t="shared" si="8"/>
        <v>0</v>
      </c>
      <c r="AQ22" s="59">
        <f>AS27/180*2</f>
        <v>8033.7841845015992</v>
      </c>
      <c r="AR22" s="57">
        <v>0</v>
      </c>
      <c r="AS22" s="59">
        <f t="shared" si="9"/>
        <v>0</v>
      </c>
      <c r="AU22" s="59">
        <f>AW27/180*2</f>
        <v>8033.7841845015992</v>
      </c>
      <c r="AV22" s="57">
        <v>0</v>
      </c>
      <c r="AW22" s="59">
        <f t="shared" si="10"/>
        <v>0</v>
      </c>
      <c r="AY22" s="59">
        <f>BA27/180*2</f>
        <v>14959.5933277</v>
      </c>
      <c r="AZ22" s="57">
        <v>0</v>
      </c>
      <c r="BA22" s="59">
        <f t="shared" si="11"/>
        <v>0</v>
      </c>
      <c r="BC22" s="59">
        <f>BE27/180*2</f>
        <v>14959.5933277</v>
      </c>
      <c r="BD22" s="57">
        <v>0</v>
      </c>
      <c r="BE22" s="59">
        <f t="shared" si="12"/>
        <v>0</v>
      </c>
    </row>
    <row r="23" spans="1:57" x14ac:dyDescent="0.25">
      <c r="A23" s="169"/>
      <c r="B23" s="56" t="s">
        <v>237</v>
      </c>
      <c r="C23" s="58">
        <v>0.1</v>
      </c>
      <c r="D23" s="57"/>
      <c r="E23" s="59">
        <v>0</v>
      </c>
      <c r="G23" s="58">
        <v>0.1</v>
      </c>
      <c r="H23" s="57"/>
      <c r="I23" s="59">
        <f>SUM(I8:I11,I14:I17,I20:I22)/30*G23*H23</f>
        <v>0</v>
      </c>
      <c r="K23" s="58">
        <v>0.1</v>
      </c>
      <c r="L23" s="57"/>
      <c r="M23" s="59">
        <f>SUM(M8:M11,M14:M17,M20:M22)/30*K23*L23</f>
        <v>0</v>
      </c>
      <c r="O23" s="58">
        <v>0.1</v>
      </c>
      <c r="P23" s="57"/>
      <c r="Q23" s="59">
        <f>SUM(Q8:Q11,Q14:Q17,Q20:Q22)/30*O23*P23</f>
        <v>0</v>
      </c>
      <c r="S23" s="58">
        <v>0.1</v>
      </c>
      <c r="T23" s="57"/>
      <c r="U23" s="59">
        <f>SUM(U8:U11,U14:U17,U20:U22)/30*S23*T23</f>
        <v>0</v>
      </c>
      <c r="W23" s="58">
        <v>0.1</v>
      </c>
      <c r="X23" s="57"/>
      <c r="Y23" s="59">
        <f>SUM(Y8:Y11,Y14:Y17,Y20:Y22)/30*W23*X23</f>
        <v>0</v>
      </c>
      <c r="AA23" s="58">
        <v>0.1</v>
      </c>
      <c r="AB23" s="57"/>
      <c r="AC23" s="59">
        <f>SUM(AC8:AC11,AC14:AC17,AC20:AC22)/30*AA23*AB23</f>
        <v>0</v>
      </c>
      <c r="AE23" s="58">
        <v>0.1</v>
      </c>
      <c r="AF23" s="57"/>
      <c r="AG23" s="59">
        <f>SUM(AG8:AG11,AG14:AG17,AG20:AG22)/30*AE23*AF23</f>
        <v>0</v>
      </c>
      <c r="AI23" s="58">
        <v>0.1</v>
      </c>
      <c r="AJ23" s="57"/>
      <c r="AK23" s="59">
        <f>SUM(AK8:AK11,AK14:AK17,AK20:AK22)/30*AI23*AJ23</f>
        <v>0</v>
      </c>
      <c r="AM23" s="58">
        <v>0.1</v>
      </c>
      <c r="AN23" s="57"/>
      <c r="AO23" s="59">
        <f>SUM(AO8:AO11,AO14:AO17,AO20:AO22)/30*AM23*AN23</f>
        <v>0</v>
      </c>
      <c r="AQ23" s="58">
        <v>0.1</v>
      </c>
      <c r="AR23" s="57"/>
      <c r="AS23" s="59">
        <f>SUM(AS8:AS11,AS14:AS17,AS20:AS22)/30*AQ23*AR23</f>
        <v>0</v>
      </c>
      <c r="AU23" s="58">
        <v>0.1</v>
      </c>
      <c r="AV23" s="57"/>
      <c r="AW23" s="59">
        <f>SUM(AW8:AW11,AW14:AW17,AW20:AW22)/30*AU23*AV23</f>
        <v>0</v>
      </c>
      <c r="AY23" s="58">
        <v>0.1</v>
      </c>
      <c r="AZ23" s="57"/>
      <c r="BA23" s="59">
        <f>SUM(BA8:BA11,BA14:BA17,BA20:BA22)/30*AY23*AZ23</f>
        <v>0</v>
      </c>
      <c r="BC23" s="58">
        <v>0.1</v>
      </c>
      <c r="BD23" s="57"/>
      <c r="BE23" s="59">
        <f>SUM(BE8:BE11,BE14:BE17,BE20:BE22)/30*BC23*BD23</f>
        <v>0</v>
      </c>
    </row>
    <row r="24" spans="1:57" x14ac:dyDescent="0.25">
      <c r="A24" s="169"/>
      <c r="B24" s="64" t="s">
        <v>238</v>
      </c>
      <c r="C24" s="65">
        <v>417304.46162400005</v>
      </c>
      <c r="D24" s="66">
        <v>0.06</v>
      </c>
      <c r="E24" s="65">
        <v>25038.267697440002</v>
      </c>
      <c r="G24" s="65">
        <f>SUM(I8:I23)</f>
        <v>417304.46162400005</v>
      </c>
      <c r="H24" s="66">
        <v>0.06</v>
      </c>
      <c r="I24" s="65">
        <f>G24*H24</f>
        <v>25038.267697440002</v>
      </c>
      <c r="K24" s="65">
        <f>SUM(M8:M23)</f>
        <v>417304.46162400005</v>
      </c>
      <c r="L24" s="66">
        <v>0.06</v>
      </c>
      <c r="M24" s="65">
        <f>K24*L24</f>
        <v>25038.267697440002</v>
      </c>
      <c r="O24" s="65">
        <f>SUM(Q8:Q23)</f>
        <v>521630.57702999999</v>
      </c>
      <c r="P24" s="66">
        <v>0.06</v>
      </c>
      <c r="Q24" s="65">
        <f>O24*P24</f>
        <v>31297.834621799997</v>
      </c>
      <c r="S24" s="65">
        <f>SUM(U8:U23)</f>
        <v>521630.57702999999</v>
      </c>
      <c r="T24" s="66">
        <v>0.06</v>
      </c>
      <c r="U24" s="65">
        <f>S24*T24</f>
        <v>31297.834621799997</v>
      </c>
      <c r="W24" s="65">
        <f>SUM(Y8:Y23)</f>
        <v>521630.57702999999</v>
      </c>
      <c r="X24" s="66">
        <v>0.06</v>
      </c>
      <c r="Y24" s="65">
        <f>W24*X24</f>
        <v>31297.834621799997</v>
      </c>
      <c r="AA24" s="65">
        <f>SUM(AC8:AC23)</f>
        <v>636389.30397660006</v>
      </c>
      <c r="AB24" s="66">
        <v>0.06</v>
      </c>
      <c r="AC24" s="65">
        <f>AA24*AB24</f>
        <v>38183.358238596004</v>
      </c>
      <c r="AE24" s="65">
        <f>SUM(AG8:AG23)</f>
        <v>636389.30397660006</v>
      </c>
      <c r="AF24" s="66">
        <v>0.06</v>
      </c>
      <c r="AG24" s="65">
        <f>AE24*AF24</f>
        <v>38183.358238596004</v>
      </c>
      <c r="AI24" s="65">
        <f>SUM(AK8:AK23)</f>
        <v>636389.30397660006</v>
      </c>
      <c r="AJ24" s="66">
        <v>0.06</v>
      </c>
      <c r="AK24" s="65">
        <f>AI24*AJ24</f>
        <v>38183.358238596004</v>
      </c>
      <c r="AM24" s="65">
        <f>SUM(AO8:AO23)</f>
        <v>868410.58463954378</v>
      </c>
      <c r="AN24" s="66">
        <v>0.06</v>
      </c>
      <c r="AO24" s="65">
        <f>AM24*AN24</f>
        <v>52104.635078372623</v>
      </c>
      <c r="AQ24" s="65">
        <f>SUM(AS8:AS23)</f>
        <v>868410.58463954378</v>
      </c>
      <c r="AR24" s="66">
        <v>0.06</v>
      </c>
      <c r="AS24" s="65">
        <f>AQ24*AR24</f>
        <v>52104.635078372623</v>
      </c>
      <c r="AU24" s="65">
        <f>SUM(AW8:AW23)</f>
        <v>868410.58463954378</v>
      </c>
      <c r="AV24" s="66">
        <v>0.06</v>
      </c>
      <c r="AW24" s="65">
        <f>AU24*AV24</f>
        <v>52104.635078372623</v>
      </c>
      <c r="AY24" s="65">
        <f>SUM(BA8:BA23)</f>
        <v>1617054.7887930002</v>
      </c>
      <c r="AZ24" s="66">
        <v>0.06</v>
      </c>
      <c r="BA24" s="65">
        <f>AY24*AZ24</f>
        <v>97023.287327580008</v>
      </c>
      <c r="BC24" s="65">
        <f>SUM(BE8:BE23)</f>
        <v>1617054.7887930002</v>
      </c>
      <c r="BD24" s="66">
        <v>0.06</v>
      </c>
      <c r="BE24" s="65">
        <f>BC24*BD24</f>
        <v>97023.287327580008</v>
      </c>
    </row>
    <row r="25" spans="1:57" x14ac:dyDescent="0.25">
      <c r="A25" s="170"/>
      <c r="B25" s="67" t="s">
        <v>239</v>
      </c>
      <c r="C25" s="68"/>
      <c r="D25" s="68"/>
      <c r="E25" s="69">
        <f>SUM(E8:E24)</f>
        <v>442342.72932144004</v>
      </c>
      <c r="G25" s="68"/>
      <c r="H25" s="68"/>
      <c r="I25" s="69">
        <f>SUM(I8:I24)</f>
        <v>442342.72932144004</v>
      </c>
      <c r="K25" s="68"/>
      <c r="L25" s="68"/>
      <c r="M25" s="69">
        <f>SUM(M8:M24)</f>
        <v>442342.72932144004</v>
      </c>
      <c r="O25" s="68"/>
      <c r="P25" s="68"/>
      <c r="Q25" s="69">
        <f>SUM(Q8:Q24)</f>
        <v>552928.41165180004</v>
      </c>
      <c r="R25" s="70">
        <f>+Q25/E25</f>
        <v>1.25</v>
      </c>
      <c r="S25" s="68"/>
      <c r="T25" s="68"/>
      <c r="U25" s="69">
        <f>SUM(U8:U24)</f>
        <v>552928.41165180004</v>
      </c>
      <c r="V25" s="71">
        <f>U25/E25</f>
        <v>1.25</v>
      </c>
      <c r="W25" s="68"/>
      <c r="X25" s="68"/>
      <c r="Y25" s="69">
        <f>SUM(Y8:Y24)</f>
        <v>552928.41165180004</v>
      </c>
      <c r="AA25" s="68"/>
      <c r="AB25" s="68"/>
      <c r="AC25" s="69">
        <f>SUM(AC8:AC24)</f>
        <v>674572.66221519606</v>
      </c>
      <c r="AE25" s="68"/>
      <c r="AF25" s="68"/>
      <c r="AG25" s="69">
        <f>SUM(AG8:AG24)</f>
        <v>674572.66221519606</v>
      </c>
      <c r="AI25" s="68"/>
      <c r="AJ25" s="68"/>
      <c r="AK25" s="69">
        <f>SUM(AK8:AK24)</f>
        <v>674572.66221519606</v>
      </c>
      <c r="AM25" s="68"/>
      <c r="AN25" s="68"/>
      <c r="AO25" s="69">
        <f>SUM(AO8:AO24)</f>
        <v>920515.21971791645</v>
      </c>
      <c r="AP25" s="48">
        <f>(AO25-E25)/E25</f>
        <v>1.0809999999999993</v>
      </c>
      <c r="AQ25" s="68"/>
      <c r="AR25" s="68"/>
      <c r="AS25" s="69">
        <f>SUM(AS8:AS24)</f>
        <v>920515.21971791645</v>
      </c>
      <c r="AU25" s="68"/>
      <c r="AV25" s="68"/>
      <c r="AW25" s="69">
        <f>SUM(AW8:AW24)</f>
        <v>920515.21971791645</v>
      </c>
      <c r="AY25" s="68"/>
      <c r="AZ25" s="68"/>
      <c r="BA25" s="69">
        <f>SUM(BA8:BA24)</f>
        <v>1714078.0761205801</v>
      </c>
      <c r="BC25" s="68"/>
      <c r="BD25" s="68"/>
      <c r="BE25" s="69">
        <f>SUM(BE8:BE24)</f>
        <v>1714078.0761205801</v>
      </c>
    </row>
    <row r="26" spans="1:57" x14ac:dyDescent="0.25">
      <c r="C26" s="73"/>
      <c r="D26" s="73"/>
      <c r="E26" s="74"/>
      <c r="G26" s="73"/>
      <c r="H26" s="73"/>
      <c r="I26" s="74"/>
      <c r="K26" s="73"/>
      <c r="L26" s="73"/>
      <c r="M26" s="74"/>
      <c r="O26" s="73"/>
      <c r="P26" s="73"/>
      <c r="Q26" s="74"/>
      <c r="S26" s="73"/>
      <c r="T26" s="73"/>
      <c r="U26" s="74"/>
      <c r="W26" s="73"/>
      <c r="X26" s="73"/>
      <c r="Y26" s="74"/>
      <c r="AA26" s="73"/>
      <c r="AB26" s="73"/>
      <c r="AC26" s="74"/>
      <c r="AE26" s="73"/>
      <c r="AF26" s="73"/>
      <c r="AG26" s="74"/>
      <c r="AI26" s="73"/>
      <c r="AJ26" s="73"/>
      <c r="AK26" s="74"/>
      <c r="AM26" s="73"/>
      <c r="AN26" s="73"/>
      <c r="AO26" s="74"/>
      <c r="AQ26" s="73"/>
      <c r="AR26" s="73"/>
      <c r="AS26" s="74"/>
      <c r="AU26" s="73"/>
      <c r="AV26" s="73"/>
      <c r="AW26" s="74"/>
      <c r="AY26" s="73"/>
      <c r="AZ26" s="73"/>
      <c r="BA26" s="74"/>
      <c r="BC26" s="73"/>
      <c r="BD26" s="73"/>
      <c r="BE26" s="74"/>
    </row>
    <row r="27" spans="1:57" ht="45" x14ac:dyDescent="0.25">
      <c r="B27" s="75" t="s">
        <v>240</v>
      </c>
      <c r="C27" s="76"/>
      <c r="D27" s="76"/>
      <c r="E27" s="77">
        <f>E8+E10+E9+E14+E15+E16+E17</f>
        <v>347448.61922400002</v>
      </c>
      <c r="G27" s="76"/>
      <c r="H27" s="76"/>
      <c r="I27" s="77">
        <f>I8+I10+I9+I14+I15+I16+I17</f>
        <v>347448.61922400002</v>
      </c>
      <c r="K27" s="76"/>
      <c r="L27" s="76"/>
      <c r="M27" s="77">
        <f>M8+M10+M9+M14+M15+M16+M17</f>
        <v>347448.61922400002</v>
      </c>
      <c r="O27" s="76"/>
      <c r="P27" s="76"/>
      <c r="Q27" s="77">
        <f>Q8+Q10+Q9+Q14+Q15+Q16+Q17</f>
        <v>434310.77403000003</v>
      </c>
      <c r="S27" s="76"/>
      <c r="T27" s="76"/>
      <c r="U27" s="77">
        <f>U8+U10+U9+U14+U15+U16+U17</f>
        <v>434310.77403000003</v>
      </c>
      <c r="W27" s="76"/>
      <c r="X27" s="76"/>
      <c r="Y27" s="77">
        <f>Y8+Y10+Y9+Y14+Y15+Y16+Y17</f>
        <v>434310.77403000003</v>
      </c>
      <c r="AA27" s="76"/>
      <c r="AB27" s="76"/>
      <c r="AC27" s="77">
        <f>AC8+AC10+AC9+AC14+AC15+AC16+AC17</f>
        <v>529859.14431659994</v>
      </c>
      <c r="AE27" s="76"/>
      <c r="AF27" s="76"/>
      <c r="AG27" s="77">
        <f>AG8+AG10+AG9+AG14+AG15+AG16+AG17</f>
        <v>529859.14431659994</v>
      </c>
      <c r="AI27" s="76"/>
      <c r="AJ27" s="76"/>
      <c r="AK27" s="77">
        <f>AK8+AK10+AK9+AK14+AK15+AK16+AK17</f>
        <v>529859.14431659994</v>
      </c>
      <c r="AM27" s="76"/>
      <c r="AN27" s="76"/>
      <c r="AO27" s="77">
        <f>AO8+AO10+AO9+AO14+AO15+AO16+AO17</f>
        <v>723040.57660514396</v>
      </c>
      <c r="AQ27" s="76"/>
      <c r="AR27" s="76"/>
      <c r="AS27" s="77">
        <f>AS8+AS10+AS9+AS14+AS15+AS16+AS17</f>
        <v>723040.57660514396</v>
      </c>
      <c r="AU27" s="76"/>
      <c r="AV27" s="76"/>
      <c r="AW27" s="77">
        <f>AW8+AW10+AW9+AW14+AW15+AW16+AW17</f>
        <v>723040.57660514396</v>
      </c>
      <c r="AY27" s="76"/>
      <c r="AZ27" s="76"/>
      <c r="BA27" s="77">
        <f>BA8+BA10+BA9+BA14+BA15+BA16+BA17</f>
        <v>1346363.399493</v>
      </c>
      <c r="BC27" s="76"/>
      <c r="BD27" s="76"/>
      <c r="BE27" s="77">
        <f>BE8+BE10+BE9+BE14+BE15+BE16+BE17</f>
        <v>1346363.399493</v>
      </c>
    </row>
    <row r="28" spans="1:57" x14ac:dyDescent="0.25">
      <c r="C28" s="73"/>
      <c r="D28" s="73"/>
      <c r="G28" s="73"/>
      <c r="H28" s="73"/>
      <c r="K28" s="73"/>
      <c r="L28" s="73"/>
      <c r="O28" s="73"/>
      <c r="P28" s="73"/>
      <c r="S28" s="73"/>
      <c r="T28" s="73"/>
      <c r="W28" s="73"/>
      <c r="X28" s="73"/>
      <c r="AA28" s="73"/>
      <c r="AB28" s="73"/>
      <c r="AE28" s="73"/>
      <c r="AF28" s="73"/>
      <c r="AI28" s="73"/>
      <c r="AJ28" s="73"/>
      <c r="AM28" s="73"/>
      <c r="AN28" s="73"/>
      <c r="AQ28" s="73"/>
      <c r="AR28" s="73"/>
      <c r="AU28" s="73"/>
      <c r="AV28" s="73"/>
      <c r="AY28" s="73"/>
      <c r="AZ28" s="73"/>
      <c r="BC28" s="73"/>
      <c r="BD28" s="73"/>
    </row>
    <row r="29" spans="1:57" x14ac:dyDescent="0.25">
      <c r="A29" s="168" t="s">
        <v>241</v>
      </c>
      <c r="B29" s="53" t="s">
        <v>242</v>
      </c>
      <c r="C29" s="55">
        <v>2939.64</v>
      </c>
      <c r="D29" s="54">
        <v>21</v>
      </c>
      <c r="E29" s="55">
        <f>C29*D29</f>
        <v>61732.439999999995</v>
      </c>
      <c r="G29" s="55">
        <f>$C$29*(1+I$2)</f>
        <v>2939.64</v>
      </c>
      <c r="H29" s="54">
        <v>21</v>
      </c>
      <c r="I29" s="55">
        <f>G29*H29</f>
        <v>61732.439999999995</v>
      </c>
      <c r="K29" s="55">
        <f>$C$29*(1+M$2)</f>
        <v>2939.64</v>
      </c>
      <c r="L29" s="54">
        <v>21</v>
      </c>
      <c r="M29" s="55">
        <f>K29*L29</f>
        <v>61732.439999999995</v>
      </c>
      <c r="O29" s="55">
        <f>$C$29*(1+Q$2)</f>
        <v>3674.5499999999997</v>
      </c>
      <c r="P29" s="54">
        <v>21</v>
      </c>
      <c r="Q29" s="55">
        <f>O29*P29</f>
        <v>77165.549999999988</v>
      </c>
      <c r="S29" s="55">
        <f>$C$29*(1+U$2)</f>
        <v>3674.5499999999997</v>
      </c>
      <c r="T29" s="54">
        <v>21</v>
      </c>
      <c r="U29" s="55">
        <f>S29*T29</f>
        <v>77165.549999999988</v>
      </c>
      <c r="W29" s="55">
        <f>$C$29*(1+Y$2)</f>
        <v>3674.5499999999997</v>
      </c>
      <c r="X29" s="54">
        <v>21</v>
      </c>
      <c r="Y29" s="55">
        <f>W29*X29</f>
        <v>77165.549999999988</v>
      </c>
      <c r="AA29" s="55">
        <f>$C$29*(1+AC$2)</f>
        <v>4482.9509999999991</v>
      </c>
      <c r="AB29" s="54">
        <v>21</v>
      </c>
      <c r="AC29" s="55">
        <f>AA29*AB29</f>
        <v>94141.970999999976</v>
      </c>
      <c r="AE29" s="55">
        <f>$C$29*(1+AG$2)</f>
        <v>4482.9509999999991</v>
      </c>
      <c r="AF29" s="54">
        <v>21</v>
      </c>
      <c r="AG29" s="55">
        <f>AE29*AF29</f>
        <v>94141.970999999976</v>
      </c>
      <c r="AI29" s="55">
        <f>$C$29*(1+AK$2)</f>
        <v>4482.9509999999991</v>
      </c>
      <c r="AJ29" s="54">
        <v>21</v>
      </c>
      <c r="AK29" s="55">
        <f>AI29*AJ29</f>
        <v>94141.970999999976</v>
      </c>
      <c r="AM29" s="55">
        <f>$C$29*(1+AO$2)</f>
        <v>6117.39084</v>
      </c>
      <c r="AN29" s="54">
        <v>21</v>
      </c>
      <c r="AO29" s="55">
        <f>AM29*AN29</f>
        <v>128465.20764000001</v>
      </c>
      <c r="AQ29" s="55">
        <f>$C$29*(1+AS$2)</f>
        <v>6117.39084</v>
      </c>
      <c r="AR29" s="54">
        <v>21</v>
      </c>
      <c r="AS29" s="55">
        <f>AQ29*AR29</f>
        <v>128465.20764000001</v>
      </c>
      <c r="AU29" s="55">
        <f>$C$29*(1+AW$2)</f>
        <v>6117.39084</v>
      </c>
      <c r="AV29" s="54">
        <v>21</v>
      </c>
      <c r="AW29" s="55">
        <f>AU29*AV29</f>
        <v>128465.20764000001</v>
      </c>
      <c r="AY29" s="55">
        <f>$C$29*(1+BA$2)</f>
        <v>11391.105</v>
      </c>
      <c r="AZ29" s="54">
        <v>21</v>
      </c>
      <c r="BA29" s="55">
        <f>AY29*AZ29</f>
        <v>239213.20499999999</v>
      </c>
      <c r="BC29" s="55">
        <f>$C$29*(1+BE$2)</f>
        <v>11391.105</v>
      </c>
      <c r="BD29" s="54">
        <v>21</v>
      </c>
      <c r="BE29" s="55">
        <f>BC29*BD29</f>
        <v>239213.20499999999</v>
      </c>
    </row>
    <row r="30" spans="1:57" x14ac:dyDescent="0.25">
      <c r="A30" s="171"/>
      <c r="B30" s="56" t="s">
        <v>243</v>
      </c>
      <c r="C30" s="65">
        <v>204364.87772759999</v>
      </c>
      <c r="D30" s="78">
        <f>C$3</f>
        <v>0</v>
      </c>
      <c r="E30" s="59">
        <f t="shared" ref="E30:E31" si="13">C30*D30</f>
        <v>0</v>
      </c>
      <c r="G30" s="65">
        <f>$E$25</f>
        <v>442342.72932144004</v>
      </c>
      <c r="H30" s="78">
        <f>I$3</f>
        <v>0.11</v>
      </c>
      <c r="I30" s="59">
        <f>G30*H30</f>
        <v>48657.700225358407</v>
      </c>
      <c r="K30" s="65">
        <f>$E$25</f>
        <v>442342.72932144004</v>
      </c>
      <c r="L30" s="78">
        <f>M$3</f>
        <v>0.25</v>
      </c>
      <c r="M30" s="59">
        <f>K30*L30</f>
        <v>110585.68233036001</v>
      </c>
      <c r="O30" s="65">
        <f>$E$25</f>
        <v>442342.72932144004</v>
      </c>
      <c r="P30" s="78">
        <f>Q$3</f>
        <v>0.1</v>
      </c>
      <c r="Q30" s="59">
        <f>O30*P30</f>
        <v>44234.272932144006</v>
      </c>
      <c r="S30" s="65">
        <f>$E$25</f>
        <v>442342.72932144004</v>
      </c>
      <c r="T30" s="78">
        <f>U$3</f>
        <v>0.2</v>
      </c>
      <c r="U30" s="59">
        <f>S30*T30</f>
        <v>88468.545864288011</v>
      </c>
      <c r="W30" s="65">
        <f>$E$25</f>
        <v>442342.72932144004</v>
      </c>
      <c r="X30" s="78">
        <f>Y$3</f>
        <v>0.27500000000000002</v>
      </c>
      <c r="Y30" s="59">
        <f>W30*X30</f>
        <v>121644.25056339602</v>
      </c>
      <c r="AA30" s="65">
        <f>$E$25</f>
        <v>442342.72932144004</v>
      </c>
      <c r="AB30" s="78">
        <f>AC$3</f>
        <v>0.15</v>
      </c>
      <c r="AC30" s="59">
        <f>AA30*AB30</f>
        <v>66351.409398215997</v>
      </c>
      <c r="AE30" s="65">
        <f>$E$25</f>
        <v>442342.72932144004</v>
      </c>
      <c r="AF30" s="78">
        <f>AG$3</f>
        <v>0.38100000000000001</v>
      </c>
      <c r="AG30" s="59">
        <f>AE30*AF30</f>
        <v>168532.57987146865</v>
      </c>
      <c r="AI30" s="65">
        <f>$E$25</f>
        <v>442342.72932144004</v>
      </c>
      <c r="AJ30" s="78">
        <f>AK$3</f>
        <v>0.55600000000000005</v>
      </c>
      <c r="AK30" s="59">
        <f>AI30*AJ30</f>
        <v>245942.55750272068</v>
      </c>
      <c r="AM30" s="65">
        <f>$E$25</f>
        <v>442342.72932144004</v>
      </c>
      <c r="AN30" s="78">
        <f>AO$3</f>
        <v>0.47599999999999998</v>
      </c>
      <c r="AO30" s="59">
        <f>AM30*AN30</f>
        <v>210555.13915700544</v>
      </c>
      <c r="AQ30" s="65">
        <f>$E$25</f>
        <v>442342.72932144004</v>
      </c>
      <c r="AR30" s="78">
        <f>AS$3</f>
        <v>1.0030000000000001</v>
      </c>
      <c r="AS30" s="59">
        <f>AQ30*AR30</f>
        <v>443669.75750940439</v>
      </c>
      <c r="AU30" s="65">
        <f>$E$25</f>
        <v>442342.72932144004</v>
      </c>
      <c r="AV30" s="78">
        <f>AW$3</f>
        <v>1.1030000000000002</v>
      </c>
      <c r="AW30" s="59">
        <f>AU30*AV30</f>
        <v>487904.03044154844</v>
      </c>
      <c r="AY30" s="65">
        <f>$E$25</f>
        <v>442342.72932144004</v>
      </c>
      <c r="AZ30" s="78">
        <f>BA$3</f>
        <v>0.307</v>
      </c>
      <c r="BA30" s="59">
        <f>AY30*AZ30</f>
        <v>135799.2179016821</v>
      </c>
      <c r="BC30" s="65">
        <f>$E$25</f>
        <v>442342.72932144004</v>
      </c>
      <c r="BD30" s="78">
        <f>BE$3</f>
        <v>0</v>
      </c>
      <c r="BE30" s="59">
        <f>BC30*BD30</f>
        <v>0</v>
      </c>
    </row>
    <row r="31" spans="1:57" x14ac:dyDescent="0.25">
      <c r="A31" s="171"/>
      <c r="B31" s="56" t="s">
        <v>244</v>
      </c>
      <c r="C31" s="65">
        <v>30261</v>
      </c>
      <c r="D31" s="78">
        <f>C$3</f>
        <v>0</v>
      </c>
      <c r="E31" s="59">
        <f t="shared" si="13"/>
        <v>0</v>
      </c>
      <c r="G31" s="65">
        <f>$E$29</f>
        <v>61732.439999999995</v>
      </c>
      <c r="H31" s="78">
        <f>I$3</f>
        <v>0.11</v>
      </c>
      <c r="I31" s="59">
        <f t="shared" ref="I31" si="14">G31*H31</f>
        <v>6790.5683999999992</v>
      </c>
      <c r="K31" s="65">
        <f>$E$29</f>
        <v>61732.439999999995</v>
      </c>
      <c r="L31" s="78">
        <f>M$3</f>
        <v>0.25</v>
      </c>
      <c r="M31" s="59">
        <f t="shared" ref="M31" si="15">K31*L31</f>
        <v>15433.109999999999</v>
      </c>
      <c r="O31" s="65">
        <f>$E$29</f>
        <v>61732.439999999995</v>
      </c>
      <c r="P31" s="78">
        <f>Q$3</f>
        <v>0.1</v>
      </c>
      <c r="Q31" s="59">
        <f t="shared" ref="Q31" si="16">O31*P31</f>
        <v>6173.2439999999997</v>
      </c>
      <c r="S31" s="65">
        <f>$E$29</f>
        <v>61732.439999999995</v>
      </c>
      <c r="T31" s="78">
        <f>U$3</f>
        <v>0.2</v>
      </c>
      <c r="U31" s="59">
        <f t="shared" ref="U31" si="17">S31*T31</f>
        <v>12346.487999999999</v>
      </c>
      <c r="W31" s="65">
        <f>$E$29</f>
        <v>61732.439999999995</v>
      </c>
      <c r="X31" s="78">
        <f>Y$3</f>
        <v>0.27500000000000002</v>
      </c>
      <c r="Y31" s="59">
        <f t="shared" ref="Y31" si="18">W31*X31</f>
        <v>16976.420999999998</v>
      </c>
      <c r="AA31" s="65">
        <f>$E$29</f>
        <v>61732.439999999995</v>
      </c>
      <c r="AB31" s="78">
        <f>AC$3</f>
        <v>0.15</v>
      </c>
      <c r="AC31" s="59">
        <f t="shared" ref="AC31" si="19">AA31*AB31</f>
        <v>9259.8659999999982</v>
      </c>
      <c r="AE31" s="65">
        <f>$E$29</f>
        <v>61732.439999999995</v>
      </c>
      <c r="AF31" s="78">
        <f>AG$3</f>
        <v>0.38100000000000001</v>
      </c>
      <c r="AG31" s="59">
        <f t="shared" ref="AG31" si="20">AE31*AF31</f>
        <v>23520.059639999999</v>
      </c>
      <c r="AI31" s="65">
        <f>$E$29</f>
        <v>61732.439999999995</v>
      </c>
      <c r="AJ31" s="78">
        <f>AK$3</f>
        <v>0.55600000000000005</v>
      </c>
      <c r="AK31" s="59">
        <f t="shared" ref="AK31" si="21">AI31*AJ31</f>
        <v>34323.236640000003</v>
      </c>
      <c r="AM31" s="65">
        <f>$E$29</f>
        <v>61732.439999999995</v>
      </c>
      <c r="AN31" s="78">
        <f>AO$3</f>
        <v>0.47599999999999998</v>
      </c>
      <c r="AO31" s="59">
        <f t="shared" ref="AO31" si="22">AM31*AN31</f>
        <v>29384.641439999996</v>
      </c>
      <c r="AQ31" s="65">
        <f>$E$29</f>
        <v>61732.439999999995</v>
      </c>
      <c r="AR31" s="78">
        <f>AS$3</f>
        <v>1.0030000000000001</v>
      </c>
      <c r="AS31" s="59">
        <f t="shared" ref="AS31" si="23">AQ31*AR31</f>
        <v>61917.637320000002</v>
      </c>
      <c r="AU31" s="65">
        <f>$E$29</f>
        <v>61732.439999999995</v>
      </c>
      <c r="AV31" s="78">
        <f>AW$3</f>
        <v>1.1030000000000002</v>
      </c>
      <c r="AW31" s="59">
        <f t="shared" ref="AW31" si="24">AU31*AV31</f>
        <v>68090.88132</v>
      </c>
      <c r="AY31" s="65">
        <f>$E$29</f>
        <v>61732.439999999995</v>
      </c>
      <c r="AZ31" s="78">
        <f>BA$3</f>
        <v>0.307</v>
      </c>
      <c r="BA31" s="59">
        <f t="shared" ref="BA31" si="25">AY31*AZ31</f>
        <v>18951.859079999998</v>
      </c>
      <c r="BC31" s="65">
        <f>$E$29</f>
        <v>61732.439999999995</v>
      </c>
      <c r="BD31" s="78">
        <f>BE$3</f>
        <v>0</v>
      </c>
      <c r="BE31" s="59">
        <f t="shared" ref="BE31" si="26">BC31*BD31</f>
        <v>0</v>
      </c>
    </row>
    <row r="32" spans="1:57" x14ac:dyDescent="0.25">
      <c r="A32" s="171"/>
      <c r="B32" s="79" t="s">
        <v>245</v>
      </c>
      <c r="C32" s="80">
        <v>65000</v>
      </c>
      <c r="D32" s="81">
        <v>1</v>
      </c>
      <c r="E32" s="82">
        <f>C32*D32</f>
        <v>65000</v>
      </c>
      <c r="G32" s="80">
        <f>$C$32*(1+I2)</f>
        <v>65000</v>
      </c>
      <c r="H32" s="81">
        <v>1</v>
      </c>
      <c r="I32" s="82">
        <f>G32*H32</f>
        <v>65000</v>
      </c>
      <c r="K32" s="80">
        <f>$C$32*(1+M2)</f>
        <v>65000</v>
      </c>
      <c r="L32" s="81">
        <v>1</v>
      </c>
      <c r="M32" s="82">
        <f>K32*L32</f>
        <v>65000</v>
      </c>
      <c r="O32" s="80">
        <f>$C$32*(1+Q2)</f>
        <v>81250</v>
      </c>
      <c r="P32" s="81">
        <v>1</v>
      </c>
      <c r="Q32" s="82">
        <f>O32*P32</f>
        <v>81250</v>
      </c>
      <c r="S32" s="80">
        <f>$C$32*(1+U2)</f>
        <v>81250</v>
      </c>
      <c r="T32" s="81">
        <v>1</v>
      </c>
      <c r="U32" s="82">
        <f>S32*T32</f>
        <v>81250</v>
      </c>
      <c r="W32" s="80">
        <f>$C$32*(1+Y2)</f>
        <v>81250</v>
      </c>
      <c r="X32" s="81">
        <v>1</v>
      </c>
      <c r="Y32" s="82">
        <f>W32*X32</f>
        <v>81250</v>
      </c>
      <c r="AA32" s="80">
        <f>$C$32*(1+AC2)</f>
        <v>99125</v>
      </c>
      <c r="AB32" s="81">
        <v>1</v>
      </c>
      <c r="AC32" s="82">
        <f>AA32*AB32</f>
        <v>99125</v>
      </c>
      <c r="AE32" s="80">
        <f>$C$32*(1+AG2)</f>
        <v>99125</v>
      </c>
      <c r="AF32" s="81">
        <v>1</v>
      </c>
      <c r="AG32" s="82">
        <f>AE32*AF32</f>
        <v>99125</v>
      </c>
      <c r="AI32" s="80">
        <f>$C$32*(1+AK2)</f>
        <v>99125</v>
      </c>
      <c r="AJ32" s="81">
        <v>1</v>
      </c>
      <c r="AK32" s="82">
        <f>AI32*AJ32</f>
        <v>99125</v>
      </c>
      <c r="AM32" s="80">
        <f>$C$32*(1+AO2)</f>
        <v>135265</v>
      </c>
      <c r="AN32" s="81">
        <v>1</v>
      </c>
      <c r="AO32" s="82">
        <f>AM32*AN32</f>
        <v>135265</v>
      </c>
      <c r="AQ32" s="80">
        <f>$C$32*(1+AS2)</f>
        <v>135265</v>
      </c>
      <c r="AR32" s="81">
        <v>1</v>
      </c>
      <c r="AS32" s="82">
        <f>AQ32*AR32</f>
        <v>135265</v>
      </c>
      <c r="AU32" s="80">
        <f>$C$32*(1+AW2)</f>
        <v>135265</v>
      </c>
      <c r="AV32" s="81">
        <v>1</v>
      </c>
      <c r="AW32" s="82">
        <f>AU32*AV32</f>
        <v>135265</v>
      </c>
      <c r="AY32" s="80">
        <f>$C$32*(1+BA2)</f>
        <v>251875</v>
      </c>
      <c r="AZ32" s="81">
        <v>1</v>
      </c>
      <c r="BA32" s="82">
        <f>AY32*AZ32</f>
        <v>251875</v>
      </c>
      <c r="BC32" s="80">
        <f>$C$32*(1+BE2)</f>
        <v>251875</v>
      </c>
      <c r="BD32" s="81">
        <v>1</v>
      </c>
      <c r="BE32" s="82">
        <f>BC32*BD32</f>
        <v>251875</v>
      </c>
    </row>
    <row r="33" spans="1:57" x14ac:dyDescent="0.25">
      <c r="A33" s="170"/>
      <c r="B33" s="67" t="s">
        <v>246</v>
      </c>
      <c r="C33" s="68"/>
      <c r="D33" s="68"/>
      <c r="E33" s="69">
        <f>SUM(E29:E32)</f>
        <v>126732.44</v>
      </c>
      <c r="G33" s="68"/>
      <c r="H33" s="68"/>
      <c r="I33" s="69">
        <f>SUM(I29:I32)</f>
        <v>182180.70862535841</v>
      </c>
      <c r="K33" s="68"/>
      <c r="L33" s="68"/>
      <c r="M33" s="69">
        <f>SUM(M29:M32)</f>
        <v>252751.23233035998</v>
      </c>
      <c r="O33" s="68"/>
      <c r="P33" s="68"/>
      <c r="Q33" s="69">
        <f>SUM(Q29:Q32)</f>
        <v>208823.06693214399</v>
      </c>
      <c r="S33" s="68"/>
      <c r="T33" s="68"/>
      <c r="U33" s="69">
        <f>SUM(U29:U32)</f>
        <v>259230.583864288</v>
      </c>
      <c r="W33" s="68"/>
      <c r="X33" s="68"/>
      <c r="Y33" s="69">
        <f>SUM(Y29:Y32)</f>
        <v>297036.22156339604</v>
      </c>
      <c r="AA33" s="68"/>
      <c r="AB33" s="68"/>
      <c r="AC33" s="69">
        <f>SUM(AC29:AC32)</f>
        <v>268878.246398216</v>
      </c>
      <c r="AE33" s="68"/>
      <c r="AF33" s="68"/>
      <c r="AG33" s="69">
        <f>SUM(AG29:AG32)</f>
        <v>385319.61051146861</v>
      </c>
      <c r="AI33" s="68"/>
      <c r="AJ33" s="68"/>
      <c r="AK33" s="69">
        <f>SUM(AK29:AK32)</f>
        <v>473532.76514272066</v>
      </c>
      <c r="AM33" s="68"/>
      <c r="AN33" s="68"/>
      <c r="AO33" s="69">
        <f>SUM(AO29:AO32)</f>
        <v>503669.98823700543</v>
      </c>
      <c r="AQ33" s="68"/>
      <c r="AR33" s="68"/>
      <c r="AS33" s="69">
        <f>SUM(AS29:AS32)</f>
        <v>769317.60246940434</v>
      </c>
      <c r="AU33" s="68"/>
      <c r="AV33" s="68"/>
      <c r="AW33" s="69">
        <f>SUM(AW29:AW32)</f>
        <v>819725.11940154852</v>
      </c>
      <c r="AY33" s="68"/>
      <c r="AZ33" s="68"/>
      <c r="BA33" s="69">
        <f>SUM(BA29:BA32)</f>
        <v>645839.28198168217</v>
      </c>
      <c r="BC33" s="68"/>
      <c r="BD33" s="68"/>
      <c r="BE33" s="69">
        <f>SUM(BE29:BE32)</f>
        <v>491088.20499999996</v>
      </c>
    </row>
    <row r="34" spans="1:57" x14ac:dyDescent="0.25">
      <c r="C34" s="73"/>
      <c r="D34" s="73"/>
      <c r="G34" s="73"/>
      <c r="H34" s="73"/>
      <c r="I34" s="70">
        <f>+I33/E33</f>
        <v>1.4375222999364521</v>
      </c>
      <c r="K34" s="73"/>
      <c r="L34" s="73"/>
      <c r="M34" s="70">
        <f>+M33/I33</f>
        <v>1.3873655132724552</v>
      </c>
      <c r="O34" s="73"/>
      <c r="P34" s="73"/>
      <c r="Q34" s="70">
        <f>+Q33/M33</f>
        <v>0.82619999517628695</v>
      </c>
      <c r="S34" s="73"/>
      <c r="T34" s="73"/>
      <c r="U34" s="70">
        <f>+U33/Q33</f>
        <v>1.2413886438538118</v>
      </c>
      <c r="W34" s="73"/>
      <c r="X34" s="73"/>
      <c r="Y34" s="70">
        <f>+Y33/U33</f>
        <v>1.1458378758229391</v>
      </c>
      <c r="AA34" s="73"/>
      <c r="AB34" s="73"/>
      <c r="AC34" s="70">
        <f>+AC33/Y33</f>
        <v>0.90520356400651858</v>
      </c>
      <c r="AE34" s="73"/>
      <c r="AF34" s="73"/>
      <c r="AG34" s="70">
        <f>+AG33/AC33</f>
        <v>1.4330635359053918</v>
      </c>
      <c r="AI34" s="73"/>
      <c r="AJ34" s="73"/>
      <c r="AK34" s="70">
        <f>+AK33/AG33</f>
        <v>1.2289350249112911</v>
      </c>
      <c r="AM34" s="73"/>
      <c r="AN34" s="73"/>
      <c r="AO34" s="70">
        <f>+AO33/AK33</f>
        <v>1.0636433744668154</v>
      </c>
      <c r="AQ34" s="73"/>
      <c r="AR34" s="73"/>
      <c r="AS34" s="70">
        <f>+AS33/AO33</f>
        <v>1.5274239490866717</v>
      </c>
      <c r="AU34" s="73"/>
      <c r="AV34" s="73"/>
      <c r="AW34" s="70">
        <f>+AW33/AS33</f>
        <v>1.065522375635684</v>
      </c>
      <c r="AY34" s="73"/>
      <c r="AZ34" s="73"/>
      <c r="BA34" s="70">
        <f>+BA33/AW33</f>
        <v>0.78787299144033296</v>
      </c>
      <c r="BC34" s="73"/>
      <c r="BD34" s="73"/>
      <c r="BE34" s="70">
        <f>+BE33/BA33</f>
        <v>0.76038763621369287</v>
      </c>
    </row>
    <row r="35" spans="1:57" x14ac:dyDescent="0.25">
      <c r="A35" s="168"/>
      <c r="B35" s="53" t="s">
        <v>247</v>
      </c>
      <c r="C35" s="55">
        <f>E25</f>
        <v>442342.72932144004</v>
      </c>
      <c r="D35" s="83">
        <f>'MO 644-12 23-24'!$C$72</f>
        <v>0.40999066809200002</v>
      </c>
      <c r="E35" s="55">
        <f>C35*D35</f>
        <v>181356.39112013593</v>
      </c>
      <c r="G35" s="55">
        <f>I25</f>
        <v>442342.72932144004</v>
      </c>
      <c r="H35" s="83">
        <f>'MO 644-12 23-24'!$C$72</f>
        <v>0.40999066809200002</v>
      </c>
      <c r="I35" s="55">
        <f>G35*H35</f>
        <v>181356.39112013593</v>
      </c>
      <c r="K35" s="55">
        <f>M25</f>
        <v>442342.72932144004</v>
      </c>
      <c r="L35" s="83">
        <f>'MO 644-12 23-24'!$C$72</f>
        <v>0.40999066809200002</v>
      </c>
      <c r="M35" s="55">
        <f>K35*L35</f>
        <v>181356.39112013593</v>
      </c>
      <c r="O35" s="55">
        <f>Q25</f>
        <v>552928.41165180004</v>
      </c>
      <c r="P35" s="83">
        <f>'MO 644-12 23-24'!$C$72</f>
        <v>0.40999066809200002</v>
      </c>
      <c r="Q35" s="55">
        <f>O35*P35</f>
        <v>226695.4889001699</v>
      </c>
      <c r="S35" s="55">
        <f>U25</f>
        <v>552928.41165180004</v>
      </c>
      <c r="T35" s="83">
        <f>'MO 644-12 23-24'!$C$72</f>
        <v>0.40999066809200002</v>
      </c>
      <c r="U35" s="55">
        <f>S35*T35</f>
        <v>226695.4889001699</v>
      </c>
      <c r="W35" s="55">
        <f>Y25</f>
        <v>552928.41165180004</v>
      </c>
      <c r="X35" s="83">
        <f>'MO 644-12 23-24'!$C$72</f>
        <v>0.40999066809200002</v>
      </c>
      <c r="Y35" s="55">
        <f>W35*X35</f>
        <v>226695.4889001699</v>
      </c>
      <c r="AA35" s="55">
        <f>AC25</f>
        <v>674572.66221519606</v>
      </c>
      <c r="AB35" s="83">
        <f>'MO 644-12 23-24'!$C$72</f>
        <v>0.40999066809200002</v>
      </c>
      <c r="AC35" s="55">
        <f>AA35*AB35</f>
        <v>276568.49645820732</v>
      </c>
      <c r="AE35" s="55">
        <f>AG25</f>
        <v>674572.66221519606</v>
      </c>
      <c r="AF35" s="83">
        <f>'MO 644-12 23-24'!$C$72</f>
        <v>0.40999066809200002</v>
      </c>
      <c r="AG35" s="55">
        <f>AE35*AF35</f>
        <v>276568.49645820732</v>
      </c>
      <c r="AI35" s="55">
        <f>AK25</f>
        <v>674572.66221519606</v>
      </c>
      <c r="AJ35" s="83">
        <f>'MO 644-12 23-24'!$C$72</f>
        <v>0.40999066809200002</v>
      </c>
      <c r="AK35" s="55">
        <f>AI35*AJ35</f>
        <v>276568.49645820732</v>
      </c>
      <c r="AM35" s="55">
        <f>AO25</f>
        <v>920515.21971791645</v>
      </c>
      <c r="AN35" s="83">
        <f>'MO 644-12 23-24'!$C$72</f>
        <v>0.40999066809200002</v>
      </c>
      <c r="AO35" s="55">
        <f>AM35*AN35</f>
        <v>377402.64992100274</v>
      </c>
      <c r="AQ35" s="55">
        <f>AS25</f>
        <v>920515.21971791645</v>
      </c>
      <c r="AR35" s="83">
        <f>'MO 644-12 23-24'!$C$72</f>
        <v>0.40999066809200002</v>
      </c>
      <c r="AS35" s="55">
        <f>AQ35*AR35</f>
        <v>377402.64992100274</v>
      </c>
      <c r="AU35" s="55">
        <f>AW25</f>
        <v>920515.21971791645</v>
      </c>
      <c r="AV35" s="83">
        <f>'MO 644-12 23-24'!$C$72</f>
        <v>0.40999066809200002</v>
      </c>
      <c r="AW35" s="55">
        <f>AU35*AV35</f>
        <v>377402.64992100274</v>
      </c>
      <c r="AY35" s="55">
        <f>BA25</f>
        <v>1714078.0761205801</v>
      </c>
      <c r="AZ35" s="83">
        <f>'MO 644-12 23-24'!$C$72</f>
        <v>0.40999066809200002</v>
      </c>
      <c r="BA35" s="55">
        <f>AY35*AZ35</f>
        <v>702756.01559052675</v>
      </c>
      <c r="BC35" s="55">
        <f>BE25</f>
        <v>1714078.0761205801</v>
      </c>
      <c r="BD35" s="83">
        <f>'MO 644-12 23-24'!$C$72</f>
        <v>0.40999066809200002</v>
      </c>
      <c r="BE35" s="55">
        <f>BC35*BD35</f>
        <v>702756.01559052675</v>
      </c>
    </row>
    <row r="36" spans="1:57" x14ac:dyDescent="0.25">
      <c r="A36" s="172"/>
      <c r="B36" s="56" t="s">
        <v>248</v>
      </c>
      <c r="C36" s="59">
        <f>E30</f>
        <v>0</v>
      </c>
      <c r="D36" s="84">
        <f>'MO 644-12 23-24'!$F$72</f>
        <v>0.210272451848</v>
      </c>
      <c r="E36" s="59">
        <f>C36*D36</f>
        <v>0</v>
      </c>
      <c r="G36" s="59">
        <f>I30</f>
        <v>48657.700225358407</v>
      </c>
      <c r="H36" s="84">
        <f>'MO 644-12 23-24'!$F$72</f>
        <v>0.210272451848</v>
      </c>
      <c r="I36" s="59">
        <f>G36*H36</f>
        <v>10231.373927671095</v>
      </c>
      <c r="K36" s="59">
        <f>M30</f>
        <v>110585.68233036001</v>
      </c>
      <c r="L36" s="84">
        <f>'MO 644-12 23-24'!$F$72</f>
        <v>0.210272451848</v>
      </c>
      <c r="M36" s="59">
        <f>K36*L36</f>
        <v>23253.12256288885</v>
      </c>
      <c r="O36" s="59">
        <f>Q30</f>
        <v>44234.272932144006</v>
      </c>
      <c r="P36" s="84">
        <f>'MO 644-12 23-24'!$F$72</f>
        <v>0.210272451848</v>
      </c>
      <c r="Q36" s="59">
        <f>O36*P36</f>
        <v>9301.2490251555409</v>
      </c>
      <c r="S36" s="59">
        <f>U30</f>
        <v>88468.545864288011</v>
      </c>
      <c r="T36" s="84">
        <f>'MO 644-12 23-24'!$F$72</f>
        <v>0.210272451848</v>
      </c>
      <c r="U36" s="59">
        <f>S36*T36</f>
        <v>18602.498050311082</v>
      </c>
      <c r="W36" s="59">
        <f>Y30</f>
        <v>121644.25056339602</v>
      </c>
      <c r="X36" s="84">
        <f>'MO 644-12 23-24'!$F$72</f>
        <v>0.210272451848</v>
      </c>
      <c r="Y36" s="59">
        <f>W36*X36</f>
        <v>25578.434819177739</v>
      </c>
      <c r="AA36" s="59">
        <f>AC30</f>
        <v>66351.409398215997</v>
      </c>
      <c r="AB36" s="84">
        <f>'MO 644-12 23-24'!$F$72</f>
        <v>0.210272451848</v>
      </c>
      <c r="AC36" s="59">
        <f>AA36*AB36</f>
        <v>13951.873537733309</v>
      </c>
      <c r="AE36" s="59">
        <f>AG30</f>
        <v>168532.57987146865</v>
      </c>
      <c r="AF36" s="84">
        <f>'MO 644-12 23-24'!$F$72</f>
        <v>0.210272451848</v>
      </c>
      <c r="AG36" s="59">
        <f>AE36*AF36</f>
        <v>35437.758785842605</v>
      </c>
      <c r="AI36" s="59">
        <f>AK30</f>
        <v>245942.55750272068</v>
      </c>
      <c r="AJ36" s="84">
        <f>'MO 644-12 23-24'!$F$72</f>
        <v>0.210272451848</v>
      </c>
      <c r="AK36" s="59">
        <f>AI36*AJ36</f>
        <v>51714.944579864808</v>
      </c>
      <c r="AM36" s="59">
        <f>AO30</f>
        <v>210555.13915700544</v>
      </c>
      <c r="AN36" s="84">
        <f>'MO 644-12 23-24'!$F$72</f>
        <v>0.210272451848</v>
      </c>
      <c r="AO36" s="59">
        <f>AM36*AN36</f>
        <v>44273.94535974037</v>
      </c>
      <c r="AQ36" s="59">
        <f>AS30</f>
        <v>443669.75750940439</v>
      </c>
      <c r="AR36" s="84">
        <f>'MO 644-12 23-24'!$F$72</f>
        <v>0.210272451848</v>
      </c>
      <c r="AS36" s="59">
        <f>AQ36*AR36</f>
        <v>93291.527722310071</v>
      </c>
      <c r="AU36" s="59">
        <f>AW30</f>
        <v>487904.03044154844</v>
      </c>
      <c r="AV36" s="84">
        <f>'MO 644-12 23-24'!$F$72</f>
        <v>0.210272451848</v>
      </c>
      <c r="AW36" s="59">
        <f>AU36*AV36</f>
        <v>102592.77674746563</v>
      </c>
      <c r="AY36" s="59">
        <f>BA30</f>
        <v>135799.2179016821</v>
      </c>
      <c r="AZ36" s="84">
        <f>'MO 644-12 23-24'!$F$72</f>
        <v>0.210272451848</v>
      </c>
      <c r="BA36" s="59">
        <f>AY36*AZ36</f>
        <v>28554.834507227511</v>
      </c>
      <c r="BC36" s="59">
        <f>BE30</f>
        <v>0</v>
      </c>
      <c r="BD36" s="84">
        <f>'MO 644-12 23-24'!$F$72</f>
        <v>0.210272451848</v>
      </c>
      <c r="BE36" s="59">
        <f>BC36*BD36</f>
        <v>0</v>
      </c>
    </row>
    <row r="37" spans="1:57" x14ac:dyDescent="0.25">
      <c r="A37" s="172"/>
      <c r="B37" s="79" t="s">
        <v>249</v>
      </c>
      <c r="C37" s="82">
        <f>E29+E31+E32</f>
        <v>126732.44</v>
      </c>
      <c r="D37" s="85">
        <f>'MO 644-12 23-24'!$B$74</f>
        <v>2.8400000000000002E-2</v>
      </c>
      <c r="E37" s="82">
        <f>C37*D37</f>
        <v>3599.2012960000002</v>
      </c>
      <c r="G37" s="82">
        <f>I29+I31+I32</f>
        <v>133523.00839999999</v>
      </c>
      <c r="H37" s="85">
        <f>'MO 644-12 23-24'!$B$74</f>
        <v>2.8400000000000002E-2</v>
      </c>
      <c r="I37" s="82">
        <f>G37*H37</f>
        <v>3792.0534385599999</v>
      </c>
      <c r="K37" s="82">
        <f>M29+M31+M32</f>
        <v>142165.54999999999</v>
      </c>
      <c r="L37" s="85">
        <f>'MO 644-12 23-24'!$B$74</f>
        <v>2.8400000000000002E-2</v>
      </c>
      <c r="M37" s="82">
        <f>K37*L37</f>
        <v>4037.50162</v>
      </c>
      <c r="O37" s="82">
        <f>Q29+Q31+Q32</f>
        <v>164588.79399999999</v>
      </c>
      <c r="P37" s="85">
        <f>'MO 644-12 23-24'!$B$74</f>
        <v>2.8400000000000002E-2</v>
      </c>
      <c r="Q37" s="82">
        <f>O37*P37</f>
        <v>4674.3217495999997</v>
      </c>
      <c r="S37" s="82">
        <f>U29+U31+U32</f>
        <v>170762.038</v>
      </c>
      <c r="T37" s="85">
        <f>'MO 644-12 23-24'!$B$74</f>
        <v>2.8400000000000002E-2</v>
      </c>
      <c r="U37" s="82">
        <f>S37*T37</f>
        <v>4849.6418792000004</v>
      </c>
      <c r="W37" s="82">
        <f>Y29+Y31+Y32</f>
        <v>175391.97099999999</v>
      </c>
      <c r="X37" s="85">
        <f>'MO 644-12 23-24'!$B$74</f>
        <v>2.8400000000000002E-2</v>
      </c>
      <c r="Y37" s="82">
        <f>W37*X37</f>
        <v>4981.1319764</v>
      </c>
      <c r="AA37" s="82">
        <f>AC29+AC31+AC32</f>
        <v>202526.83699999997</v>
      </c>
      <c r="AB37" s="85">
        <f>'MO 644-12 23-24'!$B$74</f>
        <v>2.8400000000000002E-2</v>
      </c>
      <c r="AC37" s="82">
        <f>AA37*AB37</f>
        <v>5751.7621707999997</v>
      </c>
      <c r="AE37" s="82">
        <f>AG29+AG31+AG32</f>
        <v>216787.03063999998</v>
      </c>
      <c r="AF37" s="85">
        <f>'MO 644-12 23-24'!$B$74</f>
        <v>2.8400000000000002E-2</v>
      </c>
      <c r="AG37" s="82">
        <f>AE37*AF37</f>
        <v>6156.7516701759996</v>
      </c>
      <c r="AI37" s="82">
        <f>AK29+AK31+AK32</f>
        <v>227590.20763999998</v>
      </c>
      <c r="AJ37" s="85">
        <f>'MO 644-12 23-24'!$B$74</f>
        <v>2.8400000000000002E-2</v>
      </c>
      <c r="AK37" s="82">
        <f>AI37*AJ37</f>
        <v>6463.5618969759998</v>
      </c>
      <c r="AM37" s="82">
        <f>AO29+AO31+AO32</f>
        <v>293114.84908000001</v>
      </c>
      <c r="AN37" s="85">
        <f>'MO 644-12 23-24'!$B$74</f>
        <v>2.8400000000000002E-2</v>
      </c>
      <c r="AO37" s="82">
        <f>AM37*AN37</f>
        <v>8324.4617138720005</v>
      </c>
      <c r="AQ37" s="82">
        <f>AS29+AS31+AS32</f>
        <v>325647.84496000002</v>
      </c>
      <c r="AR37" s="85">
        <f>'MO 644-12 23-24'!$B$74</f>
        <v>2.8400000000000002E-2</v>
      </c>
      <c r="AS37" s="82">
        <f>AQ37*AR37</f>
        <v>9248.3987968640013</v>
      </c>
      <c r="AU37" s="82">
        <f>AW29+AW31+AW32</f>
        <v>331821.08896000002</v>
      </c>
      <c r="AV37" s="85">
        <f>'MO 644-12 23-24'!$B$74</f>
        <v>2.8400000000000002E-2</v>
      </c>
      <c r="AW37" s="82">
        <f>AU37*AV37</f>
        <v>9423.7189264640019</v>
      </c>
      <c r="AY37" s="82">
        <f>BA29+BA31+BA32</f>
        <v>510040.06407999998</v>
      </c>
      <c r="AZ37" s="85">
        <f>'MO 644-12 23-24'!$B$74</f>
        <v>2.8400000000000002E-2</v>
      </c>
      <c r="BA37" s="82">
        <f>AY37*AZ37</f>
        <v>14485.137819871999</v>
      </c>
      <c r="BC37" s="82">
        <f>BE29+BE31+BE32</f>
        <v>491088.20499999996</v>
      </c>
      <c r="BD37" s="85">
        <f>'MO 644-12 23-24'!$B$74</f>
        <v>2.8400000000000002E-2</v>
      </c>
      <c r="BE37" s="82">
        <f>BC37*BD37</f>
        <v>13946.905021999999</v>
      </c>
    </row>
    <row r="38" spans="1:57" x14ac:dyDescent="0.25">
      <c r="A38" s="170"/>
      <c r="B38" s="67" t="s">
        <v>250</v>
      </c>
      <c r="C38" s="68"/>
      <c r="D38" s="68"/>
      <c r="E38" s="86">
        <f>SUM(E35:E37)</f>
        <v>184955.59241613594</v>
      </c>
      <c r="G38" s="68"/>
      <c r="H38" s="68"/>
      <c r="I38" s="86">
        <f>SUM(I35:I37)</f>
        <v>195379.818486367</v>
      </c>
      <c r="K38" s="68"/>
      <c r="L38" s="68"/>
      <c r="M38" s="86">
        <f>SUM(M35:M37)</f>
        <v>208647.01530302479</v>
      </c>
      <c r="O38" s="68"/>
      <c r="P38" s="68"/>
      <c r="Q38" s="86">
        <f>SUM(Q35:Q37)</f>
        <v>240671.05967492543</v>
      </c>
      <c r="R38" s="70">
        <f>+Q38/E38</f>
        <v>1.3012369971135231</v>
      </c>
      <c r="S38" s="68"/>
      <c r="T38" s="68"/>
      <c r="U38" s="86">
        <f>SUM(U35:U37)</f>
        <v>250147.62882968099</v>
      </c>
      <c r="W38" s="68"/>
      <c r="X38" s="68"/>
      <c r="Y38" s="86">
        <f>SUM(Y35:Y37)</f>
        <v>257255.05569574764</v>
      </c>
      <c r="AA38" s="68"/>
      <c r="AB38" s="68"/>
      <c r="AC38" s="86">
        <f>SUM(AC35:AC37)</f>
        <v>296272.13216674066</v>
      </c>
      <c r="AE38" s="68"/>
      <c r="AF38" s="68"/>
      <c r="AG38" s="86">
        <f>SUM(AG35:AG37)</f>
        <v>318163.00691422593</v>
      </c>
      <c r="AI38" s="68"/>
      <c r="AJ38" s="68"/>
      <c r="AK38" s="86">
        <f>SUM(AK35:AK37)</f>
        <v>334747.00293504813</v>
      </c>
      <c r="AM38" s="68"/>
      <c r="AN38" s="68"/>
      <c r="AO38" s="86">
        <f>SUM(AO35:AO37)</f>
        <v>430001.05699461506</v>
      </c>
      <c r="AQ38" s="68"/>
      <c r="AR38" s="68"/>
      <c r="AS38" s="86">
        <f>SUM(AS35:AS37)</f>
        <v>479942.57644017687</v>
      </c>
      <c r="AU38" s="68"/>
      <c r="AV38" s="68"/>
      <c r="AW38" s="86">
        <f>SUM(AW35:AW37)</f>
        <v>489419.14559493237</v>
      </c>
      <c r="AY38" s="68"/>
      <c r="AZ38" s="68"/>
      <c r="BA38" s="86">
        <f>SUM(BA35:BA37)</f>
        <v>745795.98791762628</v>
      </c>
      <c r="BC38" s="68"/>
      <c r="BD38" s="68"/>
      <c r="BE38" s="86">
        <f>SUM(BE35:BE37)</f>
        <v>716702.92061252671</v>
      </c>
    </row>
    <row r="39" spans="1:57" x14ac:dyDescent="0.25">
      <c r="C39" s="73"/>
      <c r="D39" s="73"/>
      <c r="G39" s="73"/>
      <c r="H39" s="73"/>
      <c r="K39" s="73"/>
      <c r="L39" s="73"/>
      <c r="O39" s="73"/>
      <c r="P39" s="73"/>
      <c r="S39" s="73"/>
      <c r="T39" s="73"/>
      <c r="W39" s="73"/>
      <c r="X39" s="73"/>
      <c r="AA39" s="73"/>
      <c r="AB39" s="73"/>
      <c r="AE39" s="73"/>
      <c r="AF39" s="73"/>
      <c r="AI39" s="73"/>
      <c r="AJ39" s="73"/>
      <c r="AM39" s="73"/>
      <c r="AN39" s="73"/>
      <c r="AQ39" s="73"/>
      <c r="AR39" s="73"/>
      <c r="AU39" s="73"/>
      <c r="AV39" s="73"/>
      <c r="AY39" s="73"/>
      <c r="AZ39" s="73"/>
      <c r="BC39" s="73"/>
      <c r="BD39" s="73"/>
    </row>
    <row r="40" spans="1:57" x14ac:dyDescent="0.25">
      <c r="A40" s="87" t="s">
        <v>251</v>
      </c>
      <c r="B40" s="88"/>
      <c r="C40" s="89"/>
      <c r="D40" s="89"/>
      <c r="E40" s="90">
        <f>E25+E33+E38</f>
        <v>754030.76173757599</v>
      </c>
      <c r="G40" s="89"/>
      <c r="H40" s="89"/>
      <c r="I40" s="90">
        <f>I25+I33+I38</f>
        <v>819903.25643316552</v>
      </c>
      <c r="K40" s="89"/>
      <c r="L40" s="89"/>
      <c r="M40" s="90">
        <f>M25+M33+M38</f>
        <v>903740.97695482476</v>
      </c>
      <c r="O40" s="89"/>
      <c r="P40" s="89"/>
      <c r="Q40" s="90">
        <f>Q25+Q33+Q38</f>
        <v>1002422.5382588694</v>
      </c>
      <c r="R40" s="70"/>
      <c r="S40" s="89"/>
      <c r="T40" s="89"/>
      <c r="U40" s="90">
        <f>U25+U33+U38</f>
        <v>1062306.6243457692</v>
      </c>
      <c r="W40" s="89"/>
      <c r="X40" s="89"/>
      <c r="Y40" s="90">
        <f>Y25+Y33+Y38</f>
        <v>1107219.6889109437</v>
      </c>
      <c r="AA40" s="89"/>
      <c r="AB40" s="89"/>
      <c r="AC40" s="90">
        <f>AC25+AC33+AC38</f>
        <v>1239723.0407801527</v>
      </c>
      <c r="AE40" s="89"/>
      <c r="AF40" s="89"/>
      <c r="AG40" s="90">
        <f>AG25+AG33+AG38</f>
        <v>1378055.2796408907</v>
      </c>
      <c r="AI40" s="89"/>
      <c r="AJ40" s="89"/>
      <c r="AK40" s="90">
        <f>AK25+AK33+AK38</f>
        <v>1482852.4302929649</v>
      </c>
      <c r="AM40" s="89"/>
      <c r="AN40" s="89"/>
      <c r="AO40" s="90">
        <f>AO25+AO33+AO38</f>
        <v>1854186.2649495369</v>
      </c>
      <c r="AQ40" s="89"/>
      <c r="AR40" s="89"/>
      <c r="AS40" s="90">
        <f>AS25+AS33+AS38</f>
        <v>2169775.3986274977</v>
      </c>
      <c r="AU40" s="89"/>
      <c r="AV40" s="89"/>
      <c r="AW40" s="90">
        <f>AW25+AW33+AW38</f>
        <v>2229659.4847143972</v>
      </c>
      <c r="AY40" s="89"/>
      <c r="AZ40" s="89"/>
      <c r="BA40" s="90">
        <f>BA25+BA33+BA38</f>
        <v>3105713.3460198883</v>
      </c>
      <c r="BC40" s="89"/>
      <c r="BD40" s="89"/>
      <c r="BE40" s="90">
        <f>BE25+BE33+BE38</f>
        <v>2921869.2017331067</v>
      </c>
    </row>
    <row r="42" spans="1:57" x14ac:dyDescent="0.25">
      <c r="C42" s="91"/>
      <c r="I42" s="91">
        <f>I40/E40-1</f>
        <v>8.7360487181973978E-2</v>
      </c>
      <c r="M42" s="91">
        <f>M40/I40-1</f>
        <v>0.10225318641418668</v>
      </c>
      <c r="Q42" s="91">
        <f>Q40/M40-1</f>
        <v>0.10919230600404384</v>
      </c>
      <c r="U42" s="91">
        <f>U40/Q40-1</f>
        <v>5.9739365189168447E-2</v>
      </c>
      <c r="Y42" s="91">
        <f>Y40/U40-1</f>
        <v>4.2278814360999117E-2</v>
      </c>
      <c r="AC42" s="91">
        <f>AC40/Y40-1</f>
        <v>0.11967214202949972</v>
      </c>
      <c r="AG42" s="91">
        <f>AG40/AC40-1</f>
        <v>0.11158317971866216</v>
      </c>
      <c r="AK42" s="91">
        <f>AK40/AG40-1</f>
        <v>7.6047131200269069E-2</v>
      </c>
      <c r="AO42" s="91">
        <f>AO40/AK40-1</f>
        <v>0.25041860340965161</v>
      </c>
      <c r="AS42" s="91">
        <f>AS40/AO40-1</f>
        <v>0.17020357643871864</v>
      </c>
      <c r="AW42" s="91">
        <f>AW40/AS40-1</f>
        <v>2.7599209634683541E-2</v>
      </c>
      <c r="BA42" s="91">
        <f>BA40/AW40-1</f>
        <v>0.39290926139679438</v>
      </c>
      <c r="BE42" s="91">
        <f>BE40/BA40-1</f>
        <v>-5.9195464553219668E-2</v>
      </c>
    </row>
    <row r="44" spans="1:57" x14ac:dyDescent="0.25">
      <c r="C44" s="92"/>
      <c r="I44" s="92">
        <f>I40/$E$40-1</f>
        <v>8.7360487181973978E-2</v>
      </c>
      <c r="M44" s="92">
        <f>M40/$E$40-1</f>
        <v>0.1985465617772133</v>
      </c>
      <c r="Q44" s="92">
        <f>Q40/$E$40-1</f>
        <v>0.32941862471088523</v>
      </c>
      <c r="U44" s="92">
        <f>U40/$E$40-1</f>
        <v>0.40883724942177091</v>
      </c>
      <c r="Y44" s="92">
        <f>Y40/$E$40-1</f>
        <v>0.46840121795493461</v>
      </c>
      <c r="AC44" s="92">
        <f>AC40/$E$40-1</f>
        <v>0.64412793706632798</v>
      </c>
      <c r="AG44" s="92">
        <f>AG40/$E$40-1</f>
        <v>0.82758496014847305</v>
      </c>
      <c r="AK44" s="92">
        <f>AK40/$E$40-1</f>
        <v>0.96656755339252265</v>
      </c>
      <c r="AO44" s="92">
        <f>AO40/$E$40-1</f>
        <v>1.4590326536238134</v>
      </c>
      <c r="AS44" s="92">
        <f>AS40/$E$40-1</f>
        <v>1.8775688058501796</v>
      </c>
      <c r="AW44" s="92">
        <f>AW40/$E$40-1</f>
        <v>1.9569874305610648</v>
      </c>
      <c r="BA44" s="92">
        <f>BA40/$E$40-1</f>
        <v>3.1188151778624178</v>
      </c>
      <c r="BE44" s="92">
        <f>BE40/$E$40-1</f>
        <v>2.8749999999999996</v>
      </c>
    </row>
    <row r="48" spans="1:57" x14ac:dyDescent="0.25">
      <c r="B48" s="173" t="s">
        <v>252</v>
      </c>
      <c r="C48" s="174"/>
      <c r="E48" s="173" t="s">
        <v>253</v>
      </c>
      <c r="F48" s="174"/>
    </row>
    <row r="49" spans="1:57" x14ac:dyDescent="0.25">
      <c r="E49" s="42"/>
      <c r="F49" s="42"/>
      <c r="AO49" s="72">
        <f>+AO40/AC40</f>
        <v>1.4956455627239977</v>
      </c>
      <c r="AS49" s="72">
        <f>+AS40/AG40</f>
        <v>1.5745198546700698</v>
      </c>
      <c r="AW49" s="72">
        <f>+AW40/AK40</f>
        <v>1.5036287085383722</v>
      </c>
      <c r="BA49" s="72">
        <f>+BA40/AO40</f>
        <v>1.674973763277452</v>
      </c>
      <c r="BE49" s="72">
        <f>+BE40/AS40</f>
        <v>1.3466228825256981</v>
      </c>
    </row>
    <row r="50" spans="1:57" x14ac:dyDescent="0.25">
      <c r="C50" s="76" t="s">
        <v>254</v>
      </c>
      <c r="F50" s="76" t="s">
        <v>254</v>
      </c>
    </row>
    <row r="51" spans="1:57" x14ac:dyDescent="0.25">
      <c r="C51" s="93">
        <f>C58+C54</f>
        <v>0.27289999999999998</v>
      </c>
      <c r="F51" s="93">
        <f>F58+F54</f>
        <v>9.2599999999999988E-2</v>
      </c>
    </row>
    <row r="52" spans="1:57" x14ac:dyDescent="0.25">
      <c r="E52" s="94"/>
      <c r="F52" s="94"/>
    </row>
    <row r="53" spans="1:57" ht="15.75" x14ac:dyDescent="0.25">
      <c r="A53" s="95"/>
      <c r="B53" s="166" t="s">
        <v>255</v>
      </c>
      <c r="C53" s="167"/>
      <c r="D53" s="96"/>
      <c r="E53" s="166" t="s">
        <v>255</v>
      </c>
      <c r="F53" s="167"/>
    </row>
    <row r="54" spans="1:57" ht="15.75" x14ac:dyDescent="0.25">
      <c r="A54" s="97" t="s">
        <v>256</v>
      </c>
      <c r="B54" s="98"/>
      <c r="C54" s="99">
        <f>SUM(B55:B56)-B57</f>
        <v>0.20199999999999999</v>
      </c>
      <c r="D54" s="100"/>
      <c r="E54" s="98"/>
      <c r="F54" s="99">
        <f>SUM(E55:E56)-E57</f>
        <v>2.1999999999999999E-2</v>
      </c>
    </row>
    <row r="55" spans="1:57" ht="15.75" x14ac:dyDescent="0.25">
      <c r="A55" s="101" t="s">
        <v>257</v>
      </c>
      <c r="B55" s="102">
        <v>0.18</v>
      </c>
      <c r="C55" s="103"/>
      <c r="D55" s="104"/>
      <c r="E55" s="102"/>
      <c r="F55" s="103"/>
    </row>
    <row r="56" spans="1:57" ht="15.75" x14ac:dyDescent="0.25">
      <c r="A56" s="105" t="s">
        <v>258</v>
      </c>
      <c r="B56" s="106">
        <v>0.06</v>
      </c>
      <c r="C56" s="107"/>
      <c r="D56" s="104"/>
      <c r="E56" s="106">
        <v>0.06</v>
      </c>
      <c r="F56" s="107"/>
    </row>
    <row r="57" spans="1:57" ht="15.75" x14ac:dyDescent="0.25">
      <c r="A57" s="108" t="s">
        <v>259</v>
      </c>
      <c r="B57" s="106">
        <v>3.7999999999999999E-2</v>
      </c>
      <c r="C57" s="107"/>
      <c r="D57" s="104"/>
      <c r="E57" s="106">
        <v>3.7999999999999999E-2</v>
      </c>
      <c r="F57" s="107"/>
    </row>
    <row r="58" spans="1:57" ht="15.75" x14ac:dyDescent="0.25">
      <c r="A58" s="109" t="s">
        <v>260</v>
      </c>
      <c r="B58" s="110"/>
      <c r="C58" s="111">
        <f>SUM(B59:B64)</f>
        <v>7.0900000000000005E-2</v>
      </c>
      <c r="D58" s="96"/>
      <c r="E58" s="110"/>
      <c r="F58" s="111">
        <f>SUM(E59:E64)</f>
        <v>7.0599999999999996E-2</v>
      </c>
    </row>
    <row r="59" spans="1:57" ht="15.75" x14ac:dyDescent="0.25">
      <c r="A59" s="101" t="s">
        <v>261</v>
      </c>
      <c r="B59" s="102">
        <v>3.0599999999999999E-2</v>
      </c>
      <c r="C59" s="103"/>
      <c r="D59" s="112"/>
      <c r="E59" s="102">
        <v>3.0599999999999999E-2</v>
      </c>
      <c r="F59" s="103"/>
    </row>
    <row r="60" spans="1:57" ht="15.75" x14ac:dyDescent="0.25">
      <c r="A60" s="105" t="s">
        <v>262</v>
      </c>
      <c r="B60" s="106">
        <v>2.9999999999999997E-4</v>
      </c>
      <c r="C60" s="107"/>
      <c r="D60" s="112"/>
      <c r="E60" s="106"/>
      <c r="F60" s="107"/>
    </row>
    <row r="61" spans="1:57" ht="15.75" x14ac:dyDescent="0.25">
      <c r="A61" s="105" t="s">
        <v>263</v>
      </c>
      <c r="B61" s="106">
        <v>0.02</v>
      </c>
      <c r="C61" s="107"/>
      <c r="D61" s="112"/>
      <c r="E61" s="106">
        <v>0.02</v>
      </c>
      <c r="F61" s="107"/>
    </row>
    <row r="62" spans="1:57" ht="15.75" x14ac:dyDescent="0.25">
      <c r="A62" s="105" t="s">
        <v>264</v>
      </c>
      <c r="B62" s="106">
        <v>0.02</v>
      </c>
      <c r="C62" s="107"/>
      <c r="D62" s="112"/>
      <c r="E62" s="106">
        <v>0.02</v>
      </c>
      <c r="F62" s="107"/>
    </row>
    <row r="63" spans="1:57" ht="15.75" x14ac:dyDescent="0.25">
      <c r="A63" s="105" t="s">
        <v>265</v>
      </c>
      <c r="B63" s="106"/>
      <c r="C63" s="107"/>
      <c r="D63" s="112"/>
      <c r="E63" s="106"/>
      <c r="F63" s="107"/>
    </row>
    <row r="64" spans="1:57" ht="15.75" x14ac:dyDescent="0.25">
      <c r="A64" s="105" t="s">
        <v>266</v>
      </c>
      <c r="B64" s="106">
        <v>0</v>
      </c>
      <c r="C64" s="107"/>
      <c r="D64" s="112"/>
      <c r="E64" s="106">
        <v>0</v>
      </c>
      <c r="F64" s="107"/>
    </row>
    <row r="65" spans="1:6" ht="15.75" x14ac:dyDescent="0.25">
      <c r="A65" s="109" t="s">
        <v>267</v>
      </c>
      <c r="B65" s="110"/>
      <c r="C65" s="111">
        <f>SUM(B66:B71)</f>
        <v>0.13709066809200002</v>
      </c>
      <c r="D65" s="100"/>
      <c r="E65" s="110"/>
      <c r="F65" s="111">
        <f>SUM(E66:E71)</f>
        <v>0.11767245184800001</v>
      </c>
    </row>
    <row r="66" spans="1:6" ht="15.75" x14ac:dyDescent="0.25">
      <c r="A66" s="101" t="s">
        <v>268</v>
      </c>
      <c r="B66" s="102">
        <v>8.3299999999999999E-2</v>
      </c>
      <c r="C66" s="103"/>
      <c r="D66" s="112"/>
      <c r="E66" s="102">
        <v>8.3299999999999999E-2</v>
      </c>
      <c r="F66" s="103"/>
    </row>
    <row r="67" spans="1:6" ht="15.75" x14ac:dyDescent="0.25">
      <c r="A67" s="105" t="s">
        <v>269</v>
      </c>
      <c r="B67" s="102">
        <v>1.5599999999999999E-2</v>
      </c>
      <c r="C67" s="107"/>
      <c r="D67" s="112"/>
      <c r="E67" s="102">
        <v>1.5599999999999999E-2</v>
      </c>
      <c r="F67" s="107"/>
    </row>
    <row r="68" spans="1:6" ht="15.75" x14ac:dyDescent="0.25">
      <c r="A68" s="105" t="s">
        <v>270</v>
      </c>
      <c r="B68" s="102">
        <f>B67*B66</f>
        <v>1.29948E-3</v>
      </c>
      <c r="C68" s="107"/>
      <c r="D68" s="112"/>
      <c r="E68" s="102">
        <f>E67*E66</f>
        <v>1.29948E-3</v>
      </c>
      <c r="F68" s="107"/>
    </row>
    <row r="69" spans="1:6" ht="15.75" x14ac:dyDescent="0.25">
      <c r="A69" s="105" t="s">
        <v>271</v>
      </c>
      <c r="B69" s="102">
        <v>0</v>
      </c>
      <c r="C69" s="107"/>
      <c r="D69" s="112"/>
      <c r="E69" s="102">
        <v>0</v>
      </c>
      <c r="F69" s="107"/>
    </row>
    <row r="70" spans="1:6" ht="15.75" x14ac:dyDescent="0.25">
      <c r="A70" s="113" t="s">
        <v>272</v>
      </c>
      <c r="B70" s="102">
        <v>7.4999999999999997E-3</v>
      </c>
      <c r="C70" s="107"/>
      <c r="D70" s="112"/>
      <c r="E70" s="102">
        <v>7.4999999999999997E-3</v>
      </c>
      <c r="F70" s="107"/>
    </row>
    <row r="71" spans="1:6" ht="15.75" x14ac:dyDescent="0.25">
      <c r="A71" s="105" t="s">
        <v>273</v>
      </c>
      <c r="B71" s="114">
        <f>SUM(B66:B70)*$C$51</f>
        <v>2.9391188092E-2</v>
      </c>
      <c r="C71" s="107"/>
      <c r="D71" s="112"/>
      <c r="E71" s="114">
        <f>SUM(E66:E70)*$F$51</f>
        <v>9.9729718480000007E-3</v>
      </c>
      <c r="F71" s="107"/>
    </row>
    <row r="72" spans="1:6" ht="15.75" x14ac:dyDescent="0.25">
      <c r="A72" s="109" t="s">
        <v>274</v>
      </c>
      <c r="B72" s="110"/>
      <c r="C72" s="111">
        <f>SUM(C54:C71)</f>
        <v>0.40999066809200002</v>
      </c>
      <c r="D72" s="100"/>
      <c r="E72" s="110"/>
      <c r="F72" s="111">
        <f>SUM(F54:F71)</f>
        <v>0.210272451848</v>
      </c>
    </row>
    <row r="74" spans="1:6" ht="15.75" x14ac:dyDescent="0.25">
      <c r="A74" s="115" t="s">
        <v>275</v>
      </c>
      <c r="B74" s="116">
        <v>2.8400000000000002E-2</v>
      </c>
      <c r="F74" s="116">
        <v>2.8400000000000002E-2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count="1">
    <dataValidation allowBlank="1" showErrorMessage="1" sqref="B55:F72" xr:uid="{54247C3C-5321-4002-AAFA-5D1CE060CE02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77BB-BB42-46B7-9DB9-041CCA036261}">
  <dimension ref="A1:CT155"/>
  <sheetViews>
    <sheetView topLeftCell="BT1" workbookViewId="0">
      <selection activeCell="CT16" sqref="CT16"/>
    </sheetView>
  </sheetViews>
  <sheetFormatPr baseColWidth="10" defaultRowHeight="15" x14ac:dyDescent="0.25"/>
  <cols>
    <col min="1" max="1" width="11.85546875" style="41" customWidth="1"/>
    <col min="2" max="2" width="55.85546875" bestFit="1" customWidth="1"/>
    <col min="3" max="87" width="6.7109375" customWidth="1"/>
    <col min="88" max="88" width="10" customWidth="1"/>
    <col min="89" max="89" width="6.7109375" customWidth="1"/>
    <col min="90" max="90" width="8.140625" customWidth="1"/>
    <col min="94" max="94" width="6.28515625" bestFit="1" customWidth="1"/>
    <col min="95" max="95" width="7.140625" bestFit="1" customWidth="1"/>
    <col min="96" max="96" width="7" bestFit="1" customWidth="1"/>
    <col min="97" max="97" width="7.140625" bestFit="1" customWidth="1"/>
    <col min="98" max="98" width="6.5703125" bestFit="1" customWidth="1"/>
    <col min="257" max="257" width="11.85546875" customWidth="1"/>
    <col min="258" max="258" width="59.85546875" customWidth="1"/>
    <col min="259" max="346" width="6.7109375" customWidth="1"/>
    <col min="513" max="513" width="11.85546875" customWidth="1"/>
    <col min="514" max="514" width="59.85546875" customWidth="1"/>
    <col min="515" max="602" width="6.7109375" customWidth="1"/>
    <col min="769" max="769" width="11.85546875" customWidth="1"/>
    <col min="770" max="770" width="59.85546875" customWidth="1"/>
    <col min="771" max="858" width="6.7109375" customWidth="1"/>
    <col min="1025" max="1025" width="11.85546875" customWidth="1"/>
    <col min="1026" max="1026" width="59.85546875" customWidth="1"/>
    <col min="1027" max="1114" width="6.7109375" customWidth="1"/>
    <col min="1281" max="1281" width="11.85546875" customWidth="1"/>
    <col min="1282" max="1282" width="59.85546875" customWidth="1"/>
    <col min="1283" max="1370" width="6.7109375" customWidth="1"/>
    <col min="1537" max="1537" width="11.85546875" customWidth="1"/>
    <col min="1538" max="1538" width="59.85546875" customWidth="1"/>
    <col min="1539" max="1626" width="6.7109375" customWidth="1"/>
    <col min="1793" max="1793" width="11.85546875" customWidth="1"/>
    <col min="1794" max="1794" width="59.85546875" customWidth="1"/>
    <col min="1795" max="1882" width="6.7109375" customWidth="1"/>
    <col min="2049" max="2049" width="11.85546875" customWidth="1"/>
    <col min="2050" max="2050" width="59.85546875" customWidth="1"/>
    <col min="2051" max="2138" width="6.7109375" customWidth="1"/>
    <col min="2305" max="2305" width="11.85546875" customWidth="1"/>
    <col min="2306" max="2306" width="59.85546875" customWidth="1"/>
    <col min="2307" max="2394" width="6.7109375" customWidth="1"/>
    <col min="2561" max="2561" width="11.85546875" customWidth="1"/>
    <col min="2562" max="2562" width="59.85546875" customWidth="1"/>
    <col min="2563" max="2650" width="6.7109375" customWidth="1"/>
    <col min="2817" max="2817" width="11.85546875" customWidth="1"/>
    <col min="2818" max="2818" width="59.85546875" customWidth="1"/>
    <col min="2819" max="2906" width="6.7109375" customWidth="1"/>
    <col min="3073" max="3073" width="11.85546875" customWidth="1"/>
    <col min="3074" max="3074" width="59.85546875" customWidth="1"/>
    <col min="3075" max="3162" width="6.7109375" customWidth="1"/>
    <col min="3329" max="3329" width="11.85546875" customWidth="1"/>
    <col min="3330" max="3330" width="59.85546875" customWidth="1"/>
    <col min="3331" max="3418" width="6.7109375" customWidth="1"/>
    <col min="3585" max="3585" width="11.85546875" customWidth="1"/>
    <col min="3586" max="3586" width="59.85546875" customWidth="1"/>
    <col min="3587" max="3674" width="6.7109375" customWidth="1"/>
    <col min="3841" max="3841" width="11.85546875" customWidth="1"/>
    <col min="3842" max="3842" width="59.85546875" customWidth="1"/>
    <col min="3843" max="3930" width="6.7109375" customWidth="1"/>
    <col min="4097" max="4097" width="11.85546875" customWidth="1"/>
    <col min="4098" max="4098" width="59.85546875" customWidth="1"/>
    <col min="4099" max="4186" width="6.7109375" customWidth="1"/>
    <col min="4353" max="4353" width="11.85546875" customWidth="1"/>
    <col min="4354" max="4354" width="59.85546875" customWidth="1"/>
    <col min="4355" max="4442" width="6.7109375" customWidth="1"/>
    <col min="4609" max="4609" width="11.85546875" customWidth="1"/>
    <col min="4610" max="4610" width="59.85546875" customWidth="1"/>
    <col min="4611" max="4698" width="6.7109375" customWidth="1"/>
    <col min="4865" max="4865" width="11.85546875" customWidth="1"/>
    <col min="4866" max="4866" width="59.85546875" customWidth="1"/>
    <col min="4867" max="4954" width="6.7109375" customWidth="1"/>
    <col min="5121" max="5121" width="11.85546875" customWidth="1"/>
    <col min="5122" max="5122" width="59.85546875" customWidth="1"/>
    <col min="5123" max="5210" width="6.7109375" customWidth="1"/>
    <col min="5377" max="5377" width="11.85546875" customWidth="1"/>
    <col min="5378" max="5378" width="59.85546875" customWidth="1"/>
    <col min="5379" max="5466" width="6.7109375" customWidth="1"/>
    <col min="5633" max="5633" width="11.85546875" customWidth="1"/>
    <col min="5634" max="5634" width="59.85546875" customWidth="1"/>
    <col min="5635" max="5722" width="6.7109375" customWidth="1"/>
    <col min="5889" max="5889" width="11.85546875" customWidth="1"/>
    <col min="5890" max="5890" width="59.85546875" customWidth="1"/>
    <col min="5891" max="5978" width="6.7109375" customWidth="1"/>
    <col min="6145" max="6145" width="11.85546875" customWidth="1"/>
    <col min="6146" max="6146" width="59.85546875" customWidth="1"/>
    <col min="6147" max="6234" width="6.7109375" customWidth="1"/>
    <col min="6401" max="6401" width="11.85546875" customWidth="1"/>
    <col min="6402" max="6402" width="59.85546875" customWidth="1"/>
    <col min="6403" max="6490" width="6.7109375" customWidth="1"/>
    <col min="6657" max="6657" width="11.85546875" customWidth="1"/>
    <col min="6658" max="6658" width="59.85546875" customWidth="1"/>
    <col min="6659" max="6746" width="6.7109375" customWidth="1"/>
    <col min="6913" max="6913" width="11.85546875" customWidth="1"/>
    <col min="6914" max="6914" width="59.85546875" customWidth="1"/>
    <col min="6915" max="7002" width="6.7109375" customWidth="1"/>
    <col min="7169" max="7169" width="11.85546875" customWidth="1"/>
    <col min="7170" max="7170" width="59.85546875" customWidth="1"/>
    <col min="7171" max="7258" width="6.7109375" customWidth="1"/>
    <col min="7425" max="7425" width="11.85546875" customWidth="1"/>
    <col min="7426" max="7426" width="59.85546875" customWidth="1"/>
    <col min="7427" max="7514" width="6.7109375" customWidth="1"/>
    <col min="7681" max="7681" width="11.85546875" customWidth="1"/>
    <col min="7682" max="7682" width="59.85546875" customWidth="1"/>
    <col min="7683" max="7770" width="6.7109375" customWidth="1"/>
    <col min="7937" max="7937" width="11.85546875" customWidth="1"/>
    <col min="7938" max="7938" width="59.85546875" customWidth="1"/>
    <col min="7939" max="8026" width="6.7109375" customWidth="1"/>
    <col min="8193" max="8193" width="11.85546875" customWidth="1"/>
    <col min="8194" max="8194" width="59.85546875" customWidth="1"/>
    <col min="8195" max="8282" width="6.7109375" customWidth="1"/>
    <col min="8449" max="8449" width="11.85546875" customWidth="1"/>
    <col min="8450" max="8450" width="59.85546875" customWidth="1"/>
    <col min="8451" max="8538" width="6.7109375" customWidth="1"/>
    <col min="8705" max="8705" width="11.85546875" customWidth="1"/>
    <col min="8706" max="8706" width="59.85546875" customWidth="1"/>
    <col min="8707" max="8794" width="6.7109375" customWidth="1"/>
    <col min="8961" max="8961" width="11.85546875" customWidth="1"/>
    <col min="8962" max="8962" width="59.85546875" customWidth="1"/>
    <col min="8963" max="9050" width="6.7109375" customWidth="1"/>
    <col min="9217" max="9217" width="11.85546875" customWidth="1"/>
    <col min="9218" max="9218" width="59.85546875" customWidth="1"/>
    <col min="9219" max="9306" width="6.7109375" customWidth="1"/>
    <col min="9473" max="9473" width="11.85546875" customWidth="1"/>
    <col min="9474" max="9474" width="59.85546875" customWidth="1"/>
    <col min="9475" max="9562" width="6.7109375" customWidth="1"/>
    <col min="9729" max="9729" width="11.85546875" customWidth="1"/>
    <col min="9730" max="9730" width="59.85546875" customWidth="1"/>
    <col min="9731" max="9818" width="6.7109375" customWidth="1"/>
    <col min="9985" max="9985" width="11.85546875" customWidth="1"/>
    <col min="9986" max="9986" width="59.85546875" customWidth="1"/>
    <col min="9987" max="10074" width="6.7109375" customWidth="1"/>
    <col min="10241" max="10241" width="11.85546875" customWidth="1"/>
    <col min="10242" max="10242" width="59.85546875" customWidth="1"/>
    <col min="10243" max="10330" width="6.7109375" customWidth="1"/>
    <col min="10497" max="10497" width="11.85546875" customWidth="1"/>
    <col min="10498" max="10498" width="59.85546875" customWidth="1"/>
    <col min="10499" max="10586" width="6.7109375" customWidth="1"/>
    <col min="10753" max="10753" width="11.85546875" customWidth="1"/>
    <col min="10754" max="10754" width="59.85546875" customWidth="1"/>
    <col min="10755" max="10842" width="6.7109375" customWidth="1"/>
    <col min="11009" max="11009" width="11.85546875" customWidth="1"/>
    <col min="11010" max="11010" width="59.85546875" customWidth="1"/>
    <col min="11011" max="11098" width="6.7109375" customWidth="1"/>
    <col min="11265" max="11265" width="11.85546875" customWidth="1"/>
    <col min="11266" max="11266" width="59.85546875" customWidth="1"/>
    <col min="11267" max="11354" width="6.7109375" customWidth="1"/>
    <col min="11521" max="11521" width="11.85546875" customWidth="1"/>
    <col min="11522" max="11522" width="59.85546875" customWidth="1"/>
    <col min="11523" max="11610" width="6.7109375" customWidth="1"/>
    <col min="11777" max="11777" width="11.85546875" customWidth="1"/>
    <col min="11778" max="11778" width="59.85546875" customWidth="1"/>
    <col min="11779" max="11866" width="6.7109375" customWidth="1"/>
    <col min="12033" max="12033" width="11.85546875" customWidth="1"/>
    <col min="12034" max="12034" width="59.85546875" customWidth="1"/>
    <col min="12035" max="12122" width="6.7109375" customWidth="1"/>
    <col min="12289" max="12289" width="11.85546875" customWidth="1"/>
    <col min="12290" max="12290" width="59.85546875" customWidth="1"/>
    <col min="12291" max="12378" width="6.7109375" customWidth="1"/>
    <col min="12545" max="12545" width="11.85546875" customWidth="1"/>
    <col min="12546" max="12546" width="59.85546875" customWidth="1"/>
    <col min="12547" max="12634" width="6.7109375" customWidth="1"/>
    <col min="12801" max="12801" width="11.85546875" customWidth="1"/>
    <col min="12802" max="12802" width="59.85546875" customWidth="1"/>
    <col min="12803" max="12890" width="6.7109375" customWidth="1"/>
    <col min="13057" max="13057" width="11.85546875" customWidth="1"/>
    <col min="13058" max="13058" width="59.85546875" customWidth="1"/>
    <col min="13059" max="13146" width="6.7109375" customWidth="1"/>
    <col min="13313" max="13313" width="11.85546875" customWidth="1"/>
    <col min="13314" max="13314" width="59.85546875" customWidth="1"/>
    <col min="13315" max="13402" width="6.7109375" customWidth="1"/>
    <col min="13569" max="13569" width="11.85546875" customWidth="1"/>
    <col min="13570" max="13570" width="59.85546875" customWidth="1"/>
    <col min="13571" max="13658" width="6.7109375" customWidth="1"/>
    <col min="13825" max="13825" width="11.85546875" customWidth="1"/>
    <col min="13826" max="13826" width="59.85546875" customWidth="1"/>
    <col min="13827" max="13914" width="6.7109375" customWidth="1"/>
    <col min="14081" max="14081" width="11.85546875" customWidth="1"/>
    <col min="14082" max="14082" width="59.85546875" customWidth="1"/>
    <col min="14083" max="14170" width="6.7109375" customWidth="1"/>
    <col min="14337" max="14337" width="11.85546875" customWidth="1"/>
    <col min="14338" max="14338" width="59.85546875" customWidth="1"/>
    <col min="14339" max="14426" width="6.7109375" customWidth="1"/>
    <col min="14593" max="14593" width="11.85546875" customWidth="1"/>
    <col min="14594" max="14594" width="59.85546875" customWidth="1"/>
    <col min="14595" max="14682" width="6.7109375" customWidth="1"/>
    <col min="14849" max="14849" width="11.85546875" customWidth="1"/>
    <col min="14850" max="14850" width="59.85546875" customWidth="1"/>
    <col min="14851" max="14938" width="6.7109375" customWidth="1"/>
    <col min="15105" max="15105" width="11.85546875" customWidth="1"/>
    <col min="15106" max="15106" width="59.85546875" customWidth="1"/>
    <col min="15107" max="15194" width="6.7109375" customWidth="1"/>
    <col min="15361" max="15361" width="11.85546875" customWidth="1"/>
    <col min="15362" max="15362" width="59.85546875" customWidth="1"/>
    <col min="15363" max="15450" width="6.7109375" customWidth="1"/>
    <col min="15617" max="15617" width="11.85546875" customWidth="1"/>
    <col min="15618" max="15618" width="59.85546875" customWidth="1"/>
    <col min="15619" max="15706" width="6.7109375" customWidth="1"/>
    <col min="15873" max="15873" width="11.85546875" customWidth="1"/>
    <col min="15874" max="15874" width="59.85546875" customWidth="1"/>
    <col min="15875" max="15962" width="6.7109375" customWidth="1"/>
    <col min="16129" max="16129" width="11.85546875" customWidth="1"/>
    <col min="16130" max="16130" width="59.85546875" customWidth="1"/>
    <col min="16131" max="16218" width="6.7109375" customWidth="1"/>
  </cols>
  <sheetData>
    <row r="1" spans="1:98" ht="12.75" customHeight="1" x14ac:dyDescent="0.25">
      <c r="A1" s="21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98" ht="12.75" customHeight="1" x14ac:dyDescent="0.25">
      <c r="A2" s="22" t="s">
        <v>30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BL2" s="20">
        <v>44197</v>
      </c>
      <c r="BM2" s="20">
        <v>44228</v>
      </c>
      <c r="BN2" s="20">
        <v>44256</v>
      </c>
      <c r="BO2" s="20">
        <v>44287</v>
      </c>
      <c r="BP2" s="20">
        <v>44317</v>
      </c>
      <c r="BQ2" s="20">
        <v>44348</v>
      </c>
      <c r="BR2" s="20">
        <v>44378</v>
      </c>
      <c r="BS2" s="20">
        <v>44409</v>
      </c>
      <c r="BT2" s="20">
        <v>44440</v>
      </c>
      <c r="BU2" s="20">
        <v>44470</v>
      </c>
      <c r="BV2" s="20">
        <v>44501</v>
      </c>
      <c r="BW2" s="20">
        <v>44531</v>
      </c>
      <c r="BX2" s="20">
        <v>44562</v>
      </c>
      <c r="BY2" s="20">
        <v>44593</v>
      </c>
      <c r="BZ2" s="20">
        <v>44621</v>
      </c>
      <c r="CA2" s="20">
        <v>44652</v>
      </c>
      <c r="CB2" s="20">
        <v>44682</v>
      </c>
      <c r="CC2" s="20">
        <v>44713</v>
      </c>
      <c r="CD2" s="20">
        <v>44743</v>
      </c>
      <c r="CE2" s="20">
        <v>44774</v>
      </c>
      <c r="CF2" s="20">
        <v>44805</v>
      </c>
      <c r="CG2" s="20">
        <v>44835</v>
      </c>
      <c r="CH2" s="20">
        <v>44866</v>
      </c>
      <c r="CI2" s="20">
        <v>44896</v>
      </c>
      <c r="CJ2" s="20">
        <v>44927</v>
      </c>
      <c r="CK2" s="20">
        <v>44958</v>
      </c>
      <c r="CL2" s="20">
        <v>44986</v>
      </c>
      <c r="CM2" s="20">
        <v>45017</v>
      </c>
      <c r="CN2" s="20">
        <v>45047</v>
      </c>
      <c r="CO2" s="20">
        <v>45078</v>
      </c>
    </row>
    <row r="3" spans="1:98" ht="12.75" customHeight="1" x14ac:dyDescent="0.25">
      <c r="A3" s="23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98" ht="12.75" customHeight="1" x14ac:dyDescent="0.25">
      <c r="A4" s="179" t="s">
        <v>31</v>
      </c>
      <c r="B4" s="179" t="s">
        <v>1</v>
      </c>
      <c r="C4" s="24">
        <v>2015</v>
      </c>
      <c r="D4" s="181">
        <v>2016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 t="s">
        <v>32</v>
      </c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2" t="s">
        <v>33</v>
      </c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78">
        <v>2019</v>
      </c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5">
        <v>2020</v>
      </c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>
        <v>2021</v>
      </c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>
        <v>2022</v>
      </c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6">
        <v>2023</v>
      </c>
      <c r="CK4" s="176"/>
      <c r="CL4" s="176"/>
      <c r="CM4" s="176"/>
      <c r="CN4" s="176"/>
      <c r="CO4" s="176"/>
    </row>
    <row r="5" spans="1:98" ht="12.75" customHeight="1" x14ac:dyDescent="0.25">
      <c r="A5" s="180"/>
      <c r="B5" s="180"/>
      <c r="C5" s="25" t="s">
        <v>34</v>
      </c>
      <c r="D5" s="25" t="s">
        <v>35</v>
      </c>
      <c r="E5" s="25" t="s">
        <v>36</v>
      </c>
      <c r="F5" s="25" t="s">
        <v>37</v>
      </c>
      <c r="G5" s="25" t="s">
        <v>38</v>
      </c>
      <c r="H5" s="25" t="s">
        <v>39</v>
      </c>
      <c r="I5" s="25" t="s">
        <v>40</v>
      </c>
      <c r="J5" s="25" t="s">
        <v>41</v>
      </c>
      <c r="K5" s="25" t="s">
        <v>42</v>
      </c>
      <c r="L5" s="25" t="s">
        <v>43</v>
      </c>
      <c r="M5" s="25" t="s">
        <v>44</v>
      </c>
      <c r="N5" s="25" t="s">
        <v>45</v>
      </c>
      <c r="O5" s="25" t="s">
        <v>34</v>
      </c>
      <c r="P5" s="25" t="s">
        <v>35</v>
      </c>
      <c r="Q5" s="25" t="s">
        <v>36</v>
      </c>
      <c r="R5" s="25" t="s">
        <v>37</v>
      </c>
      <c r="S5" s="25" t="s">
        <v>38</v>
      </c>
      <c r="T5" s="25" t="s">
        <v>39</v>
      </c>
      <c r="U5" s="25" t="s">
        <v>40</v>
      </c>
      <c r="V5" s="25" t="s">
        <v>41</v>
      </c>
      <c r="W5" s="25" t="s">
        <v>42</v>
      </c>
      <c r="X5" s="25" t="s">
        <v>43</v>
      </c>
      <c r="Y5" s="25" t="s">
        <v>44</v>
      </c>
      <c r="Z5" s="25" t="s">
        <v>45</v>
      </c>
      <c r="AA5" s="25" t="s">
        <v>34</v>
      </c>
      <c r="AB5" s="25" t="s">
        <v>35</v>
      </c>
      <c r="AC5" s="25" t="s">
        <v>36</v>
      </c>
      <c r="AD5" s="25" t="s">
        <v>37</v>
      </c>
      <c r="AE5" s="25" t="s">
        <v>38</v>
      </c>
      <c r="AF5" s="25" t="s">
        <v>39</v>
      </c>
      <c r="AG5" s="25" t="s">
        <v>40</v>
      </c>
      <c r="AH5" s="25" t="s">
        <v>41</v>
      </c>
      <c r="AI5" s="25" t="s">
        <v>42</v>
      </c>
      <c r="AJ5" s="25" t="s">
        <v>43</v>
      </c>
      <c r="AK5" s="25" t="s">
        <v>44</v>
      </c>
      <c r="AL5" s="25" t="s">
        <v>45</v>
      </c>
      <c r="AM5" s="25" t="s">
        <v>34</v>
      </c>
      <c r="AN5" s="25" t="s">
        <v>35</v>
      </c>
      <c r="AO5" s="25" t="s">
        <v>36</v>
      </c>
      <c r="AP5" s="25" t="s">
        <v>37</v>
      </c>
      <c r="AQ5" s="25" t="s">
        <v>38</v>
      </c>
      <c r="AR5" s="25" t="s">
        <v>39</v>
      </c>
      <c r="AS5" s="25" t="s">
        <v>40</v>
      </c>
      <c r="AT5" s="25" t="s">
        <v>41</v>
      </c>
      <c r="AU5" s="25" t="s">
        <v>42</v>
      </c>
      <c r="AV5" s="25" t="s">
        <v>46</v>
      </c>
      <c r="AW5" s="25" t="s">
        <v>44</v>
      </c>
      <c r="AX5" s="25" t="s">
        <v>45</v>
      </c>
      <c r="AY5" s="25" t="s">
        <v>34</v>
      </c>
      <c r="AZ5" s="25" t="s">
        <v>35</v>
      </c>
      <c r="BA5" s="25" t="s">
        <v>36</v>
      </c>
      <c r="BB5" s="25" t="s">
        <v>37</v>
      </c>
      <c r="BC5" s="25" t="s">
        <v>38</v>
      </c>
      <c r="BD5" s="25" t="s">
        <v>39</v>
      </c>
      <c r="BE5" s="25" t="s">
        <v>40</v>
      </c>
      <c r="BF5" s="25" t="s">
        <v>41</v>
      </c>
      <c r="BG5" s="25" t="s">
        <v>42</v>
      </c>
      <c r="BH5" s="25" t="s">
        <v>47</v>
      </c>
      <c r="BI5" s="25" t="s">
        <v>44</v>
      </c>
      <c r="BJ5" s="25" t="s">
        <v>45</v>
      </c>
      <c r="BK5" s="25" t="s">
        <v>34</v>
      </c>
      <c r="BL5" s="25" t="s">
        <v>35</v>
      </c>
      <c r="BM5" s="25" t="s">
        <v>36</v>
      </c>
      <c r="BN5" s="25" t="s">
        <v>37</v>
      </c>
      <c r="BO5" s="25" t="s">
        <v>38</v>
      </c>
      <c r="BP5" s="25" t="s">
        <v>39</v>
      </c>
      <c r="BQ5" s="25" t="s">
        <v>40</v>
      </c>
      <c r="BR5" s="25" t="s">
        <v>41</v>
      </c>
      <c r="BS5" s="25" t="s">
        <v>42</v>
      </c>
      <c r="BT5" s="25" t="s">
        <v>43</v>
      </c>
      <c r="BU5" s="25" t="s">
        <v>44</v>
      </c>
      <c r="BV5" s="25" t="s">
        <v>45</v>
      </c>
      <c r="BW5" s="25" t="s">
        <v>34</v>
      </c>
      <c r="BX5" s="25" t="s">
        <v>35</v>
      </c>
      <c r="BY5" s="25" t="s">
        <v>36</v>
      </c>
      <c r="BZ5" s="25" t="s">
        <v>37</v>
      </c>
      <c r="CA5" s="25" t="s">
        <v>38</v>
      </c>
      <c r="CB5" s="25" t="s">
        <v>39</v>
      </c>
      <c r="CC5" s="25" t="s">
        <v>40</v>
      </c>
      <c r="CD5" s="25" t="s">
        <v>41</v>
      </c>
      <c r="CE5" s="25" t="s">
        <v>42</v>
      </c>
      <c r="CF5" s="25" t="s">
        <v>43</v>
      </c>
      <c r="CG5" s="25" t="s">
        <v>44</v>
      </c>
      <c r="CH5" s="25" t="s">
        <v>45</v>
      </c>
      <c r="CI5" s="25" t="s">
        <v>34</v>
      </c>
      <c r="CJ5" s="25" t="s">
        <v>35</v>
      </c>
      <c r="CK5" s="25" t="s">
        <v>36</v>
      </c>
      <c r="CL5" s="25" t="s">
        <v>37</v>
      </c>
      <c r="CM5" s="25" t="s">
        <v>38</v>
      </c>
      <c r="CN5" s="25" t="s">
        <v>39</v>
      </c>
      <c r="CO5" s="25" t="s">
        <v>48</v>
      </c>
      <c r="CP5" s="20">
        <v>45261</v>
      </c>
      <c r="CQ5" s="20">
        <v>45292</v>
      </c>
      <c r="CR5" s="20">
        <v>45323</v>
      </c>
      <c r="CS5" s="20">
        <v>45352</v>
      </c>
      <c r="CT5" s="20">
        <v>45383</v>
      </c>
    </row>
    <row r="6" spans="1:98" ht="12.75" customHeight="1" x14ac:dyDescent="0.25">
      <c r="A6" s="26"/>
      <c r="B6" s="26"/>
      <c r="C6" s="177" t="s">
        <v>49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22"/>
      <c r="AK6" s="22"/>
      <c r="AL6" s="22"/>
      <c r="AM6" s="22"/>
      <c r="AN6" s="22"/>
    </row>
    <row r="7" spans="1:98" ht="12.75" customHeight="1" x14ac:dyDescent="0.25">
      <c r="A7" s="23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98" s="30" customFormat="1" ht="12.75" customHeight="1" x14ac:dyDescent="0.25">
      <c r="A8" s="27" t="s">
        <v>50</v>
      </c>
      <c r="B8" s="28" t="s">
        <v>51</v>
      </c>
      <c r="C8" s="29">
        <v>100</v>
      </c>
      <c r="D8" s="29">
        <v>108.78717907264219</v>
      </c>
      <c r="E8" s="29">
        <v>114.17088428630503</v>
      </c>
      <c r="F8" s="29">
        <v>117.00064795567658</v>
      </c>
      <c r="G8" s="29">
        <v>118.81257592587166</v>
      </c>
      <c r="H8" s="29">
        <v>123.09935363533172</v>
      </c>
      <c r="I8" s="29">
        <v>126.68192195378121</v>
      </c>
      <c r="J8" s="29">
        <v>130.20835210773532</v>
      </c>
      <c r="K8" s="29">
        <v>130.72259035745154</v>
      </c>
      <c r="L8" s="29">
        <v>131.28055342356458</v>
      </c>
      <c r="M8" s="29">
        <v>132.05936685262566</v>
      </c>
      <c r="N8" s="29">
        <v>133.67891885908401</v>
      </c>
      <c r="O8" s="29">
        <v>134.52899147654691</v>
      </c>
      <c r="P8" s="29">
        <v>136.54590731224377</v>
      </c>
      <c r="Q8" s="29">
        <v>138.82611252136985</v>
      </c>
      <c r="R8" s="29">
        <v>140.10636284742421</v>
      </c>
      <c r="S8" s="29">
        <v>140.75434995069008</v>
      </c>
      <c r="T8" s="29">
        <v>141.96122803498693</v>
      </c>
      <c r="U8" s="29">
        <v>144.61686354956535</v>
      </c>
      <c r="V8" s="29">
        <v>148.31134417251701</v>
      </c>
      <c r="W8" s="29">
        <v>151.15729214852485</v>
      </c>
      <c r="X8" s="29">
        <v>152.66860302336491</v>
      </c>
      <c r="Y8" s="29">
        <v>154.91056203698489</v>
      </c>
      <c r="Z8" s="29">
        <v>157.30286911009856</v>
      </c>
      <c r="AA8" s="29">
        <v>159.88571353640413</v>
      </c>
      <c r="AB8" s="29">
        <v>167.19086802591019</v>
      </c>
      <c r="AC8" s="29">
        <v>175.29547139727555</v>
      </c>
      <c r="AD8" s="29">
        <v>178.68843528160892</v>
      </c>
      <c r="AE8" s="29">
        <v>181.8925388769282</v>
      </c>
      <c r="AF8" s="29">
        <v>195.55041017068828</v>
      </c>
      <c r="AG8" s="29">
        <v>208.32434958625137</v>
      </c>
      <c r="AH8" s="29">
        <v>218.18092421955836</v>
      </c>
      <c r="AI8" s="29">
        <v>228.85916934960517</v>
      </c>
      <c r="AJ8" s="29">
        <v>265.5738589612281</v>
      </c>
      <c r="AK8" s="29">
        <v>273.60565836903214</v>
      </c>
      <c r="AL8" s="29">
        <v>273.89892907752653</v>
      </c>
      <c r="AM8" s="29">
        <v>277.39935294632306</v>
      </c>
      <c r="AN8" s="29">
        <v>278.97894979596691</v>
      </c>
      <c r="AO8" s="29">
        <v>288.3634789978899</v>
      </c>
      <c r="AP8" s="29">
        <v>300.2045079752881</v>
      </c>
      <c r="AQ8" s="29">
        <v>313.96117537261142</v>
      </c>
      <c r="AR8" s="29">
        <v>329.49345594662748</v>
      </c>
      <c r="AS8" s="29">
        <v>334.94023434959956</v>
      </c>
      <c r="AT8" s="29">
        <v>335.19859720381254</v>
      </c>
      <c r="AU8" s="29">
        <v>372.78579027767711</v>
      </c>
      <c r="AV8" s="29">
        <v>388.32093373494314</v>
      </c>
      <c r="AW8" s="29">
        <v>402.34527996059893</v>
      </c>
      <c r="AX8" s="29">
        <v>424.02790085164941</v>
      </c>
      <c r="AY8" s="29">
        <v>439.65665080461702</v>
      </c>
      <c r="AZ8" s="29">
        <v>446.27665728632201</v>
      </c>
      <c r="BA8" s="29">
        <v>451.26123606663026</v>
      </c>
      <c r="BB8" s="29">
        <v>455.58593620713128</v>
      </c>
      <c r="BC8" s="29">
        <v>449.68453200359056</v>
      </c>
      <c r="BD8" s="29">
        <v>451.32869372994327</v>
      </c>
      <c r="BE8" s="29">
        <v>467.84454369481136</v>
      </c>
      <c r="BF8" s="29">
        <v>484.3679825340194</v>
      </c>
      <c r="BG8" s="29">
        <v>504.24820429004302</v>
      </c>
      <c r="BH8" s="29">
        <v>522.8734298547995</v>
      </c>
      <c r="BI8" s="29">
        <v>547.26578034077966</v>
      </c>
      <c r="BJ8" s="29">
        <v>570.09441534688449</v>
      </c>
      <c r="BK8" s="29">
        <v>595.18972645761346</v>
      </c>
      <c r="BL8" s="29">
        <v>628.266822567963</v>
      </c>
      <c r="BM8" s="29">
        <v>666.51491767307868</v>
      </c>
      <c r="BN8" s="29">
        <v>692.44856230970277</v>
      </c>
      <c r="BO8" s="29">
        <v>725.4504887411008</v>
      </c>
      <c r="BP8" s="29">
        <v>748.8280032300928</v>
      </c>
      <c r="BQ8" s="29">
        <v>772.26915003951444</v>
      </c>
      <c r="BR8" s="29">
        <v>789.53998595621761</v>
      </c>
      <c r="BS8" s="29">
        <v>809.37168740717391</v>
      </c>
      <c r="BT8" s="29">
        <v>831.99366997019149</v>
      </c>
      <c r="BU8" s="29">
        <v>855.68247177400372</v>
      </c>
      <c r="BV8" s="29">
        <v>880.88864612376449</v>
      </c>
      <c r="BW8" s="29">
        <v>900.78036666067555</v>
      </c>
      <c r="BX8" s="29">
        <v>934.33619002336945</v>
      </c>
      <c r="BY8" s="29">
        <v>978.60325697028588</v>
      </c>
      <c r="BZ8" s="29">
        <v>1040.5419938330967</v>
      </c>
      <c r="CA8" s="29">
        <v>1101.9533166314045</v>
      </c>
      <c r="CB8" s="29">
        <v>1158.9222798841117</v>
      </c>
      <c r="CC8" s="29">
        <v>1214.824148470205</v>
      </c>
      <c r="CD8" s="29">
        <v>1300.837282675061</v>
      </c>
      <c r="CE8" s="29">
        <v>1407.1975423211811</v>
      </c>
      <c r="CF8" s="29">
        <v>1484.3423363897232</v>
      </c>
      <c r="CG8" s="29">
        <v>1555.2267205418964</v>
      </c>
      <c r="CH8" s="29">
        <v>1653.1188909161824</v>
      </c>
      <c r="CI8" s="29">
        <v>1754.575551529618</v>
      </c>
      <c r="CJ8" s="29">
        <v>1868.3020153484315</v>
      </c>
      <c r="CK8" s="29">
        <v>1999.6036244611848</v>
      </c>
      <c r="CL8" s="29">
        <v>2100.7589759647108</v>
      </c>
      <c r="CM8" s="29">
        <v>2246.4106498914862</v>
      </c>
      <c r="CN8" s="29">
        <v>2405.5159024875934</v>
      </c>
      <c r="CO8" s="29">
        <v>2585.6667905268096</v>
      </c>
      <c r="CP8" s="30">
        <v>6603</v>
      </c>
      <c r="CQ8" s="119">
        <v>7788.8552670587005</v>
      </c>
      <c r="CR8" s="30">
        <v>8579.9</v>
      </c>
      <c r="CS8" s="30">
        <v>9044.9</v>
      </c>
      <c r="CT8" s="187">
        <v>9356.8880421309059</v>
      </c>
    </row>
    <row r="9" spans="1:98" ht="12.75" customHeight="1" x14ac:dyDescent="0.25">
      <c r="A9" s="23"/>
      <c r="B9" s="22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</row>
    <row r="10" spans="1:98" s="30" customFormat="1" ht="12.75" customHeight="1" x14ac:dyDescent="0.25">
      <c r="A10" s="27" t="s">
        <v>52</v>
      </c>
      <c r="B10" s="28" t="s">
        <v>53</v>
      </c>
      <c r="C10" s="29">
        <v>100</v>
      </c>
      <c r="D10" s="29">
        <v>108.0986418490554</v>
      </c>
      <c r="E10" s="29">
        <v>113.15850386946602</v>
      </c>
      <c r="F10" s="29">
        <v>116.21910709194755</v>
      </c>
      <c r="G10" s="29">
        <v>118.3127688611672</v>
      </c>
      <c r="H10" s="29">
        <v>123.01902531578152</v>
      </c>
      <c r="I10" s="29">
        <v>126.9755355401356</v>
      </c>
      <c r="J10" s="29">
        <v>130.43407647292986</v>
      </c>
      <c r="K10" s="29">
        <v>130.99097073156591</v>
      </c>
      <c r="L10" s="29">
        <v>131.63185532167157</v>
      </c>
      <c r="M10" s="29">
        <v>132.41333167445094</v>
      </c>
      <c r="N10" s="29">
        <v>134.03901051463092</v>
      </c>
      <c r="O10" s="29">
        <v>134.67694677496462</v>
      </c>
      <c r="P10" s="29">
        <v>136.80857538344247</v>
      </c>
      <c r="Q10" s="29">
        <v>139.28271401410129</v>
      </c>
      <c r="R10" s="29">
        <v>140.5999496499993</v>
      </c>
      <c r="S10" s="29">
        <v>141.39948525392893</v>
      </c>
      <c r="T10" s="29">
        <v>142.58814544030284</v>
      </c>
      <c r="U10" s="29">
        <v>145.36112279847336</v>
      </c>
      <c r="V10" s="29">
        <v>148.93771338313812</v>
      </c>
      <c r="W10" s="29">
        <v>151.82154539401645</v>
      </c>
      <c r="X10" s="29">
        <v>153.40607268851613</v>
      </c>
      <c r="Y10" s="29">
        <v>155.67081099203878</v>
      </c>
      <c r="Z10" s="29">
        <v>158.0207241691987</v>
      </c>
      <c r="AA10" s="29">
        <v>160.74234037628807</v>
      </c>
      <c r="AB10" s="29">
        <v>167.7900143030287</v>
      </c>
      <c r="AC10" s="29">
        <v>175.99716064287739</v>
      </c>
      <c r="AD10" s="29">
        <v>179.23662855118485</v>
      </c>
      <c r="AE10" s="29">
        <v>182.67736174338665</v>
      </c>
      <c r="AF10" s="29">
        <v>195.31792540065157</v>
      </c>
      <c r="AG10" s="29">
        <v>207.39099803574101</v>
      </c>
      <c r="AH10" s="29">
        <v>217.05322847943899</v>
      </c>
      <c r="AI10" s="29">
        <v>227.48485112405527</v>
      </c>
      <c r="AJ10" s="29">
        <v>262.37524172030373</v>
      </c>
      <c r="AK10" s="29">
        <v>271.75603580389355</v>
      </c>
      <c r="AL10" s="29">
        <v>272.37657466805251</v>
      </c>
      <c r="AM10" s="29">
        <v>275.1531767522041</v>
      </c>
      <c r="AN10" s="29">
        <v>277.4444663265287</v>
      </c>
      <c r="AO10" s="29">
        <v>286.93580360730789</v>
      </c>
      <c r="AP10" s="29">
        <v>298.63942584201567</v>
      </c>
      <c r="AQ10" s="29">
        <v>312.47105315341287</v>
      </c>
      <c r="AR10" s="29">
        <v>328.14615577357034</v>
      </c>
      <c r="AS10" s="29">
        <v>334.32239281397096</v>
      </c>
      <c r="AT10" s="29">
        <v>335.10341732571419</v>
      </c>
      <c r="AU10" s="29">
        <v>368.11961434110202</v>
      </c>
      <c r="AV10" s="29">
        <v>384.32214653128949</v>
      </c>
      <c r="AW10" s="29">
        <v>398.21326479777878</v>
      </c>
      <c r="AX10" s="29">
        <v>420.1128134177975</v>
      </c>
      <c r="AY10" s="29">
        <v>437.15824982514192</v>
      </c>
      <c r="AZ10" s="29">
        <v>444.26859676375631</v>
      </c>
      <c r="BA10" s="29">
        <v>449.38051017703134</v>
      </c>
      <c r="BB10" s="29">
        <v>453.51142267462058</v>
      </c>
      <c r="BC10" s="29">
        <v>445.99592789106731</v>
      </c>
      <c r="BD10" s="29">
        <v>446.71642055665876</v>
      </c>
      <c r="BE10" s="29">
        <v>463.49294100269816</v>
      </c>
      <c r="BF10" s="29">
        <v>479.76788144413121</v>
      </c>
      <c r="BG10" s="29">
        <v>499.55315821642387</v>
      </c>
      <c r="BH10" s="29">
        <v>518.09236268815687</v>
      </c>
      <c r="BI10" s="29">
        <v>541.81265965791772</v>
      </c>
      <c r="BJ10" s="29">
        <v>563.91181325942716</v>
      </c>
      <c r="BK10" s="29">
        <v>589.00475177033786</v>
      </c>
      <c r="BL10" s="29">
        <v>622.37150263884075</v>
      </c>
      <c r="BM10" s="29">
        <v>659.50691675789301</v>
      </c>
      <c r="BN10" s="29">
        <v>684.47057999028448</v>
      </c>
      <c r="BO10" s="29">
        <v>718.51591402950487</v>
      </c>
      <c r="BP10" s="29">
        <v>742.16961131167648</v>
      </c>
      <c r="BQ10" s="29">
        <v>765.79645737901308</v>
      </c>
      <c r="BR10" s="29">
        <v>783.33402670842622</v>
      </c>
      <c r="BS10" s="29">
        <v>803.82822826020595</v>
      </c>
      <c r="BT10" s="29">
        <v>825.97348405443506</v>
      </c>
      <c r="BU10" s="29">
        <v>849.865058428922</v>
      </c>
      <c r="BV10" s="29">
        <v>874.5455766038956</v>
      </c>
      <c r="BW10" s="29">
        <v>895.06855819524549</v>
      </c>
      <c r="BX10" s="29">
        <v>929.60833172378148</v>
      </c>
      <c r="BY10" s="29">
        <v>975.1494866279055</v>
      </c>
      <c r="BZ10" s="29">
        <v>1037.6018934472129</v>
      </c>
      <c r="CA10" s="29">
        <v>1098.2628470673901</v>
      </c>
      <c r="CB10" s="29">
        <v>1155.4697494285519</v>
      </c>
      <c r="CC10" s="29">
        <v>1213.4015548146576</v>
      </c>
      <c r="CD10" s="29">
        <v>1297.8250637795456</v>
      </c>
      <c r="CE10" s="29">
        <v>1402.9584585535881</v>
      </c>
      <c r="CF10" s="29">
        <v>1478.9880165831412</v>
      </c>
      <c r="CG10" s="29">
        <v>1547.4145171249793</v>
      </c>
      <c r="CH10" s="29">
        <v>1642.2902154472806</v>
      </c>
      <c r="CI10" s="29">
        <v>1740.4499998750259</v>
      </c>
      <c r="CJ10" s="29">
        <v>1850.1096898708565</v>
      </c>
      <c r="CK10" s="29">
        <v>1976.4327932584047</v>
      </c>
      <c r="CL10" s="29">
        <v>2073.0318711318423</v>
      </c>
      <c r="CM10" s="29">
        <v>2212.3793800169187</v>
      </c>
      <c r="CN10" s="29">
        <v>2365.9473538148623</v>
      </c>
      <c r="CO10" s="29">
        <v>2538.0486039661923</v>
      </c>
    </row>
    <row r="11" spans="1:98" ht="12.75" customHeight="1" x14ac:dyDescent="0.25">
      <c r="A11" s="23"/>
      <c r="B11" s="22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1:98" s="30" customFormat="1" ht="12.75" customHeight="1" x14ac:dyDescent="0.25">
      <c r="A12" s="27">
        <v>1</v>
      </c>
      <c r="B12" s="28" t="s">
        <v>54</v>
      </c>
      <c r="C12" s="29">
        <v>100</v>
      </c>
      <c r="D12" s="29">
        <v>109.22178107352131</v>
      </c>
      <c r="E12" s="29">
        <v>114.72663147724357</v>
      </c>
      <c r="F12" s="29">
        <v>117.64736984626894</v>
      </c>
      <c r="G12" s="29">
        <v>118.20034923591591</v>
      </c>
      <c r="H12" s="29">
        <v>120.30055308755169</v>
      </c>
      <c r="I12" s="29">
        <v>132.32653743812944</v>
      </c>
      <c r="J12" s="29">
        <v>139.6109024897747</v>
      </c>
      <c r="K12" s="29">
        <v>138.62006234546968</v>
      </c>
      <c r="L12" s="29">
        <v>133.22419970542234</v>
      </c>
      <c r="M12" s="29">
        <v>133.03978236941245</v>
      </c>
      <c r="N12" s="29">
        <v>133.01534147292568</v>
      </c>
      <c r="O12" s="29">
        <v>130.37118856729816</v>
      </c>
      <c r="P12" s="29">
        <v>132.23023188385346</v>
      </c>
      <c r="Q12" s="29">
        <v>134.53868035655049</v>
      </c>
      <c r="R12" s="29">
        <v>134.33739125813531</v>
      </c>
      <c r="S12" s="29">
        <v>133.76092464341039</v>
      </c>
      <c r="T12" s="29">
        <v>134.14479362351798</v>
      </c>
      <c r="U12" s="29">
        <v>138.80272150355779</v>
      </c>
      <c r="V12" s="29">
        <v>142.31332673631616</v>
      </c>
      <c r="W12" s="29">
        <v>146.91040149836937</v>
      </c>
      <c r="X12" s="29">
        <v>147.67923621665898</v>
      </c>
      <c r="Y12" s="29">
        <v>149.60315235699008</v>
      </c>
      <c r="Z12" s="29">
        <v>151.27431716888972</v>
      </c>
      <c r="AA12" s="29">
        <v>152.27936486977615</v>
      </c>
      <c r="AB12" s="29">
        <v>166.89805515657301</v>
      </c>
      <c r="AC12" s="29">
        <v>182.16078403973137</v>
      </c>
      <c r="AD12" s="29">
        <v>183.71984041569809</v>
      </c>
      <c r="AE12" s="29">
        <v>187.75278198119335</v>
      </c>
      <c r="AF12" s="29">
        <v>208.16874425451243</v>
      </c>
      <c r="AG12" s="29">
        <v>220.21661731126738</v>
      </c>
      <c r="AH12" s="29">
        <v>234.39334917828361</v>
      </c>
      <c r="AI12" s="29">
        <v>242.96676136432438</v>
      </c>
      <c r="AJ12" s="29">
        <v>287.01981766178335</v>
      </c>
      <c r="AK12" s="29">
        <v>293.31512622028703</v>
      </c>
      <c r="AL12" s="29">
        <v>281.80523894694551</v>
      </c>
      <c r="AM12" s="29">
        <v>278.24780846275956</v>
      </c>
      <c r="AN12" s="29">
        <v>274.53386018965625</v>
      </c>
      <c r="AO12" s="29">
        <v>288.97525226184905</v>
      </c>
      <c r="AP12" s="29">
        <v>304.08920090964409</v>
      </c>
      <c r="AQ12" s="29">
        <v>323.80564288815447</v>
      </c>
      <c r="AR12" s="29">
        <v>350.59752147689949</v>
      </c>
      <c r="AS12" s="29">
        <v>358.75065640949322</v>
      </c>
      <c r="AT12" s="29">
        <v>353.68925587373366</v>
      </c>
      <c r="AU12" s="29">
        <v>368.81822705151382</v>
      </c>
      <c r="AV12" s="29">
        <v>377.34231829218317</v>
      </c>
      <c r="AW12" s="29">
        <v>388.94194237633059</v>
      </c>
      <c r="AX12" s="29">
        <v>412.50252834230986</v>
      </c>
      <c r="AY12" s="29">
        <v>433.01300808603725</v>
      </c>
      <c r="AZ12" s="29">
        <v>440.40899508231297</v>
      </c>
      <c r="BA12" s="29">
        <v>443.3172938390594</v>
      </c>
      <c r="BB12" s="29">
        <v>437.5610810806744</v>
      </c>
      <c r="BC12" s="29">
        <v>396.16359303623005</v>
      </c>
      <c r="BD12" s="29">
        <v>377.16537947110891</v>
      </c>
      <c r="BE12" s="29">
        <v>412.09582407094894</v>
      </c>
      <c r="BF12" s="29">
        <v>437.4215410363534</v>
      </c>
      <c r="BG12" s="29">
        <v>469.77538322452608</v>
      </c>
      <c r="BH12" s="29">
        <v>485.01409614679233</v>
      </c>
      <c r="BI12" s="29">
        <v>509.11559734075041</v>
      </c>
      <c r="BJ12" s="29">
        <v>528.53785402362473</v>
      </c>
      <c r="BK12" s="29">
        <v>566.74305880638951</v>
      </c>
      <c r="BL12" s="29">
        <v>615.71014359582023</v>
      </c>
      <c r="BM12" s="29">
        <v>664.96057838791387</v>
      </c>
      <c r="BN12" s="29">
        <v>673.99878340505234</v>
      </c>
      <c r="BO12" s="29">
        <v>707.33882200796563</v>
      </c>
      <c r="BP12" s="29">
        <v>710.87635649471815</v>
      </c>
      <c r="BQ12" s="29">
        <v>715.81958753957633</v>
      </c>
      <c r="BR12" s="29">
        <v>730.3466150553146</v>
      </c>
      <c r="BS12" s="29">
        <v>736.60639301524031</v>
      </c>
      <c r="BT12" s="29">
        <v>762.00998916088747</v>
      </c>
      <c r="BU12" s="29">
        <v>782.98436019748112</v>
      </c>
      <c r="BV12" s="29">
        <v>807.2213809533074</v>
      </c>
      <c r="BW12" s="29">
        <v>821.87023154498604</v>
      </c>
      <c r="BX12" s="29">
        <v>882.61412524756963</v>
      </c>
      <c r="BY12" s="29">
        <v>928.65143067398162</v>
      </c>
      <c r="BZ12" s="29">
        <v>991.92654652707608</v>
      </c>
      <c r="CA12" s="29">
        <v>1041.3154383892845</v>
      </c>
      <c r="CB12" s="29">
        <v>1079.7412232143154</v>
      </c>
      <c r="CC12" s="29">
        <v>1116.7303446830331</v>
      </c>
      <c r="CD12" s="29">
        <v>1160.0185074340354</v>
      </c>
      <c r="CE12" s="29">
        <v>1269.8667865393272</v>
      </c>
      <c r="CF12" s="29">
        <v>1327.5318713723707</v>
      </c>
      <c r="CG12" s="29">
        <v>1354.5947046006909</v>
      </c>
      <c r="CH12" s="29">
        <v>1427.4258420639596</v>
      </c>
      <c r="CI12" s="29">
        <v>1551.0824497223859</v>
      </c>
      <c r="CJ12" s="29">
        <v>1709.399603254496</v>
      </c>
      <c r="CK12" s="29">
        <v>1859.736875587867</v>
      </c>
      <c r="CL12" s="29">
        <v>1886.8124165436132</v>
      </c>
      <c r="CM12" s="29">
        <v>2035.2714541008029</v>
      </c>
      <c r="CN12" s="29">
        <v>2126.8189856892986</v>
      </c>
      <c r="CO12" s="29">
        <v>2254.7631143210347</v>
      </c>
    </row>
    <row r="13" spans="1:98" ht="12.75" customHeight="1" x14ac:dyDescent="0.25">
      <c r="A13" s="23"/>
      <c r="B13" s="22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1:98" s="30" customFormat="1" ht="12.75" customHeight="1" x14ac:dyDescent="0.25">
      <c r="A14" s="27" t="s">
        <v>55</v>
      </c>
      <c r="B14" s="28" t="s">
        <v>56</v>
      </c>
      <c r="C14" s="29">
        <v>100</v>
      </c>
      <c r="D14" s="29">
        <v>102.55410419205293</v>
      </c>
      <c r="E14" s="29">
        <v>109.70959829607973</v>
      </c>
      <c r="F14" s="29">
        <v>113.94543971951676</v>
      </c>
      <c r="G14" s="29">
        <v>114.74782176345205</v>
      </c>
      <c r="H14" s="29">
        <v>119.4675108189289</v>
      </c>
      <c r="I14" s="29">
        <v>128.32966009776891</v>
      </c>
      <c r="J14" s="29">
        <v>131.21524480604577</v>
      </c>
      <c r="K14" s="29">
        <v>128.81272738766086</v>
      </c>
      <c r="L14" s="29">
        <v>131.19323423426854</v>
      </c>
      <c r="M14" s="29">
        <v>130.21697159133046</v>
      </c>
      <c r="N14" s="29">
        <v>129.45805955707434</v>
      </c>
      <c r="O14" s="29">
        <v>127.50320482956684</v>
      </c>
      <c r="P14" s="29">
        <v>131.5663475160386</v>
      </c>
      <c r="Q14" s="29">
        <v>136.98726081869381</v>
      </c>
      <c r="R14" s="29">
        <v>137.2992317161364</v>
      </c>
      <c r="S14" s="29">
        <v>138.51782331844538</v>
      </c>
      <c r="T14" s="29">
        <v>136.48837232682317</v>
      </c>
      <c r="U14" s="29">
        <v>139.2790256236548</v>
      </c>
      <c r="V14" s="29">
        <v>145.0821871255848</v>
      </c>
      <c r="W14" s="29">
        <v>150.64046754978386</v>
      </c>
      <c r="X14" s="29">
        <v>152.870570217487</v>
      </c>
      <c r="Y14" s="29">
        <v>154.51885458837648</v>
      </c>
      <c r="Z14" s="29">
        <v>153.90830758957554</v>
      </c>
      <c r="AA14" s="29">
        <v>151.70974399310495</v>
      </c>
      <c r="AB14" s="29">
        <v>159.59312608523462</v>
      </c>
      <c r="AC14" s="29">
        <v>166.76060340827166</v>
      </c>
      <c r="AD14" s="29">
        <v>165.89067800113713</v>
      </c>
      <c r="AE14" s="29">
        <v>167.01562127073123</v>
      </c>
      <c r="AF14" s="29">
        <v>180.07958788739504</v>
      </c>
      <c r="AG14" s="29">
        <v>188.66473926669167</v>
      </c>
      <c r="AH14" s="29">
        <v>199.63312425510304</v>
      </c>
      <c r="AI14" s="29">
        <v>211.35823162357366</v>
      </c>
      <c r="AJ14" s="29">
        <v>232.29324683878949</v>
      </c>
      <c r="AK14" s="29">
        <v>238.67998700297446</v>
      </c>
      <c r="AL14" s="29">
        <v>237.99453828106539</v>
      </c>
      <c r="AM14" s="29">
        <v>246.6024364472934</v>
      </c>
      <c r="AN14" s="29">
        <v>264.42795209114831</v>
      </c>
      <c r="AO14" s="29">
        <v>283.10080266737344</v>
      </c>
      <c r="AP14" s="29">
        <v>288.80710643271954</v>
      </c>
      <c r="AQ14" s="29">
        <v>297.73506841334091</v>
      </c>
      <c r="AR14" s="29">
        <v>314.45089348926354</v>
      </c>
      <c r="AS14" s="29">
        <v>329.79868285852933</v>
      </c>
      <c r="AT14" s="29">
        <v>339.38941975598692</v>
      </c>
      <c r="AU14" s="29">
        <v>366.33093835601284</v>
      </c>
      <c r="AV14" s="29">
        <v>382.91699000513091</v>
      </c>
      <c r="AW14" s="29">
        <v>393.73989801079824</v>
      </c>
      <c r="AX14" s="29">
        <v>417.31526132716226</v>
      </c>
      <c r="AY14" s="29">
        <v>426.01066213820263</v>
      </c>
      <c r="AZ14" s="29">
        <v>431.9126090624556</v>
      </c>
      <c r="BA14" s="29">
        <v>446.90666141531148</v>
      </c>
      <c r="BB14" s="29">
        <v>454.60302655449021</v>
      </c>
      <c r="BC14" s="29">
        <v>479.30163498554811</v>
      </c>
      <c r="BD14" s="29">
        <v>473.96323247317656</v>
      </c>
      <c r="BE14" s="29">
        <v>473.19425588185459</v>
      </c>
      <c r="BF14" s="29">
        <v>484.62321217389945</v>
      </c>
      <c r="BG14" s="29">
        <v>509.04418793442983</v>
      </c>
      <c r="BH14" s="29">
        <v>538.03865533591454</v>
      </c>
      <c r="BI14" s="29">
        <v>584.42383210681726</v>
      </c>
      <c r="BJ14" s="29">
        <v>613.42271528716151</v>
      </c>
      <c r="BK14" s="29">
        <v>657.80449285414784</v>
      </c>
      <c r="BL14" s="29">
        <v>694.99618609471497</v>
      </c>
      <c r="BM14" s="29">
        <v>741.96444091395745</v>
      </c>
      <c r="BN14" s="29">
        <v>744.28750539629391</v>
      </c>
      <c r="BO14" s="29">
        <v>777.30585508069032</v>
      </c>
      <c r="BP14" s="29">
        <v>790.89507980937378</v>
      </c>
      <c r="BQ14" s="29">
        <v>773.67315045659257</v>
      </c>
      <c r="BR14" s="29">
        <v>787.57763995928735</v>
      </c>
      <c r="BS14" s="29">
        <v>794.97702124321791</v>
      </c>
      <c r="BT14" s="29">
        <v>833.26537008592163</v>
      </c>
      <c r="BU14" s="29">
        <v>850.85011544409895</v>
      </c>
      <c r="BV14" s="29">
        <v>890.53886437561073</v>
      </c>
      <c r="BW14" s="29">
        <v>933.59644001470781</v>
      </c>
      <c r="BX14" s="29">
        <v>1022.2743258895648</v>
      </c>
      <c r="BY14" s="29">
        <v>1117.4960197242938</v>
      </c>
      <c r="BZ14" s="29">
        <v>1185.7828604952049</v>
      </c>
      <c r="CA14" s="29">
        <v>1223.3819768703358</v>
      </c>
      <c r="CB14" s="29">
        <v>1256.7695510289486</v>
      </c>
      <c r="CC14" s="29">
        <v>1264.3582634017798</v>
      </c>
      <c r="CD14" s="29">
        <v>1293.9403505857774</v>
      </c>
      <c r="CE14" s="29">
        <v>1426.1311615661789</v>
      </c>
      <c r="CF14" s="29">
        <v>1520.4967728870049</v>
      </c>
      <c r="CG14" s="29">
        <v>1517.1369904341902</v>
      </c>
      <c r="CH14" s="29">
        <v>1605.6253028831084</v>
      </c>
      <c r="CI14" s="29">
        <v>1766.9933504044927</v>
      </c>
      <c r="CJ14" s="29">
        <v>1996.1030360452921</v>
      </c>
      <c r="CK14" s="29">
        <v>2202.5737279743635</v>
      </c>
      <c r="CL14" s="29">
        <v>2200.5131093212085</v>
      </c>
      <c r="CM14" s="29">
        <v>2407.0418465823082</v>
      </c>
      <c r="CN14" s="29">
        <v>2428.8699102300507</v>
      </c>
      <c r="CO14" s="29">
        <v>2504.8558211809873</v>
      </c>
    </row>
    <row r="15" spans="1:98" ht="12.75" customHeight="1" x14ac:dyDescent="0.25">
      <c r="A15" s="32" t="s">
        <v>57</v>
      </c>
      <c r="B15" s="33" t="s">
        <v>58</v>
      </c>
      <c r="C15" s="31">
        <v>100</v>
      </c>
      <c r="D15" s="31">
        <v>117.96485790818818</v>
      </c>
      <c r="E15" s="31">
        <v>130.53073198223521</v>
      </c>
      <c r="F15" s="31">
        <v>142.2529402298035</v>
      </c>
      <c r="G15" s="31">
        <v>132.04310045340497</v>
      </c>
      <c r="H15" s="31">
        <v>142.75194961866785</v>
      </c>
      <c r="I15" s="31">
        <v>155.97311648454979</v>
      </c>
      <c r="J15" s="31">
        <v>153.02879073428412</v>
      </c>
      <c r="K15" s="31">
        <v>138.51363827614938</v>
      </c>
      <c r="L15" s="31">
        <v>139.42586897334044</v>
      </c>
      <c r="M15" s="31">
        <v>140.45753110648232</v>
      </c>
      <c r="N15" s="31">
        <v>139.40242055815722</v>
      </c>
      <c r="O15" s="31">
        <v>137.75186787561509</v>
      </c>
      <c r="P15" s="31">
        <v>145.52842882799305</v>
      </c>
      <c r="Q15" s="31">
        <v>147.75177147039685</v>
      </c>
      <c r="R15" s="31">
        <v>139.00554365279152</v>
      </c>
      <c r="S15" s="31">
        <v>139.8299839976479</v>
      </c>
      <c r="T15" s="31">
        <v>137.34930400990945</v>
      </c>
      <c r="U15" s="31">
        <v>137.82973702725684</v>
      </c>
      <c r="V15" s="31">
        <v>145.22909712583828</v>
      </c>
      <c r="W15" s="31">
        <v>154.19579706871451</v>
      </c>
      <c r="X15" s="31">
        <v>156.22460698319844</v>
      </c>
      <c r="Y15" s="31">
        <v>163.55386057334908</v>
      </c>
      <c r="Z15" s="31">
        <v>161.83247990447961</v>
      </c>
      <c r="AA15" s="31">
        <v>161.040663225759</v>
      </c>
      <c r="AB15" s="31">
        <v>183.58943984085664</v>
      </c>
      <c r="AC15" s="31">
        <v>195.06251620138082</v>
      </c>
      <c r="AD15" s="31">
        <v>201.18528820352299</v>
      </c>
      <c r="AE15" s="31">
        <v>199.47703469165819</v>
      </c>
      <c r="AF15" s="31">
        <v>228.96433151755508</v>
      </c>
      <c r="AG15" s="31">
        <v>233.87671318369675</v>
      </c>
      <c r="AH15" s="31">
        <v>246.65521991883503</v>
      </c>
      <c r="AI15" s="31">
        <v>255.12927290913686</v>
      </c>
      <c r="AJ15" s="31">
        <v>276.62329475484302</v>
      </c>
      <c r="AK15" s="31">
        <v>295.49404723987197</v>
      </c>
      <c r="AL15" s="31">
        <v>279.17263828387581</v>
      </c>
      <c r="AM15" s="31">
        <v>282.65785228783648</v>
      </c>
      <c r="AN15" s="31">
        <v>288.11415481864117</v>
      </c>
      <c r="AO15" s="31">
        <v>299.57860680383317</v>
      </c>
      <c r="AP15" s="31">
        <v>307.30250636825843</v>
      </c>
      <c r="AQ15" s="31">
        <v>292.53618974109912</v>
      </c>
      <c r="AR15" s="31">
        <v>311.63514549423428</v>
      </c>
      <c r="AS15" s="31">
        <v>342.2110243585775</v>
      </c>
      <c r="AT15" s="31">
        <v>344.20720702953946</v>
      </c>
      <c r="AU15" s="31">
        <v>383.92412430687949</v>
      </c>
      <c r="AV15" s="31">
        <v>419.15978306761588</v>
      </c>
      <c r="AW15" s="31">
        <v>416.05263102975971</v>
      </c>
      <c r="AX15" s="31">
        <v>444.04381148371158</v>
      </c>
      <c r="AY15" s="31">
        <v>445.90234980707817</v>
      </c>
      <c r="AZ15" s="31">
        <v>460.4776538106438</v>
      </c>
      <c r="BA15" s="31">
        <v>481.2524543221092</v>
      </c>
      <c r="BB15" s="31">
        <v>488.50076419546275</v>
      </c>
      <c r="BC15" s="31">
        <v>562.76185641489235</v>
      </c>
      <c r="BD15" s="31">
        <v>572.02482861946635</v>
      </c>
      <c r="BE15" s="31">
        <v>571.14922514052751</v>
      </c>
      <c r="BF15" s="31">
        <v>571.38554805040542</v>
      </c>
      <c r="BG15" s="31">
        <v>599.57576901438642</v>
      </c>
      <c r="BH15" s="31">
        <v>672.25112156553485</v>
      </c>
      <c r="BI15" s="31">
        <v>765.6080357501495</v>
      </c>
      <c r="BJ15" s="31">
        <v>790.10111152717582</v>
      </c>
      <c r="BK15" s="31">
        <v>811.89566823892471</v>
      </c>
      <c r="BL15" s="31">
        <v>897.75712906569447</v>
      </c>
      <c r="BM15" s="31">
        <v>982.21944118854537</v>
      </c>
      <c r="BN15" s="31">
        <v>961.10834243404179</v>
      </c>
      <c r="BO15" s="31">
        <v>994.21334526591033</v>
      </c>
      <c r="BP15" s="31">
        <v>1000.8593759352038</v>
      </c>
      <c r="BQ15" s="31">
        <v>923.49407795368563</v>
      </c>
      <c r="BR15" s="31">
        <v>942.65923590648401</v>
      </c>
      <c r="BS15" s="31">
        <v>915.10212538363794</v>
      </c>
      <c r="BT15" s="31">
        <v>968.73760943338516</v>
      </c>
      <c r="BU15" s="31">
        <v>983.794364599716</v>
      </c>
      <c r="BV15" s="31">
        <v>971.15852079528202</v>
      </c>
      <c r="BW15" s="31">
        <v>1014.9051664285575</v>
      </c>
      <c r="BX15" s="31">
        <v>1247.0015947757299</v>
      </c>
      <c r="BY15" s="31">
        <v>1398.4233732314319</v>
      </c>
      <c r="BZ15" s="31">
        <v>1497.2396258581216</v>
      </c>
      <c r="CA15" s="31">
        <v>1469.5893807455229</v>
      </c>
      <c r="CB15" s="31">
        <v>1563.797282872695</v>
      </c>
      <c r="CC15" s="31">
        <v>1551.1928322701456</v>
      </c>
      <c r="CD15" s="31">
        <v>1518.563479045293</v>
      </c>
      <c r="CE15" s="31">
        <v>1658.9793270694354</v>
      </c>
      <c r="CF15" s="31">
        <v>1902.464685524368</v>
      </c>
      <c r="CG15" s="31">
        <v>1980.3861730150181</v>
      </c>
      <c r="CH15" s="31">
        <v>2183.4911099439842</v>
      </c>
      <c r="CI15" s="31">
        <v>2593.1297530373777</v>
      </c>
      <c r="CJ15" s="31">
        <v>3023.6276926332375</v>
      </c>
      <c r="CK15" s="31">
        <v>3124.7992947307439</v>
      </c>
      <c r="CL15" s="31">
        <v>3130.421919616409</v>
      </c>
      <c r="CM15" s="31">
        <v>3321.2609851614943</v>
      </c>
      <c r="CN15" s="31">
        <v>3459.7507008640091</v>
      </c>
      <c r="CO15" s="31">
        <v>3407.0452796317873</v>
      </c>
    </row>
    <row r="16" spans="1:98" ht="12.75" customHeight="1" x14ac:dyDescent="0.25">
      <c r="A16" s="32" t="s">
        <v>59</v>
      </c>
      <c r="B16" s="34" t="s">
        <v>60</v>
      </c>
      <c r="C16" s="31">
        <v>100</v>
      </c>
      <c r="D16" s="31">
        <v>113.75705349740785</v>
      </c>
      <c r="E16" s="31">
        <v>121.00995512760296</v>
      </c>
      <c r="F16" s="31">
        <v>121.18238307766769</v>
      </c>
      <c r="G16" s="31">
        <v>124.6103488699941</v>
      </c>
      <c r="H16" s="31">
        <v>136.35108724533811</v>
      </c>
      <c r="I16" s="31">
        <v>146.29928691194399</v>
      </c>
      <c r="J16" s="31">
        <v>146.27232408933642</v>
      </c>
      <c r="K16" s="31">
        <v>138.53808610383746</v>
      </c>
      <c r="L16" s="31">
        <v>132.70199421629135</v>
      </c>
      <c r="M16" s="31">
        <v>137.31809305178589</v>
      </c>
      <c r="N16" s="31">
        <v>137.14208313425451</v>
      </c>
      <c r="O16" s="31">
        <v>140.91059200755328</v>
      </c>
      <c r="P16" s="31">
        <v>146.4939789295457</v>
      </c>
      <c r="Q16" s="31">
        <v>143.05613717448412</v>
      </c>
      <c r="R16" s="31">
        <v>129.93584996052726</v>
      </c>
      <c r="S16" s="31">
        <v>127.26240890339469</v>
      </c>
      <c r="T16" s="31">
        <v>130.41195297604816</v>
      </c>
      <c r="U16" s="31">
        <v>131.07978401857275</v>
      </c>
      <c r="V16" s="31">
        <v>140.09520550826574</v>
      </c>
      <c r="W16" s="31">
        <v>140.48563863148445</v>
      </c>
      <c r="X16" s="31">
        <v>141.02563479963624</v>
      </c>
      <c r="Y16" s="31">
        <v>143.84334090098886</v>
      </c>
      <c r="Z16" s="31">
        <v>144.10994070351276</v>
      </c>
      <c r="AA16" s="31">
        <v>151.79926283000901</v>
      </c>
      <c r="AB16" s="31">
        <v>167.02700967001076</v>
      </c>
      <c r="AC16" s="31">
        <v>186.26479549076893</v>
      </c>
      <c r="AD16" s="31">
        <v>201.29747469388855</v>
      </c>
      <c r="AE16" s="31">
        <v>205.60754814668658</v>
      </c>
      <c r="AF16" s="31">
        <v>240.86239013993344</v>
      </c>
      <c r="AG16" s="31">
        <v>250.11037978754075</v>
      </c>
      <c r="AH16" s="31">
        <v>252.86054254494067</v>
      </c>
      <c r="AI16" s="31">
        <v>270.98067142977703</v>
      </c>
      <c r="AJ16" s="31">
        <v>322.25780135268769</v>
      </c>
      <c r="AK16" s="31">
        <v>313.35050231596296</v>
      </c>
      <c r="AL16" s="31">
        <v>294.41140084207848</v>
      </c>
      <c r="AM16" s="31">
        <v>313.2465675854063</v>
      </c>
      <c r="AN16" s="31">
        <v>311.09564993873033</v>
      </c>
      <c r="AO16" s="31">
        <v>310.97721621140403</v>
      </c>
      <c r="AP16" s="31">
        <v>316.8059794940765</v>
      </c>
      <c r="AQ16" s="31">
        <v>324.06765028367386</v>
      </c>
      <c r="AR16" s="31">
        <v>354.29099087389471</v>
      </c>
      <c r="AS16" s="31">
        <v>390.0325869279531</v>
      </c>
      <c r="AT16" s="31">
        <v>376.70281858912017</v>
      </c>
      <c r="AU16" s="31">
        <v>432.50767378631383</v>
      </c>
      <c r="AV16" s="31">
        <v>483.73317748353787</v>
      </c>
      <c r="AW16" s="31">
        <v>480.70066083331818</v>
      </c>
      <c r="AX16" s="31">
        <v>508.50165461850509</v>
      </c>
      <c r="AY16" s="31">
        <v>498.3334799883192</v>
      </c>
      <c r="AZ16" s="31">
        <v>524.01341541346403</v>
      </c>
      <c r="BA16" s="31">
        <v>523.42658751595559</v>
      </c>
      <c r="BB16" s="31">
        <v>511.22735570512435</v>
      </c>
      <c r="BC16" s="31">
        <v>528.76760420443679</v>
      </c>
      <c r="BD16" s="31">
        <v>533.33672557725356</v>
      </c>
      <c r="BE16" s="31">
        <v>562.4828319338402</v>
      </c>
      <c r="BF16" s="31">
        <v>605.1176620940754</v>
      </c>
      <c r="BG16" s="31">
        <v>640.12558479063534</v>
      </c>
      <c r="BH16" s="31">
        <v>715.98480104365046</v>
      </c>
      <c r="BI16" s="31">
        <v>809.27135259846784</v>
      </c>
      <c r="BJ16" s="31">
        <v>857.91366169721039</v>
      </c>
      <c r="BK16" s="31">
        <v>900.79270121628747</v>
      </c>
      <c r="BL16" s="31">
        <v>974.7852623352868</v>
      </c>
      <c r="BM16" s="31">
        <v>1071.1487022244632</v>
      </c>
      <c r="BN16" s="31">
        <v>1101.8595691813284</v>
      </c>
      <c r="BO16" s="31">
        <v>1153.0557509778196</v>
      </c>
      <c r="BP16" s="31">
        <v>1176.8822782629054</v>
      </c>
      <c r="BQ16" s="31">
        <v>1072.8158748024498</v>
      </c>
      <c r="BR16" s="31">
        <v>1045.5275732183236</v>
      </c>
      <c r="BS16" s="31">
        <v>1086.9330648226166</v>
      </c>
      <c r="BT16" s="31">
        <v>1127.0819259437678</v>
      </c>
      <c r="BU16" s="31">
        <v>1138.8494452459543</v>
      </c>
      <c r="BV16" s="31">
        <v>1183.592189955669</v>
      </c>
      <c r="BW16" s="31">
        <v>1258.2353481832517</v>
      </c>
      <c r="BX16" s="31">
        <v>1415.928286680399</v>
      </c>
      <c r="BY16" s="31">
        <v>1479.900243810966</v>
      </c>
      <c r="BZ16" s="31">
        <v>1770.3716804170915</v>
      </c>
      <c r="CA16" s="31">
        <v>1807.1001892451195</v>
      </c>
      <c r="CB16" s="31">
        <v>1936.149665929192</v>
      </c>
      <c r="CC16" s="31">
        <v>1880.2053499699939</v>
      </c>
      <c r="CD16" s="31">
        <v>1817.6520214566197</v>
      </c>
      <c r="CE16" s="31">
        <v>1920.1817953817178</v>
      </c>
      <c r="CF16" s="31">
        <v>2158.4158080033085</v>
      </c>
      <c r="CG16" s="31">
        <v>2235.0053079497229</v>
      </c>
      <c r="CH16" s="31">
        <v>2565.2649332519786</v>
      </c>
      <c r="CI16" s="31">
        <v>2864.1159398618461</v>
      </c>
      <c r="CJ16" s="31">
        <v>3163.6366614215563</v>
      </c>
      <c r="CK16" s="31">
        <v>3223.982708188129</v>
      </c>
      <c r="CL16" s="31">
        <v>3064.4908947595654</v>
      </c>
      <c r="CM16" s="31">
        <v>3207.9692168258362</v>
      </c>
      <c r="CN16" s="31">
        <v>3558.3371370695995</v>
      </c>
      <c r="CO16" s="31">
        <v>3398.7640600742143</v>
      </c>
    </row>
    <row r="17" spans="1:93" ht="12.75" customHeight="1" x14ac:dyDescent="0.25">
      <c r="A17" s="32" t="s">
        <v>61</v>
      </c>
      <c r="B17" s="34" t="s">
        <v>62</v>
      </c>
      <c r="C17" s="31">
        <v>100</v>
      </c>
      <c r="D17" s="31">
        <v>109.60990606329119</v>
      </c>
      <c r="E17" s="31">
        <v>115.67420436975002</v>
      </c>
      <c r="F17" s="31">
        <v>148.98702843224731</v>
      </c>
      <c r="G17" s="31">
        <v>134.64425193191801</v>
      </c>
      <c r="H17" s="31">
        <v>180.64575907148679</v>
      </c>
      <c r="I17" s="31">
        <v>214.29212238457501</v>
      </c>
      <c r="J17" s="31">
        <v>206.69446947337454</v>
      </c>
      <c r="K17" s="31">
        <v>163.3446413743076</v>
      </c>
      <c r="L17" s="31">
        <v>174.7729605599846</v>
      </c>
      <c r="M17" s="31">
        <v>155.89852825707476</v>
      </c>
      <c r="N17" s="31">
        <v>141.2268390704254</v>
      </c>
      <c r="O17" s="31">
        <v>115.3638011815972</v>
      </c>
      <c r="P17" s="31">
        <v>130.79509040531795</v>
      </c>
      <c r="Q17" s="31">
        <v>149.50962366375563</v>
      </c>
      <c r="R17" s="31">
        <v>160.15907964594797</v>
      </c>
      <c r="S17" s="31">
        <v>171.61475524966215</v>
      </c>
      <c r="T17" s="31">
        <v>150.54126692712336</v>
      </c>
      <c r="U17" s="31">
        <v>153.0291263460521</v>
      </c>
      <c r="V17" s="31">
        <v>158.55506689910163</v>
      </c>
      <c r="W17" s="31">
        <v>186.67289463772224</v>
      </c>
      <c r="X17" s="31">
        <v>184.35290173120529</v>
      </c>
      <c r="Y17" s="31">
        <v>199.98523143563094</v>
      </c>
      <c r="Z17" s="31">
        <v>190.45790091619654</v>
      </c>
      <c r="AA17" s="31">
        <v>172.6775460874313</v>
      </c>
      <c r="AB17" s="31">
        <v>199.21993309800209</v>
      </c>
      <c r="AC17" s="31">
        <v>178.04874789072989</v>
      </c>
      <c r="AD17" s="31">
        <v>165.22175442951226</v>
      </c>
      <c r="AE17" s="31">
        <v>158.43182213126096</v>
      </c>
      <c r="AF17" s="31">
        <v>211.61149962972891</v>
      </c>
      <c r="AG17" s="31">
        <v>229.34128584840465</v>
      </c>
      <c r="AH17" s="31">
        <v>284.35563219429366</v>
      </c>
      <c r="AI17" s="31">
        <v>273.49997087957865</v>
      </c>
      <c r="AJ17" s="31">
        <v>232.06904448090154</v>
      </c>
      <c r="AK17" s="31">
        <v>316.30878080910259</v>
      </c>
      <c r="AL17" s="31">
        <v>277.65531464858401</v>
      </c>
      <c r="AM17" s="31">
        <v>242.39923328198361</v>
      </c>
      <c r="AN17" s="31">
        <v>255.90170745776061</v>
      </c>
      <c r="AO17" s="31">
        <v>307.23874931418436</v>
      </c>
      <c r="AP17" s="31">
        <v>333.35326727015274</v>
      </c>
      <c r="AQ17" s="31">
        <v>266.70926130397072</v>
      </c>
      <c r="AR17" s="31">
        <v>277.14888394109568</v>
      </c>
      <c r="AS17" s="31">
        <v>327.64735386008857</v>
      </c>
      <c r="AT17" s="31">
        <v>369.19552505022506</v>
      </c>
      <c r="AU17" s="31">
        <v>401.97765045399137</v>
      </c>
      <c r="AV17" s="31">
        <v>417.32988085126584</v>
      </c>
      <c r="AW17" s="31">
        <v>393.61099150949264</v>
      </c>
      <c r="AX17" s="31">
        <v>417.27378819393897</v>
      </c>
      <c r="AY17" s="31">
        <v>435.12705258154483</v>
      </c>
      <c r="AZ17" s="31">
        <v>426.79762009500081</v>
      </c>
      <c r="BA17" s="31">
        <v>492.42027907779857</v>
      </c>
      <c r="BB17" s="31">
        <v>556.49863885041611</v>
      </c>
      <c r="BC17" s="31">
        <v>666.92664261070956</v>
      </c>
      <c r="BD17" s="31">
        <v>752.89592912688727</v>
      </c>
      <c r="BE17" s="31">
        <v>687.74217409795165</v>
      </c>
      <c r="BF17" s="31">
        <v>582.57004454246942</v>
      </c>
      <c r="BG17" s="31">
        <v>603.67658646723635</v>
      </c>
      <c r="BH17" s="31">
        <v>671.32901068391561</v>
      </c>
      <c r="BI17" s="31">
        <v>760.91244107455464</v>
      </c>
      <c r="BJ17" s="31">
        <v>664.34328231774236</v>
      </c>
      <c r="BK17" s="31">
        <v>561.51748472192014</v>
      </c>
      <c r="BL17" s="31">
        <v>563.9403467965368</v>
      </c>
      <c r="BM17" s="31">
        <v>632.16080635232322</v>
      </c>
      <c r="BN17" s="31">
        <v>648.45801644428479</v>
      </c>
      <c r="BO17" s="31">
        <v>662.24162222867153</v>
      </c>
      <c r="BP17" s="31">
        <v>709.89471665238648</v>
      </c>
      <c r="BQ17" s="31">
        <v>622.69328098074504</v>
      </c>
      <c r="BR17" s="31">
        <v>739.62180612997736</v>
      </c>
      <c r="BS17" s="31">
        <v>691.46638510533921</v>
      </c>
      <c r="BT17" s="31">
        <v>772.82388408327881</v>
      </c>
      <c r="BU17" s="31">
        <v>845.87082357508336</v>
      </c>
      <c r="BV17" s="31">
        <v>693.92876692142295</v>
      </c>
      <c r="BW17" s="31">
        <v>652.86090367226893</v>
      </c>
      <c r="BX17" s="31">
        <v>1135.9942705860203</v>
      </c>
      <c r="BY17" s="31">
        <v>1525.6683991618597</v>
      </c>
      <c r="BZ17" s="31">
        <v>1331.2831946176741</v>
      </c>
      <c r="CA17" s="31">
        <v>1194.8871727768117</v>
      </c>
      <c r="CB17" s="31">
        <v>1215.2743722870398</v>
      </c>
      <c r="CC17" s="31">
        <v>1331.355823685313</v>
      </c>
      <c r="CD17" s="31">
        <v>1385.7974488029847</v>
      </c>
      <c r="CE17" s="31">
        <v>1587.5097241898115</v>
      </c>
      <c r="CF17" s="31">
        <v>1824.0346298569739</v>
      </c>
      <c r="CG17" s="31">
        <v>1892.2515114373546</v>
      </c>
      <c r="CH17" s="31">
        <v>1801.1883559271496</v>
      </c>
      <c r="CI17" s="31">
        <v>2394.1400548788329</v>
      </c>
      <c r="CJ17" s="31">
        <v>2739.2813037146416</v>
      </c>
      <c r="CK17" s="31">
        <v>2509.9669756432691</v>
      </c>
      <c r="CL17" s="31">
        <v>2947.0190593494285</v>
      </c>
      <c r="CM17" s="31">
        <v>3231.3780637422137</v>
      </c>
      <c r="CN17" s="31">
        <v>2996.9034339829477</v>
      </c>
      <c r="CO17" s="31">
        <v>3155.4999940867051</v>
      </c>
    </row>
    <row r="18" spans="1:93" ht="12.75" customHeight="1" x14ac:dyDescent="0.25">
      <c r="A18" s="32" t="s">
        <v>63</v>
      </c>
      <c r="B18" s="34" t="s">
        <v>64</v>
      </c>
      <c r="C18" s="31">
        <v>100</v>
      </c>
      <c r="D18" s="31">
        <v>138.76662159775498</v>
      </c>
      <c r="E18" s="31">
        <v>172.81574601952948</v>
      </c>
      <c r="F18" s="31">
        <v>189.03544872275762</v>
      </c>
      <c r="G18" s="31">
        <v>148.27927907708357</v>
      </c>
      <c r="H18" s="31">
        <v>114.61277541815282</v>
      </c>
      <c r="I18" s="31">
        <v>112.2063426392851</v>
      </c>
      <c r="J18" s="31">
        <v>107.18057533647408</v>
      </c>
      <c r="K18" s="31">
        <v>109.11484031671708</v>
      </c>
      <c r="L18" s="31">
        <v>115.13451868860696</v>
      </c>
      <c r="M18" s="31">
        <v>130.37136362084703</v>
      </c>
      <c r="N18" s="31">
        <v>143.11907424385984</v>
      </c>
      <c r="O18" s="31">
        <v>155.99518395253352</v>
      </c>
      <c r="P18" s="31">
        <v>160.42600452540114</v>
      </c>
      <c r="Q18" s="31">
        <v>157.87360206101795</v>
      </c>
      <c r="R18" s="31">
        <v>137.57651051733285</v>
      </c>
      <c r="S18" s="31">
        <v>134.92820627857026</v>
      </c>
      <c r="T18" s="31">
        <v>139.78654772443662</v>
      </c>
      <c r="U18" s="31">
        <v>137.4085801812123</v>
      </c>
      <c r="V18" s="31">
        <v>142.82290869118677</v>
      </c>
      <c r="W18" s="31">
        <v>151.4443667050061</v>
      </c>
      <c r="X18" s="31">
        <v>162.47855617968247</v>
      </c>
      <c r="Y18" s="31">
        <v>171.71889898469902</v>
      </c>
      <c r="Z18" s="31">
        <v>174.05497355513097</v>
      </c>
      <c r="AA18" s="31">
        <v>171.30064899901805</v>
      </c>
      <c r="AB18" s="31">
        <v>208.15032020442879</v>
      </c>
      <c r="AC18" s="31">
        <v>238.01769781300695</v>
      </c>
      <c r="AD18" s="31">
        <v>243.38107516317643</v>
      </c>
      <c r="AE18" s="31">
        <v>232.04159469357705</v>
      </c>
      <c r="AF18" s="31">
        <v>218.55555472676713</v>
      </c>
      <c r="AG18" s="31">
        <v>197.06222752937325</v>
      </c>
      <c r="AH18" s="31">
        <v>185.99554883201861</v>
      </c>
      <c r="AI18" s="31">
        <v>192.24662206849496</v>
      </c>
      <c r="AJ18" s="31">
        <v>210.70798056044157</v>
      </c>
      <c r="AK18" s="31">
        <v>224.5151828594569</v>
      </c>
      <c r="AL18" s="31">
        <v>241.37718364675052</v>
      </c>
      <c r="AM18" s="31">
        <v>250.75439655176694</v>
      </c>
      <c r="AN18" s="31">
        <v>266.46738744424755</v>
      </c>
      <c r="AO18" s="31">
        <v>260.91705746037877</v>
      </c>
      <c r="AP18" s="31">
        <v>251.83760506074671</v>
      </c>
      <c r="AQ18" s="31">
        <v>241.13405955864243</v>
      </c>
      <c r="AR18" s="31">
        <v>241.56364871742608</v>
      </c>
      <c r="AS18" s="31">
        <v>235.18326972279056</v>
      </c>
      <c r="AT18" s="31">
        <v>230.26734970514411</v>
      </c>
      <c r="AU18" s="31">
        <v>236.38296595054973</v>
      </c>
      <c r="AV18" s="31">
        <v>253.56964192044182</v>
      </c>
      <c r="AW18" s="31">
        <v>274.61925426216197</v>
      </c>
      <c r="AX18" s="31">
        <v>308.21805309743564</v>
      </c>
      <c r="AY18" s="31">
        <v>322.42405573668651</v>
      </c>
      <c r="AZ18" s="31">
        <v>335.21079416950693</v>
      </c>
      <c r="BA18" s="31">
        <v>358.4967478557956</v>
      </c>
      <c r="BB18" s="31">
        <v>349.12796941661497</v>
      </c>
      <c r="BC18" s="31">
        <v>528.01379649809678</v>
      </c>
      <c r="BD18" s="31">
        <v>458.85003675033556</v>
      </c>
      <c r="BE18" s="31">
        <v>455.92058944221776</v>
      </c>
      <c r="BF18" s="31">
        <v>470.54124383705653</v>
      </c>
      <c r="BG18" s="31">
        <v>489.38874041036416</v>
      </c>
      <c r="BH18" s="31">
        <v>559.72696833221755</v>
      </c>
      <c r="BI18" s="31">
        <v>657.72465856577332</v>
      </c>
      <c r="BJ18" s="31">
        <v>762.50427915800708</v>
      </c>
      <c r="BK18" s="31">
        <v>876.75069633183773</v>
      </c>
      <c r="BL18" s="31">
        <v>1092.0199324821801</v>
      </c>
      <c r="BM18" s="31">
        <v>1164.7529863937032</v>
      </c>
      <c r="BN18" s="31">
        <v>964.8221173308624</v>
      </c>
      <c r="BO18" s="31">
        <v>973.75520465891168</v>
      </c>
      <c r="BP18" s="31">
        <v>887.32324016532095</v>
      </c>
      <c r="BQ18" s="31">
        <v>890.94379405411939</v>
      </c>
      <c r="BR18" s="31">
        <v>915.29066271098782</v>
      </c>
      <c r="BS18" s="31">
        <v>732.9138599649624</v>
      </c>
      <c r="BT18" s="31">
        <v>788.83484493520996</v>
      </c>
      <c r="BU18" s="31">
        <v>743.92707943637743</v>
      </c>
      <c r="BV18" s="31">
        <v>746.80629621931644</v>
      </c>
      <c r="BW18" s="31">
        <v>810.48809400265475</v>
      </c>
      <c r="BX18" s="31">
        <v>939.29919378558225</v>
      </c>
      <c r="BY18" s="31">
        <v>1036.4317354137074</v>
      </c>
      <c r="BZ18" s="31">
        <v>983.74407923250635</v>
      </c>
      <c r="CA18" s="31">
        <v>917.31949169052291</v>
      </c>
      <c r="CB18" s="31">
        <v>1008.2258115664251</v>
      </c>
      <c r="CC18" s="31">
        <v>956.18261469192339</v>
      </c>
      <c r="CD18" s="31">
        <v>898.42581593369459</v>
      </c>
      <c r="CE18" s="31">
        <v>1064.8485469701623</v>
      </c>
      <c r="CF18" s="31">
        <v>1330.1991752782708</v>
      </c>
      <c r="CG18" s="31">
        <v>1423.0459640402648</v>
      </c>
      <c r="CH18" s="31">
        <v>1643.351575673473</v>
      </c>
      <c r="CI18" s="31">
        <v>2124.2342691272002</v>
      </c>
      <c r="CJ18" s="31">
        <v>2995.8315404051154</v>
      </c>
      <c r="CK18" s="31">
        <v>3593.4970729257152</v>
      </c>
      <c r="CL18" s="31">
        <v>3518.3725122058772</v>
      </c>
      <c r="CM18" s="31">
        <v>3721.7634517555525</v>
      </c>
      <c r="CN18" s="31">
        <v>3750.4445683190529</v>
      </c>
      <c r="CO18" s="31">
        <v>3725.7336281824564</v>
      </c>
    </row>
    <row r="19" spans="1:93" ht="12.75" customHeight="1" x14ac:dyDescent="0.25">
      <c r="A19" s="32" t="s">
        <v>65</v>
      </c>
      <c r="B19" s="33" t="s">
        <v>66</v>
      </c>
      <c r="C19" s="31">
        <v>100</v>
      </c>
      <c r="D19" s="31">
        <v>96.902832125806597</v>
      </c>
      <c r="E19" s="31">
        <v>102.07428769702926</v>
      </c>
      <c r="F19" s="31">
        <v>103.56480617973443</v>
      </c>
      <c r="G19" s="31">
        <v>108.40547620794923</v>
      </c>
      <c r="H19" s="31">
        <v>110.92888246946563</v>
      </c>
      <c r="I19" s="31">
        <v>118.19253794458325</v>
      </c>
      <c r="J19" s="31">
        <v>123.21600706331496</v>
      </c>
      <c r="K19" s="31">
        <v>125.25530977324176</v>
      </c>
      <c r="L19" s="31">
        <v>128.17424764934853</v>
      </c>
      <c r="M19" s="31">
        <v>126.46165961913854</v>
      </c>
      <c r="N19" s="31">
        <v>125.81136643762996</v>
      </c>
      <c r="O19" s="31">
        <v>123.74492121441462</v>
      </c>
      <c r="P19" s="31">
        <v>126.44631759678218</v>
      </c>
      <c r="Q19" s="31">
        <v>133.03981090979801</v>
      </c>
      <c r="R19" s="31">
        <v>136.6735106669569</v>
      </c>
      <c r="S19" s="31">
        <v>138.03664133803224</v>
      </c>
      <c r="T19" s="31">
        <v>136.17266037261405</v>
      </c>
      <c r="U19" s="31">
        <v>139.81049373427649</v>
      </c>
      <c r="V19" s="31">
        <v>145.02831381114729</v>
      </c>
      <c r="W19" s="31">
        <v>149.33669391439165</v>
      </c>
      <c r="X19" s="31">
        <v>151.64061257671517</v>
      </c>
      <c r="Y19" s="31">
        <v>151.20563072653681</v>
      </c>
      <c r="Z19" s="31">
        <v>151.00243715155526</v>
      </c>
      <c r="AA19" s="31">
        <v>148.28800588845419</v>
      </c>
      <c r="AB19" s="31">
        <v>150.79344632148332</v>
      </c>
      <c r="AC19" s="31">
        <v>156.3820189382869</v>
      </c>
      <c r="AD19" s="31">
        <v>152.94780392762772</v>
      </c>
      <c r="AE19" s="31">
        <v>155.11170779085435</v>
      </c>
      <c r="AF19" s="31">
        <v>162.15308077220396</v>
      </c>
      <c r="AG19" s="31">
        <v>172.08507223914538</v>
      </c>
      <c r="AH19" s="31">
        <v>182.38966811949564</v>
      </c>
      <c r="AI19" s="31">
        <v>195.30696849368289</v>
      </c>
      <c r="AJ19" s="31">
        <v>216.03699058436214</v>
      </c>
      <c r="AK19" s="31">
        <v>217.84572298831651</v>
      </c>
      <c r="AL19" s="31">
        <v>222.89413173551551</v>
      </c>
      <c r="AM19" s="31">
        <v>233.38056760623735</v>
      </c>
      <c r="AN19" s="31">
        <v>255.74199303327524</v>
      </c>
      <c r="AO19" s="31">
        <v>277.05823291739858</v>
      </c>
      <c r="AP19" s="31">
        <v>282.02466483803568</v>
      </c>
      <c r="AQ19" s="31">
        <v>299.64154737974746</v>
      </c>
      <c r="AR19" s="31">
        <v>315.48345544457385</v>
      </c>
      <c r="AS19" s="31">
        <v>325.24695747974653</v>
      </c>
      <c r="AT19" s="31">
        <v>337.62269068214528</v>
      </c>
      <c r="AU19" s="31">
        <v>359.87934733381081</v>
      </c>
      <c r="AV19" s="31">
        <v>369.62640812902777</v>
      </c>
      <c r="AW19" s="31">
        <v>385.55760354588733</v>
      </c>
      <c r="AX19" s="31">
        <v>407.51364411535792</v>
      </c>
      <c r="AY19" s="31">
        <v>418.71618836072042</v>
      </c>
      <c r="AZ19" s="31">
        <v>421.43753156592305</v>
      </c>
      <c r="BA19" s="31">
        <v>434.31172779801284</v>
      </c>
      <c r="BB19" s="31">
        <v>442.17239912587956</v>
      </c>
      <c r="BC19" s="31">
        <v>448.69596658708633</v>
      </c>
      <c r="BD19" s="31">
        <v>438.00309909612571</v>
      </c>
      <c r="BE19" s="31">
        <v>437.27322361320017</v>
      </c>
      <c r="BF19" s="31">
        <v>452.80662654980864</v>
      </c>
      <c r="BG19" s="31">
        <v>475.84538372963522</v>
      </c>
      <c r="BH19" s="31">
        <v>488.82164912606191</v>
      </c>
      <c r="BI19" s="31">
        <v>517.98183661748033</v>
      </c>
      <c r="BJ19" s="31">
        <v>548.63304284336107</v>
      </c>
      <c r="BK19" s="31">
        <v>601.29777221300378</v>
      </c>
      <c r="BL19" s="31">
        <v>620.64179212772672</v>
      </c>
      <c r="BM19" s="31">
        <v>653.86061440180367</v>
      </c>
      <c r="BN19" s="31">
        <v>664.77721262918692</v>
      </c>
      <c r="BO19" s="31">
        <v>697.7637857684025</v>
      </c>
      <c r="BP19" s="31">
        <v>713.89914674461227</v>
      </c>
      <c r="BQ19" s="31">
        <v>718.7323709139929</v>
      </c>
      <c r="BR19" s="31">
        <v>730.70772254261158</v>
      </c>
      <c r="BS19" s="31">
        <v>750.92598662231342</v>
      </c>
      <c r="BT19" s="31">
        <v>783.58639291982752</v>
      </c>
      <c r="BU19" s="31">
        <v>802.0981766706808</v>
      </c>
      <c r="BV19" s="31">
        <v>860.97485857115646</v>
      </c>
      <c r="BW19" s="31">
        <v>903.77974559543873</v>
      </c>
      <c r="BX19" s="31">
        <v>939.86466828465564</v>
      </c>
      <c r="BY19" s="31">
        <v>1014.4772488865456</v>
      </c>
      <c r="BZ19" s="31">
        <v>1071.5686597909171</v>
      </c>
      <c r="CA19" s="31">
        <v>1133.0953465307598</v>
      </c>
      <c r="CB19" s="31">
        <v>1144.1795196461887</v>
      </c>
      <c r="CC19" s="31">
        <v>1159.1732596999482</v>
      </c>
      <c r="CD19" s="31">
        <v>1211.5688822800396</v>
      </c>
      <c r="CE19" s="31">
        <v>1340.7434928236992</v>
      </c>
      <c r="CF19" s="31">
        <v>1380.4254542058156</v>
      </c>
      <c r="CG19" s="31">
        <v>1347.2590458863081</v>
      </c>
      <c r="CH19" s="31">
        <v>1393.7163363500106</v>
      </c>
      <c r="CI19" s="31">
        <v>1464.041161231504</v>
      </c>
      <c r="CJ19" s="31">
        <v>1619.2998312107597</v>
      </c>
      <c r="CK19" s="31">
        <v>1864.3847152765431</v>
      </c>
      <c r="CL19" s="31">
        <v>1859.5065770919682</v>
      </c>
      <c r="CM19" s="31">
        <v>2071.7888683407937</v>
      </c>
      <c r="CN19" s="31">
        <v>2050.835978661828</v>
      </c>
      <c r="CO19" s="31">
        <v>2174.0142427014634</v>
      </c>
    </row>
    <row r="20" spans="1:93" ht="12.75" customHeight="1" x14ac:dyDescent="0.25">
      <c r="A20" s="32" t="s">
        <v>67</v>
      </c>
      <c r="B20" s="34" t="s">
        <v>68</v>
      </c>
      <c r="C20" s="31">
        <v>100</v>
      </c>
      <c r="D20" s="31">
        <v>96.149293581858302</v>
      </c>
      <c r="E20" s="31">
        <v>101.41463306643021</v>
      </c>
      <c r="F20" s="31">
        <v>102.09374583412628</v>
      </c>
      <c r="G20" s="31">
        <v>106.9476153182809</v>
      </c>
      <c r="H20" s="31">
        <v>109.72120938007107</v>
      </c>
      <c r="I20" s="31">
        <v>117.96917664015066</v>
      </c>
      <c r="J20" s="31">
        <v>123.74937138281098</v>
      </c>
      <c r="K20" s="31">
        <v>125.84013119785041</v>
      </c>
      <c r="L20" s="31">
        <v>129.00243586312087</v>
      </c>
      <c r="M20" s="31">
        <v>126.53068732162299</v>
      </c>
      <c r="N20" s="31">
        <v>125.59857884073114</v>
      </c>
      <c r="O20" s="31">
        <v>122.87322046627841</v>
      </c>
      <c r="P20" s="31">
        <v>125.83249646022614</v>
      </c>
      <c r="Q20" s="31">
        <v>133.35465414307427</v>
      </c>
      <c r="R20" s="31">
        <v>137.52240700267896</v>
      </c>
      <c r="S20" s="31">
        <v>138.88581272081137</v>
      </c>
      <c r="T20" s="31">
        <v>136.79037442298613</v>
      </c>
      <c r="U20" s="31">
        <v>140.88032739286075</v>
      </c>
      <c r="V20" s="31">
        <v>146.88033937404705</v>
      </c>
      <c r="W20" s="31">
        <v>151.73685014003564</v>
      </c>
      <c r="X20" s="31">
        <v>154.3029573806964</v>
      </c>
      <c r="Y20" s="31">
        <v>153.69858110596144</v>
      </c>
      <c r="Z20" s="31">
        <v>153.28883541011146</v>
      </c>
      <c r="AA20" s="31">
        <v>149.99123998417667</v>
      </c>
      <c r="AB20" s="31">
        <v>152.66661448640301</v>
      </c>
      <c r="AC20" s="31">
        <v>158.5623505095547</v>
      </c>
      <c r="AD20" s="31">
        <v>152.55166609367492</v>
      </c>
      <c r="AE20" s="31">
        <v>153.06853926490936</v>
      </c>
      <c r="AF20" s="31">
        <v>160.93517876952066</v>
      </c>
      <c r="AG20" s="31">
        <v>171.86854267681704</v>
      </c>
      <c r="AH20" s="31">
        <v>183.2512550456816</v>
      </c>
      <c r="AI20" s="31">
        <v>197.57862514257545</v>
      </c>
      <c r="AJ20" s="31">
        <v>218.43372930548855</v>
      </c>
      <c r="AK20" s="31">
        <v>218.93315002760596</v>
      </c>
      <c r="AL20" s="31">
        <v>224.17021552821919</v>
      </c>
      <c r="AM20" s="31">
        <v>231.06033823753057</v>
      </c>
      <c r="AN20" s="31">
        <v>256.38206577583395</v>
      </c>
      <c r="AO20" s="31">
        <v>280.24852108964978</v>
      </c>
      <c r="AP20" s="31">
        <v>285.23155256124898</v>
      </c>
      <c r="AQ20" s="31">
        <v>301.89559732868503</v>
      </c>
      <c r="AR20" s="31">
        <v>320.24059690530129</v>
      </c>
      <c r="AS20" s="31">
        <v>330.0887971722164</v>
      </c>
      <c r="AT20" s="31">
        <v>343.61611479505962</v>
      </c>
      <c r="AU20" s="31">
        <v>362.13636327541872</v>
      </c>
      <c r="AV20" s="31">
        <v>371.56558479243319</v>
      </c>
      <c r="AW20" s="31">
        <v>385.72747399452504</v>
      </c>
      <c r="AX20" s="31">
        <v>409.66439902160556</v>
      </c>
      <c r="AY20" s="31">
        <v>420.41365583689662</v>
      </c>
      <c r="AZ20" s="31">
        <v>423.44666322050642</v>
      </c>
      <c r="BA20" s="31">
        <v>436.55303179919025</v>
      </c>
      <c r="BB20" s="31">
        <v>440.07094619908787</v>
      </c>
      <c r="BC20" s="31">
        <v>441.64129493180286</v>
      </c>
      <c r="BD20" s="31">
        <v>429.77819841398508</v>
      </c>
      <c r="BE20" s="31">
        <v>429.79785048157908</v>
      </c>
      <c r="BF20" s="31">
        <v>447.22577438307832</v>
      </c>
      <c r="BG20" s="31">
        <v>470.14993397585522</v>
      </c>
      <c r="BH20" s="31">
        <v>481.67010860414615</v>
      </c>
      <c r="BI20" s="31">
        <v>511.85647087846013</v>
      </c>
      <c r="BJ20" s="31">
        <v>545.3347396667325</v>
      </c>
      <c r="BK20" s="31">
        <v>605.34999731051437</v>
      </c>
      <c r="BL20" s="31">
        <v>628.24652240458386</v>
      </c>
      <c r="BM20" s="31">
        <v>665.99864150405392</v>
      </c>
      <c r="BN20" s="31">
        <v>678.37748620449145</v>
      </c>
      <c r="BO20" s="31">
        <v>714.72229585778859</v>
      </c>
      <c r="BP20" s="31">
        <v>732.98437700047407</v>
      </c>
      <c r="BQ20" s="31">
        <v>737.27324113364682</v>
      </c>
      <c r="BR20" s="31">
        <v>748.05611929643123</v>
      </c>
      <c r="BS20" s="31">
        <v>770.55078797261137</v>
      </c>
      <c r="BT20" s="31">
        <v>805.3961040387378</v>
      </c>
      <c r="BU20" s="31">
        <v>824.46085060456051</v>
      </c>
      <c r="BV20" s="31">
        <v>888.94522007417368</v>
      </c>
      <c r="BW20" s="31">
        <v>933.87356889930993</v>
      </c>
      <c r="BX20" s="31">
        <v>971.921486624468</v>
      </c>
      <c r="BY20" s="31">
        <v>1043.0695639503169</v>
      </c>
      <c r="BZ20" s="31">
        <v>1089.7988540170554</v>
      </c>
      <c r="CA20" s="31">
        <v>1156.7841915277954</v>
      </c>
      <c r="CB20" s="31">
        <v>1165.983693727386</v>
      </c>
      <c r="CC20" s="31">
        <v>1177.0956516537694</v>
      </c>
      <c r="CD20" s="31">
        <v>1217.9465296028293</v>
      </c>
      <c r="CE20" s="31">
        <v>1337.4199118784252</v>
      </c>
      <c r="CF20" s="31">
        <v>1370.2275172233699</v>
      </c>
      <c r="CG20" s="31">
        <v>1321.9246759834602</v>
      </c>
      <c r="CH20" s="31">
        <v>1368.4768552505166</v>
      </c>
      <c r="CI20" s="31">
        <v>1438.9217399498755</v>
      </c>
      <c r="CJ20" s="31">
        <v>1605.6158415886259</v>
      </c>
      <c r="CK20" s="31">
        <v>1871.2808948402649</v>
      </c>
      <c r="CL20" s="31">
        <v>1848.7357655647784</v>
      </c>
      <c r="CM20" s="31">
        <v>2046.225005812963</v>
      </c>
      <c r="CN20" s="31">
        <v>2001.4948236109008</v>
      </c>
      <c r="CO20" s="31">
        <v>2115.4180786556017</v>
      </c>
    </row>
    <row r="21" spans="1:93" ht="12.75" customHeight="1" x14ac:dyDescent="0.25">
      <c r="A21" s="32" t="s">
        <v>69</v>
      </c>
      <c r="B21" s="34" t="s">
        <v>70</v>
      </c>
      <c r="C21" s="31">
        <v>100</v>
      </c>
      <c r="D21" s="31">
        <v>102.10387987996239</v>
      </c>
      <c r="E21" s="31">
        <v>106.62733314181391</v>
      </c>
      <c r="F21" s="31">
        <v>113.71830817135896</v>
      </c>
      <c r="G21" s="31">
        <v>118.46787336994232</v>
      </c>
      <c r="H21" s="31">
        <v>119.26444202350477</v>
      </c>
      <c r="I21" s="31">
        <v>119.73421463798506</v>
      </c>
      <c r="J21" s="31">
        <v>119.53463824902397</v>
      </c>
      <c r="K21" s="31">
        <v>121.21877550241163</v>
      </c>
      <c r="L21" s="31">
        <v>122.45795551824681</v>
      </c>
      <c r="M21" s="31">
        <v>125.98521899130002</v>
      </c>
      <c r="N21" s="31">
        <v>127.28006165149989</v>
      </c>
      <c r="O21" s="31">
        <v>129.76154405978639</v>
      </c>
      <c r="P21" s="31">
        <v>130.68301267943775</v>
      </c>
      <c r="Q21" s="31">
        <v>130.86671080166079</v>
      </c>
      <c r="R21" s="31">
        <v>130.81428765060181</v>
      </c>
      <c r="S21" s="31">
        <v>132.17551990136428</v>
      </c>
      <c r="T21" s="31">
        <v>131.9090957544594</v>
      </c>
      <c r="U21" s="31">
        <v>132.42632474653189</v>
      </c>
      <c r="V21" s="31">
        <v>132.24532683336398</v>
      </c>
      <c r="W21" s="31">
        <v>132.7704183771279</v>
      </c>
      <c r="X21" s="31">
        <v>133.2646680749684</v>
      </c>
      <c r="Y21" s="31">
        <v>133.99887458082196</v>
      </c>
      <c r="Z21" s="31">
        <v>135.22133793206592</v>
      </c>
      <c r="AA21" s="31">
        <v>136.5320022447209</v>
      </c>
      <c r="AB21" s="31">
        <v>137.8645296050876</v>
      </c>
      <c r="AC21" s="31">
        <v>141.3330095503558</v>
      </c>
      <c r="AD21" s="31">
        <v>155.68201282531845</v>
      </c>
      <c r="AE21" s="31">
        <v>169.21399513708741</v>
      </c>
      <c r="AF21" s="31">
        <v>170.55924197882803</v>
      </c>
      <c r="AG21" s="31">
        <v>173.57959511777099</v>
      </c>
      <c r="AH21" s="31">
        <v>176.442852547244</v>
      </c>
      <c r="AI21" s="31">
        <v>179.62761830408692</v>
      </c>
      <c r="AJ21" s="31">
        <v>199.49430322893562</v>
      </c>
      <c r="AK21" s="31">
        <v>210.34012157493223</v>
      </c>
      <c r="AL21" s="31">
        <v>214.08639018407106</v>
      </c>
      <c r="AM21" s="31">
        <v>249.39517474763187</v>
      </c>
      <c r="AN21" s="31">
        <v>251.32410502089405</v>
      </c>
      <c r="AO21" s="31">
        <v>255.03833590398369</v>
      </c>
      <c r="AP21" s="31">
        <v>259.89019497636394</v>
      </c>
      <c r="AQ21" s="31">
        <v>284.08372154745905</v>
      </c>
      <c r="AR21" s="31">
        <v>282.64887769244837</v>
      </c>
      <c r="AS21" s="31">
        <v>291.82777851309521</v>
      </c>
      <c r="AT21" s="31">
        <v>296.25508543820604</v>
      </c>
      <c r="AU21" s="31">
        <v>344.30104972918946</v>
      </c>
      <c r="AV21" s="31">
        <v>356.24188983052488</v>
      </c>
      <c r="AW21" s="31">
        <v>384.38512959286402</v>
      </c>
      <c r="AX21" s="31">
        <v>392.66877776485194</v>
      </c>
      <c r="AY21" s="31">
        <v>406.99998687957071</v>
      </c>
      <c r="AZ21" s="31">
        <v>407.57017233953661</v>
      </c>
      <c r="BA21" s="31">
        <v>418.84187660684688</v>
      </c>
      <c r="BB21" s="31">
        <v>456.67697505384933</v>
      </c>
      <c r="BC21" s="31">
        <v>497.38847802351415</v>
      </c>
      <c r="BD21" s="31">
        <v>494.77272496930993</v>
      </c>
      <c r="BE21" s="31">
        <v>488.8694862727682</v>
      </c>
      <c r="BF21" s="31">
        <v>491.32659193331585</v>
      </c>
      <c r="BG21" s="31">
        <v>515.15632062686518</v>
      </c>
      <c r="BH21" s="31">
        <v>538.18276551347992</v>
      </c>
      <c r="BI21" s="31">
        <v>560.26012480346299</v>
      </c>
      <c r="BJ21" s="31">
        <v>571.39847729537826</v>
      </c>
      <c r="BK21" s="31">
        <v>573.32864387581105</v>
      </c>
      <c r="BL21" s="31">
        <v>568.1526850408801</v>
      </c>
      <c r="BM21" s="31">
        <v>570.08194228611467</v>
      </c>
      <c r="BN21" s="31">
        <v>570.90587332909161</v>
      </c>
      <c r="BO21" s="31">
        <v>580.71334220118308</v>
      </c>
      <c r="BP21" s="31">
        <v>582.16972857896485</v>
      </c>
      <c r="BQ21" s="31">
        <v>590.76021581936084</v>
      </c>
      <c r="BR21" s="31">
        <v>610.96621668440207</v>
      </c>
      <c r="BS21" s="31">
        <v>615.47235945440048</v>
      </c>
      <c r="BT21" s="31">
        <v>633.05215688813826</v>
      </c>
      <c r="BU21" s="31">
        <v>647.74729976504648</v>
      </c>
      <c r="BV21" s="31">
        <v>667.91879389287635</v>
      </c>
      <c r="BW21" s="31">
        <v>696.06719609756476</v>
      </c>
      <c r="BX21" s="31">
        <v>718.60320213867465</v>
      </c>
      <c r="BY21" s="31">
        <v>817.12835778773911</v>
      </c>
      <c r="BZ21" s="31">
        <v>945.74084182584875</v>
      </c>
      <c r="CA21" s="31">
        <v>969.59101744269935</v>
      </c>
      <c r="CB21" s="31">
        <v>993.68350116527176</v>
      </c>
      <c r="CC21" s="31">
        <v>1035.4699439650774</v>
      </c>
      <c r="CD21" s="31">
        <v>1167.5493048458836</v>
      </c>
      <c r="CE21" s="31">
        <v>1363.6833986188233</v>
      </c>
      <c r="CF21" s="31">
        <v>1450.8133031957648</v>
      </c>
      <c r="CG21" s="31">
        <v>1522.1210602374927</v>
      </c>
      <c r="CH21" s="31">
        <v>1567.9234124746886</v>
      </c>
      <c r="CI21" s="31">
        <v>1637.4195646212727</v>
      </c>
      <c r="CJ21" s="31">
        <v>1713.7489925225732</v>
      </c>
      <c r="CK21" s="31">
        <v>1816.7861424893129</v>
      </c>
      <c r="CL21" s="31">
        <v>1933.8485010105101</v>
      </c>
      <c r="CM21" s="31">
        <v>2248.2348787746605</v>
      </c>
      <c r="CN21" s="31">
        <v>2391.3967976482568</v>
      </c>
      <c r="CO21" s="31">
        <v>2578.4546656369344</v>
      </c>
    </row>
    <row r="22" spans="1:93" s="30" customFormat="1" ht="12.75" customHeight="1" x14ac:dyDescent="0.25">
      <c r="A22" s="27" t="s">
        <v>71</v>
      </c>
      <c r="B22" s="28" t="s">
        <v>72</v>
      </c>
      <c r="C22" s="29">
        <v>100</v>
      </c>
      <c r="D22" s="29">
        <v>112.51446109959966</v>
      </c>
      <c r="E22" s="29">
        <v>95.939986769583683</v>
      </c>
      <c r="F22" s="29">
        <v>103.84068611108327</v>
      </c>
      <c r="G22" s="29">
        <v>119.16427299352266</v>
      </c>
      <c r="H22" s="29">
        <v>119.89077304901714</v>
      </c>
      <c r="I22" s="29">
        <v>121.1339318723363</v>
      </c>
      <c r="J22" s="29">
        <v>114.86765894862526</v>
      </c>
      <c r="K22" s="29">
        <v>109.29036329828145</v>
      </c>
      <c r="L22" s="29">
        <v>115.18272119123674</v>
      </c>
      <c r="M22" s="29">
        <v>108.57049263968277</v>
      </c>
      <c r="N22" s="29">
        <v>106.57711767537373</v>
      </c>
      <c r="O22" s="29">
        <v>109.17245246130629</v>
      </c>
      <c r="P22" s="29">
        <v>101.84422789038199</v>
      </c>
      <c r="Q22" s="29">
        <v>101.67363595897412</v>
      </c>
      <c r="R22" s="29">
        <v>121.78435846505054</v>
      </c>
      <c r="S22" s="29">
        <v>113.57720564440385</v>
      </c>
      <c r="T22" s="29">
        <v>122.93069015133068</v>
      </c>
      <c r="U22" s="29">
        <v>117.82867095843409</v>
      </c>
      <c r="V22" s="29">
        <v>127.46427990616026</v>
      </c>
      <c r="W22" s="29">
        <v>128.91831985973792</v>
      </c>
      <c r="X22" s="29">
        <v>133.15104537317865</v>
      </c>
      <c r="Y22" s="29">
        <v>143.16474834344521</v>
      </c>
      <c r="Z22" s="29">
        <v>132.76088777457036</v>
      </c>
      <c r="AA22" s="29">
        <v>145.42170908047706</v>
      </c>
      <c r="AB22" s="29">
        <v>150.07480873304777</v>
      </c>
      <c r="AC22" s="29">
        <v>162.00034935924558</v>
      </c>
      <c r="AD22" s="29">
        <v>165.77290961879476</v>
      </c>
      <c r="AE22" s="29">
        <v>170.85784692213701</v>
      </c>
      <c r="AF22" s="29">
        <v>193.81332582074958</v>
      </c>
      <c r="AG22" s="29">
        <v>198.49247124839184</v>
      </c>
      <c r="AH22" s="29">
        <v>209.72253512129384</v>
      </c>
      <c r="AI22" s="29">
        <v>213.29805311782277</v>
      </c>
      <c r="AJ22" s="29">
        <v>273.75150010410033</v>
      </c>
      <c r="AK22" s="29">
        <v>284.74419730120587</v>
      </c>
      <c r="AL22" s="29">
        <v>293.4386132686372</v>
      </c>
      <c r="AM22" s="29">
        <v>293.63883865418268</v>
      </c>
      <c r="AN22" s="29">
        <v>293.77489964329789</v>
      </c>
      <c r="AO22" s="29">
        <v>294.68192072002211</v>
      </c>
      <c r="AP22" s="29">
        <v>295.55862870011913</v>
      </c>
      <c r="AQ22" s="29">
        <v>293.40841047720482</v>
      </c>
      <c r="AR22" s="29">
        <v>311.59615971065961</v>
      </c>
      <c r="AS22" s="29">
        <v>326.06684178026825</v>
      </c>
      <c r="AT22" s="29">
        <v>359.31212536381264</v>
      </c>
      <c r="AU22" s="29">
        <v>360.37681204051427</v>
      </c>
      <c r="AV22" s="29">
        <v>418.5486750246468</v>
      </c>
      <c r="AW22" s="29">
        <v>385.02739096973227</v>
      </c>
      <c r="AX22" s="29">
        <v>381.85285662566992</v>
      </c>
      <c r="AY22" s="29">
        <v>391.51519661558456</v>
      </c>
      <c r="AZ22" s="29">
        <v>377.46197288862663</v>
      </c>
      <c r="BA22" s="29">
        <v>377.75128984110967</v>
      </c>
      <c r="BB22" s="29">
        <v>388.25953871325356</v>
      </c>
      <c r="BC22" s="29">
        <v>412.16857779248539</v>
      </c>
      <c r="BD22" s="29">
        <v>444.88949974865892</v>
      </c>
      <c r="BE22" s="29">
        <v>433.80186587015658</v>
      </c>
      <c r="BF22" s="29">
        <v>449.18283163094594</v>
      </c>
      <c r="BG22" s="29">
        <v>534.32574791389811</v>
      </c>
      <c r="BH22" s="29">
        <v>532.65718378215502</v>
      </c>
      <c r="BI22" s="29">
        <v>534.25218117140525</v>
      </c>
      <c r="BJ22" s="29">
        <v>532.31031835016563</v>
      </c>
      <c r="BK22" s="29">
        <v>472.93044294049002</v>
      </c>
      <c r="BL22" s="29">
        <v>539.06296900826192</v>
      </c>
      <c r="BM22" s="29">
        <v>555.28678321022107</v>
      </c>
      <c r="BN22" s="29">
        <v>563.38920646211534</v>
      </c>
      <c r="BO22" s="29">
        <v>599.94936176557371</v>
      </c>
      <c r="BP22" s="29">
        <v>607.98601667484093</v>
      </c>
      <c r="BQ22" s="29">
        <v>600.83659807067238</v>
      </c>
      <c r="BR22" s="29">
        <v>628.29733584621499</v>
      </c>
      <c r="BS22" s="29">
        <v>669.69331296143696</v>
      </c>
      <c r="BT22" s="29">
        <v>777.75710693194344</v>
      </c>
      <c r="BU22" s="29">
        <v>806.08067724792215</v>
      </c>
      <c r="BV22" s="29">
        <v>886.79022362284582</v>
      </c>
      <c r="BW22" s="29">
        <v>873.36204756347706</v>
      </c>
      <c r="BX22" s="29">
        <v>951.44368542430561</v>
      </c>
      <c r="BY22" s="29">
        <v>947.01851312475105</v>
      </c>
      <c r="BZ22" s="29">
        <v>1065.4627004217768</v>
      </c>
      <c r="CA22" s="29">
        <v>1041.8988285859193</v>
      </c>
      <c r="CB22" s="29">
        <v>1131.5006417314969</v>
      </c>
      <c r="CC22" s="29">
        <v>1119.1473961495826</v>
      </c>
      <c r="CD22" s="29">
        <v>1282.6223574806688</v>
      </c>
      <c r="CE22" s="29">
        <v>1486.8277661938523</v>
      </c>
      <c r="CF22" s="29">
        <v>1529.2727240017407</v>
      </c>
      <c r="CG22" s="29">
        <v>1512.3503948853238</v>
      </c>
      <c r="CH22" s="29">
        <v>1562.1425613508325</v>
      </c>
      <c r="CI22" s="29">
        <v>1529.9309990991082</v>
      </c>
      <c r="CJ22" s="29">
        <v>1471.7649208601154</v>
      </c>
      <c r="CK22" s="29">
        <v>1717.3995308122749</v>
      </c>
      <c r="CL22" s="29">
        <v>1790.7381852930355</v>
      </c>
      <c r="CM22" s="29">
        <v>1926.6870111791209</v>
      </c>
      <c r="CN22" s="29">
        <v>2520.9000969956669</v>
      </c>
      <c r="CO22" s="29">
        <v>2689.8441071345355</v>
      </c>
    </row>
    <row r="23" spans="1:93" s="30" customFormat="1" ht="12.75" customHeight="1" x14ac:dyDescent="0.25">
      <c r="A23" s="27" t="s">
        <v>73</v>
      </c>
      <c r="B23" s="28" t="s">
        <v>74</v>
      </c>
      <c r="C23" s="29">
        <v>100</v>
      </c>
      <c r="D23" s="29">
        <v>115.72792005248762</v>
      </c>
      <c r="E23" s="29">
        <v>120.80379061335022</v>
      </c>
      <c r="F23" s="29">
        <v>122.12845552388832</v>
      </c>
      <c r="G23" s="29">
        <v>121.61041199458127</v>
      </c>
      <c r="H23" s="29">
        <v>121.15904590236447</v>
      </c>
      <c r="I23" s="29">
        <v>136.95825163316599</v>
      </c>
      <c r="J23" s="29">
        <v>149.40856455636413</v>
      </c>
      <c r="K23" s="29">
        <v>150.08881510733593</v>
      </c>
      <c r="L23" s="29">
        <v>136.26427979970504</v>
      </c>
      <c r="M23" s="29">
        <v>137.2314542197602</v>
      </c>
      <c r="N23" s="29">
        <v>138.05326189521108</v>
      </c>
      <c r="O23" s="29">
        <v>134.42643049886658</v>
      </c>
      <c r="P23" s="29">
        <v>134.58483341085619</v>
      </c>
      <c r="Q23" s="29">
        <v>133.90857187175365</v>
      </c>
      <c r="R23" s="29">
        <v>132.06361238346966</v>
      </c>
      <c r="S23" s="29">
        <v>130.11036088894357</v>
      </c>
      <c r="T23" s="29">
        <v>132.41685879356262</v>
      </c>
      <c r="U23" s="29">
        <v>139.49043605431322</v>
      </c>
      <c r="V23" s="29">
        <v>140.36074038858712</v>
      </c>
      <c r="W23" s="29">
        <v>144.16818052157197</v>
      </c>
      <c r="X23" s="29">
        <v>143.27855652198556</v>
      </c>
      <c r="Y23" s="29">
        <v>145.02943269293394</v>
      </c>
      <c r="Z23" s="29">
        <v>149.66066808519761</v>
      </c>
      <c r="AA23" s="29">
        <v>153.23190455477669</v>
      </c>
      <c r="AB23" s="29">
        <v>175.16135875459585</v>
      </c>
      <c r="AC23" s="29">
        <v>198.73082044832285</v>
      </c>
      <c r="AD23" s="29">
        <v>202.60366220548306</v>
      </c>
      <c r="AE23" s="29">
        <v>209.49549217426485</v>
      </c>
      <c r="AF23" s="29">
        <v>237.14596670713121</v>
      </c>
      <c r="AG23" s="29">
        <v>253.07718377640944</v>
      </c>
      <c r="AH23" s="29">
        <v>270.63632837771735</v>
      </c>
      <c r="AI23" s="29">
        <v>276.32564942951961</v>
      </c>
      <c r="AJ23" s="29">
        <v>342.65969543514166</v>
      </c>
      <c r="AK23" s="29">
        <v>348.60223952545863</v>
      </c>
      <c r="AL23" s="29">
        <v>325.11033333224179</v>
      </c>
      <c r="AM23" s="29">
        <v>309.13963984351301</v>
      </c>
      <c r="AN23" s="29">
        <v>283.60301872990505</v>
      </c>
      <c r="AO23" s="29">
        <v>294.55146544737613</v>
      </c>
      <c r="AP23" s="29">
        <v>319.8944876751184</v>
      </c>
      <c r="AQ23" s="29">
        <v>351.64925333404005</v>
      </c>
      <c r="AR23" s="29">
        <v>389.02772542487827</v>
      </c>
      <c r="AS23" s="29">
        <v>389.61199882518059</v>
      </c>
      <c r="AT23" s="29">
        <v>367.72260408594593</v>
      </c>
      <c r="AU23" s="29">
        <v>371.7826119665101</v>
      </c>
      <c r="AV23" s="29">
        <v>369.45984038539098</v>
      </c>
      <c r="AW23" s="29">
        <v>384.34609475717161</v>
      </c>
      <c r="AX23" s="29">
        <v>409.37755482927247</v>
      </c>
      <c r="AY23" s="29">
        <v>442.34394734184059</v>
      </c>
      <c r="AZ23" s="29">
        <v>452.43073384837498</v>
      </c>
      <c r="BA23" s="29">
        <v>443.3599570415991</v>
      </c>
      <c r="BB23" s="29">
        <v>423.20407644817004</v>
      </c>
      <c r="BC23" s="29">
        <v>311.86880797384072</v>
      </c>
      <c r="BD23" s="29">
        <v>276.29277325592949</v>
      </c>
      <c r="BE23" s="29">
        <v>349.59470340531192</v>
      </c>
      <c r="BF23" s="29">
        <v>389.41450623792315</v>
      </c>
      <c r="BG23" s="29">
        <v>426.79317806866447</v>
      </c>
      <c r="BH23" s="29">
        <v>429.17146039267413</v>
      </c>
      <c r="BI23" s="29">
        <v>432.16834345159981</v>
      </c>
      <c r="BJ23" s="29">
        <v>443.17040690114209</v>
      </c>
      <c r="BK23" s="29">
        <v>480.60208456029534</v>
      </c>
      <c r="BL23" s="29">
        <v>540.42852273028961</v>
      </c>
      <c r="BM23" s="29">
        <v>593.80380012317403</v>
      </c>
      <c r="BN23" s="29">
        <v>609.63074049488534</v>
      </c>
      <c r="BO23" s="29">
        <v>643.11455710415055</v>
      </c>
      <c r="BP23" s="29">
        <v>636.31805939683807</v>
      </c>
      <c r="BQ23" s="29">
        <v>664.16972394355162</v>
      </c>
      <c r="BR23" s="29">
        <v>678.60255124621801</v>
      </c>
      <c r="BS23" s="29">
        <v>681.76650567567833</v>
      </c>
      <c r="BT23" s="29">
        <v>689.65040358550471</v>
      </c>
      <c r="BU23" s="29">
        <v>713.61689679826748</v>
      </c>
      <c r="BV23" s="29">
        <v>719.21426646934992</v>
      </c>
      <c r="BW23" s="29">
        <v>706.92331430831598</v>
      </c>
      <c r="BX23" s="29">
        <v>738.67991767974888</v>
      </c>
      <c r="BY23" s="29">
        <v>738.17893639697093</v>
      </c>
      <c r="BZ23" s="29">
        <v>793.3604084295622</v>
      </c>
      <c r="CA23" s="29">
        <v>858.63104803098486</v>
      </c>
      <c r="CB23" s="29">
        <v>899.26733767789074</v>
      </c>
      <c r="CC23" s="29">
        <v>968.49341245996891</v>
      </c>
      <c r="CD23" s="29">
        <v>1018.8528146754353</v>
      </c>
      <c r="CE23" s="29">
        <v>1101.0431941205259</v>
      </c>
      <c r="CF23" s="29">
        <v>1122.7355410558544</v>
      </c>
      <c r="CG23" s="29">
        <v>1182.7631155292188</v>
      </c>
      <c r="CH23" s="29">
        <v>1241.1670326298333</v>
      </c>
      <c r="CI23" s="29">
        <v>1335.652699257862</v>
      </c>
      <c r="CJ23" s="29">
        <v>1434.9798909853241</v>
      </c>
      <c r="CK23" s="29">
        <v>1523.7074734817568</v>
      </c>
      <c r="CL23" s="29">
        <v>1577.4419706833096</v>
      </c>
      <c r="CM23" s="29">
        <v>1668.3397919972356</v>
      </c>
      <c r="CN23" s="29">
        <v>1801.8973158096724</v>
      </c>
      <c r="CO23" s="29">
        <v>1979.688326131665</v>
      </c>
    </row>
    <row r="24" spans="1:93" ht="12.75" customHeight="1" x14ac:dyDescent="0.25">
      <c r="A24" s="23">
        <v>11</v>
      </c>
      <c r="B24" s="33" t="s">
        <v>75</v>
      </c>
      <c r="C24" s="31">
        <v>100</v>
      </c>
      <c r="D24" s="31">
        <v>116.46162303684777</v>
      </c>
      <c r="E24" s="31">
        <v>121.75891246449001</v>
      </c>
      <c r="F24" s="31">
        <v>123.09969676956995</v>
      </c>
      <c r="G24" s="31">
        <v>122.23709669931434</v>
      </c>
      <c r="H24" s="31">
        <v>121.55520368241979</v>
      </c>
      <c r="I24" s="31">
        <v>138.35587135191605</v>
      </c>
      <c r="J24" s="31">
        <v>151.51458473461017</v>
      </c>
      <c r="K24" s="31">
        <v>152.21796449246861</v>
      </c>
      <c r="L24" s="31">
        <v>137.35554685344491</v>
      </c>
      <c r="M24" s="31">
        <v>138.31334132836727</v>
      </c>
      <c r="N24" s="31">
        <v>139.08574889878241</v>
      </c>
      <c r="O24" s="31">
        <v>135.09036621598918</v>
      </c>
      <c r="P24" s="31">
        <v>135.1865725061229</v>
      </c>
      <c r="Q24" s="31">
        <v>134.31296406075421</v>
      </c>
      <c r="R24" s="31">
        <v>132.24717817846144</v>
      </c>
      <c r="S24" s="31">
        <v>129.93367736264122</v>
      </c>
      <c r="T24" s="31">
        <v>132.29740713164446</v>
      </c>
      <c r="U24" s="31">
        <v>139.68082835210706</v>
      </c>
      <c r="V24" s="31">
        <v>140.5275530690345</v>
      </c>
      <c r="W24" s="31">
        <v>144.3632755549628</v>
      </c>
      <c r="X24" s="31">
        <v>143.31248828580885</v>
      </c>
      <c r="Y24" s="31">
        <v>145.08606185702428</v>
      </c>
      <c r="Z24" s="31">
        <v>149.77499001856359</v>
      </c>
      <c r="AA24" s="31">
        <v>153.36106065712733</v>
      </c>
      <c r="AB24" s="31">
        <v>176.55081116312815</v>
      </c>
      <c r="AC24" s="31">
        <v>201.49905034061044</v>
      </c>
      <c r="AD24" s="31">
        <v>205.43783074342107</v>
      </c>
      <c r="AE24" s="31">
        <v>212.55695860112877</v>
      </c>
      <c r="AF24" s="31">
        <v>241.6492487401969</v>
      </c>
      <c r="AG24" s="31">
        <v>258.3145684402528</v>
      </c>
      <c r="AH24" s="31">
        <v>276.85473476138282</v>
      </c>
      <c r="AI24" s="31">
        <v>282.52312361183493</v>
      </c>
      <c r="AJ24" s="31">
        <v>351.76436799930724</v>
      </c>
      <c r="AK24" s="31">
        <v>357.67774704144546</v>
      </c>
      <c r="AL24" s="31">
        <v>332.29765400323129</v>
      </c>
      <c r="AM24" s="31">
        <v>315.08551595596435</v>
      </c>
      <c r="AN24" s="31">
        <v>287.68567668473565</v>
      </c>
      <c r="AO24" s="31">
        <v>298.88653186301292</v>
      </c>
      <c r="AP24" s="31">
        <v>325.8248620793438</v>
      </c>
      <c r="AQ24" s="31">
        <v>359.33299631782171</v>
      </c>
      <c r="AR24" s="31">
        <v>398.95653450489698</v>
      </c>
      <c r="AS24" s="31">
        <v>398.92810517430598</v>
      </c>
      <c r="AT24" s="31">
        <v>375.11976187415092</v>
      </c>
      <c r="AU24" s="31">
        <v>378.31392537861785</v>
      </c>
      <c r="AV24" s="31">
        <v>374.96867630530915</v>
      </c>
      <c r="AW24" s="31">
        <v>390.32973504511119</v>
      </c>
      <c r="AX24" s="31">
        <v>415.96059600366698</v>
      </c>
      <c r="AY24" s="31">
        <v>450.96489196157034</v>
      </c>
      <c r="AZ24" s="31">
        <v>460.44454410486691</v>
      </c>
      <c r="BA24" s="31">
        <v>450.55704632633802</v>
      </c>
      <c r="BB24" s="31">
        <v>428.43649047069567</v>
      </c>
      <c r="BC24" s="31">
        <v>309.17393373172104</v>
      </c>
      <c r="BD24" s="31">
        <v>270.64649471956056</v>
      </c>
      <c r="BE24" s="31">
        <v>348.06710464581062</v>
      </c>
      <c r="BF24" s="31">
        <v>390.03503357952496</v>
      </c>
      <c r="BG24" s="31">
        <v>429.21963594741447</v>
      </c>
      <c r="BH24" s="31">
        <v>431.22769261142508</v>
      </c>
      <c r="BI24" s="31">
        <v>433.60106573871968</v>
      </c>
      <c r="BJ24" s="31">
        <v>444.05686947054795</v>
      </c>
      <c r="BK24" s="31">
        <v>482.10315598048663</v>
      </c>
      <c r="BL24" s="31">
        <v>544.5997167356843</v>
      </c>
      <c r="BM24" s="31">
        <v>599.96937328177637</v>
      </c>
      <c r="BN24" s="31">
        <v>615.26568991704903</v>
      </c>
      <c r="BO24" s="31">
        <v>650.19194849710357</v>
      </c>
      <c r="BP24" s="31">
        <v>640.93089795088952</v>
      </c>
      <c r="BQ24" s="31">
        <v>669.99398529323787</v>
      </c>
      <c r="BR24" s="31">
        <v>682.41138138813858</v>
      </c>
      <c r="BS24" s="31">
        <v>685.46454031214421</v>
      </c>
      <c r="BT24" s="31">
        <v>691.79644596835408</v>
      </c>
      <c r="BU24" s="31">
        <v>716.29386942479914</v>
      </c>
      <c r="BV24" s="31">
        <v>719.72590703147398</v>
      </c>
      <c r="BW24" s="31">
        <v>705.83524004867832</v>
      </c>
      <c r="BX24" s="31">
        <v>737.12268902600056</v>
      </c>
      <c r="BY24" s="31">
        <v>734.84827453619835</v>
      </c>
      <c r="BZ24" s="31">
        <v>790.11887947418552</v>
      </c>
      <c r="CA24" s="31">
        <v>858.04711548331034</v>
      </c>
      <c r="CB24" s="31">
        <v>895.03905601348936</v>
      </c>
      <c r="CC24" s="31">
        <v>965.11268259645931</v>
      </c>
      <c r="CD24" s="31">
        <v>1014.3574846049213</v>
      </c>
      <c r="CE24" s="31">
        <v>1097.3912302426736</v>
      </c>
      <c r="CF24" s="31">
        <v>1113.9839304257994</v>
      </c>
      <c r="CG24" s="31">
        <v>1173.3324178467026</v>
      </c>
      <c r="CH24" s="31">
        <v>1227.7072165033469</v>
      </c>
      <c r="CI24" s="31">
        <v>1321.9860740490867</v>
      </c>
      <c r="CJ24" s="31">
        <v>1422.5495551895901</v>
      </c>
      <c r="CK24" s="31">
        <v>1509.1653090265534</v>
      </c>
      <c r="CL24" s="31">
        <v>1561.6895295721122</v>
      </c>
      <c r="CM24" s="31">
        <v>1647.3474283819241</v>
      </c>
      <c r="CN24" s="31">
        <v>1780.5990696235247</v>
      </c>
      <c r="CO24" s="31">
        <v>1956.2895701071882</v>
      </c>
    </row>
    <row r="25" spans="1:93" ht="12.75" customHeight="1" x14ac:dyDescent="0.25">
      <c r="A25" s="23">
        <v>14</v>
      </c>
      <c r="B25" s="33" t="s">
        <v>76</v>
      </c>
      <c r="C25" s="31">
        <v>100</v>
      </c>
      <c r="D25" s="31">
        <v>104.72645616588248</v>
      </c>
      <c r="E25" s="31">
        <v>106.48227526366709</v>
      </c>
      <c r="F25" s="31">
        <v>107.56523891264928</v>
      </c>
      <c r="G25" s="31">
        <v>112.21362706338603</v>
      </c>
      <c r="H25" s="31">
        <v>115.21888264341257</v>
      </c>
      <c r="I25" s="31">
        <v>116.0017294562151</v>
      </c>
      <c r="J25" s="31">
        <v>117.829975632341</v>
      </c>
      <c r="K25" s="31">
        <v>118.1634167253807</v>
      </c>
      <c r="L25" s="31">
        <v>119.90134365486561</v>
      </c>
      <c r="M25" s="31">
        <v>121.00916508036656</v>
      </c>
      <c r="N25" s="31">
        <v>122.57169956643469</v>
      </c>
      <c r="O25" s="31">
        <v>124.47108757311403</v>
      </c>
      <c r="P25" s="31">
        <v>125.56209387339912</v>
      </c>
      <c r="Q25" s="31">
        <v>127.84493827866343</v>
      </c>
      <c r="R25" s="31">
        <v>129.31114645724651</v>
      </c>
      <c r="S25" s="31">
        <v>132.75963106421398</v>
      </c>
      <c r="T25" s="31">
        <v>134.20796932847807</v>
      </c>
      <c r="U25" s="31">
        <v>136.63561055528004</v>
      </c>
      <c r="V25" s="31">
        <v>137.85947799918588</v>
      </c>
      <c r="W25" s="31">
        <v>141.24284014534527</v>
      </c>
      <c r="X25" s="31">
        <v>142.76976879415932</v>
      </c>
      <c r="Y25" s="31">
        <v>144.18031020474771</v>
      </c>
      <c r="Z25" s="31">
        <v>147.94647494685165</v>
      </c>
      <c r="AA25" s="31">
        <v>151.29528138976931</v>
      </c>
      <c r="AB25" s="31">
        <v>154.32730080407953</v>
      </c>
      <c r="AC25" s="31">
        <v>157.22276904468305</v>
      </c>
      <c r="AD25" s="31">
        <v>160.10689786988334</v>
      </c>
      <c r="AE25" s="31">
        <v>163.59052374269714</v>
      </c>
      <c r="AF25" s="31">
        <v>169.62178360573856</v>
      </c>
      <c r="AG25" s="31">
        <v>174.54554431499486</v>
      </c>
      <c r="AH25" s="31">
        <v>177.39481959225824</v>
      </c>
      <c r="AI25" s="31">
        <v>183.39800723875828</v>
      </c>
      <c r="AJ25" s="31">
        <v>206.14024744436006</v>
      </c>
      <c r="AK25" s="31">
        <v>212.52010504045478</v>
      </c>
      <c r="AL25" s="31">
        <v>217.34049936829686</v>
      </c>
      <c r="AM25" s="31">
        <v>219.98456930443135</v>
      </c>
      <c r="AN25" s="31">
        <v>222.38585727784795</v>
      </c>
      <c r="AO25" s="31">
        <v>229.54958098692762</v>
      </c>
      <c r="AP25" s="31">
        <v>230.97185653844298</v>
      </c>
      <c r="AQ25" s="31">
        <v>236.43584579454239</v>
      </c>
      <c r="AR25" s="31">
        <v>240.150813569213</v>
      </c>
      <c r="AS25" s="31">
        <v>249.92222006128671</v>
      </c>
      <c r="AT25" s="31">
        <v>256.80638048433599</v>
      </c>
      <c r="AU25" s="31">
        <v>273.84923815303512</v>
      </c>
      <c r="AV25" s="31">
        <v>286.85794190317631</v>
      </c>
      <c r="AW25" s="31">
        <v>294.62477163128028</v>
      </c>
      <c r="AX25" s="31">
        <v>310.66855229292054</v>
      </c>
      <c r="AY25" s="31">
        <v>313.07772800772511</v>
      </c>
      <c r="AZ25" s="31">
        <v>332.26815306266434</v>
      </c>
      <c r="BA25" s="31">
        <v>335.44364820471668</v>
      </c>
      <c r="BB25" s="31">
        <v>344.74696895968617</v>
      </c>
      <c r="BC25" s="31">
        <v>352.27693263136399</v>
      </c>
      <c r="BD25" s="31">
        <v>360.95554652480047</v>
      </c>
      <c r="BE25" s="31">
        <v>372.50018824606184</v>
      </c>
      <c r="BF25" s="31">
        <v>380.11004750624926</v>
      </c>
      <c r="BG25" s="31">
        <v>390.40980592154318</v>
      </c>
      <c r="BH25" s="31">
        <v>398.33941393887011</v>
      </c>
      <c r="BI25" s="31">
        <v>410.68547799067198</v>
      </c>
      <c r="BJ25" s="31">
        <v>429.87839889242377</v>
      </c>
      <c r="BK25" s="31">
        <v>458.09436226330121</v>
      </c>
      <c r="BL25" s="31">
        <v>477.88381296005781</v>
      </c>
      <c r="BM25" s="31">
        <v>501.35449585364603</v>
      </c>
      <c r="BN25" s="31">
        <v>525.13784092623143</v>
      </c>
      <c r="BO25" s="31">
        <v>536.99305088072708</v>
      </c>
      <c r="BP25" s="31">
        <v>567.15113783742254</v>
      </c>
      <c r="BQ25" s="31">
        <v>576.8381984208504</v>
      </c>
      <c r="BR25" s="31">
        <v>621.49128394899799</v>
      </c>
      <c r="BS25" s="31">
        <v>626.31655471223382</v>
      </c>
      <c r="BT25" s="31">
        <v>657.47170419717065</v>
      </c>
      <c r="BU25" s="31">
        <v>673.4771968052097</v>
      </c>
      <c r="BV25" s="31">
        <v>711.54250379818518</v>
      </c>
      <c r="BW25" s="31">
        <v>723.23837630002947</v>
      </c>
      <c r="BX25" s="31">
        <v>762.02968613180212</v>
      </c>
      <c r="BY25" s="31">
        <v>788.12033906378986</v>
      </c>
      <c r="BZ25" s="31">
        <v>841.96531327543096</v>
      </c>
      <c r="CA25" s="31">
        <v>867.38678839511579</v>
      </c>
      <c r="CB25" s="31">
        <v>962.66804480990118</v>
      </c>
      <c r="CC25" s="31">
        <v>1019.1855566880531</v>
      </c>
      <c r="CD25" s="31">
        <v>1086.2577625676029</v>
      </c>
      <c r="CE25" s="31">
        <v>1155.8023399517347</v>
      </c>
      <c r="CF25" s="31">
        <v>1253.9610237764116</v>
      </c>
      <c r="CG25" s="31">
        <v>1324.1711269334053</v>
      </c>
      <c r="CH25" s="31">
        <v>1442.9894106115935</v>
      </c>
      <c r="CI25" s="31">
        <v>1540.5760631954076</v>
      </c>
      <c r="CJ25" s="31">
        <v>1621.3657900073813</v>
      </c>
      <c r="CK25" s="31">
        <v>1741.7590563392216</v>
      </c>
      <c r="CL25" s="31">
        <v>1813.6409717843228</v>
      </c>
      <c r="CM25" s="31">
        <v>1983.1084860481692</v>
      </c>
      <c r="CN25" s="31">
        <v>2121.2525470947789</v>
      </c>
      <c r="CO25" s="31">
        <v>2330.5395218907206</v>
      </c>
    </row>
    <row r="26" spans="1:93" ht="12.75" customHeight="1" x14ac:dyDescent="0.25">
      <c r="A26" s="23"/>
      <c r="B26" s="2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</row>
    <row r="27" spans="1:93" s="30" customFormat="1" ht="12.75" customHeight="1" x14ac:dyDescent="0.25">
      <c r="A27" s="27">
        <v>2</v>
      </c>
      <c r="B27" s="28" t="s">
        <v>77</v>
      </c>
      <c r="C27" s="29">
        <v>100</v>
      </c>
      <c r="D27" s="29">
        <v>107.72969086550523</v>
      </c>
      <c r="E27" s="29">
        <v>112.64337430171706</v>
      </c>
      <c r="F27" s="29">
        <v>115.74992309721682</v>
      </c>
      <c r="G27" s="29">
        <v>118.34969868286937</v>
      </c>
      <c r="H27" s="29">
        <v>123.91204283356531</v>
      </c>
      <c r="I27" s="29">
        <v>125.217732615766</v>
      </c>
      <c r="J27" s="29">
        <v>127.41949118285811</v>
      </c>
      <c r="K27" s="29">
        <v>128.48481584602354</v>
      </c>
      <c r="L27" s="29">
        <v>131.10877054844244</v>
      </c>
      <c r="M27" s="29">
        <v>132.20754276153923</v>
      </c>
      <c r="N27" s="29">
        <v>134.37528556543413</v>
      </c>
      <c r="O27" s="29">
        <v>136.09138738129332</v>
      </c>
      <c r="P27" s="29">
        <v>138.31256019708331</v>
      </c>
      <c r="Q27" s="29">
        <v>140.84112800750259</v>
      </c>
      <c r="R27" s="29">
        <v>142.65719867833192</v>
      </c>
      <c r="S27" s="29">
        <v>143.90875070273731</v>
      </c>
      <c r="T27" s="29">
        <v>145.36178462002172</v>
      </c>
      <c r="U27" s="29">
        <v>147.51555615416217</v>
      </c>
      <c r="V27" s="29">
        <v>151.1138229121413</v>
      </c>
      <c r="W27" s="29">
        <v>153.43485506318419</v>
      </c>
      <c r="X27" s="29">
        <v>155.28733718617798</v>
      </c>
      <c r="Y27" s="29">
        <v>157.66403549393323</v>
      </c>
      <c r="Z27" s="29">
        <v>160.23691735697847</v>
      </c>
      <c r="AA27" s="29">
        <v>163.52242593368479</v>
      </c>
      <c r="AB27" s="29">
        <v>168.08302268275781</v>
      </c>
      <c r="AC27" s="29">
        <v>173.97241173823505</v>
      </c>
      <c r="AD27" s="29">
        <v>177.76389445834818</v>
      </c>
      <c r="AE27" s="29">
        <v>181.01008733263274</v>
      </c>
      <c r="AF27" s="29">
        <v>191.09643428693528</v>
      </c>
      <c r="AG27" s="29">
        <v>203.1777849778606</v>
      </c>
      <c r="AH27" s="29">
        <v>211.35700271566611</v>
      </c>
      <c r="AI27" s="29">
        <v>222.39904707951271</v>
      </c>
      <c r="AJ27" s="29">
        <v>254.27950404620157</v>
      </c>
      <c r="AK27" s="29">
        <v>264.67387943334688</v>
      </c>
      <c r="AL27" s="29">
        <v>269.27926056533266</v>
      </c>
      <c r="AM27" s="29">
        <v>274.13659092877145</v>
      </c>
      <c r="AN27" s="29">
        <v>278.40059979024511</v>
      </c>
      <c r="AO27" s="29">
        <v>286.26584518131699</v>
      </c>
      <c r="AP27" s="29">
        <v>296.84917595355546</v>
      </c>
      <c r="AQ27" s="29">
        <v>308.74764296555099</v>
      </c>
      <c r="AR27" s="29">
        <v>320.77088717121779</v>
      </c>
      <c r="AS27" s="29">
        <v>326.29771369704167</v>
      </c>
      <c r="AT27" s="29">
        <v>328.99797352764369</v>
      </c>
      <c r="AU27" s="29">
        <v>367.89012022228587</v>
      </c>
      <c r="AV27" s="29">
        <v>386.61501856915709</v>
      </c>
      <c r="AW27" s="29">
        <v>401.2588921355877</v>
      </c>
      <c r="AX27" s="29">
        <v>422.61279035968511</v>
      </c>
      <c r="AY27" s="29">
        <v>438.51996080751815</v>
      </c>
      <c r="AZ27" s="29">
        <v>445.53647505120171</v>
      </c>
      <c r="BA27" s="29">
        <v>451.37227538533148</v>
      </c>
      <c r="BB27" s="29">
        <v>458.75110631387361</v>
      </c>
      <c r="BC27" s="29">
        <v>462.36583872381033</v>
      </c>
      <c r="BD27" s="29">
        <v>469.5639219673692</v>
      </c>
      <c r="BE27" s="29">
        <v>480.37688239705022</v>
      </c>
      <c r="BF27" s="29">
        <v>493.67864477857358</v>
      </c>
      <c r="BG27" s="29">
        <v>509.3351506282757</v>
      </c>
      <c r="BH27" s="29">
        <v>528.95856583439104</v>
      </c>
      <c r="BI27" s="29">
        <v>552.55363730192778</v>
      </c>
      <c r="BJ27" s="29">
        <v>575.53215094133623</v>
      </c>
      <c r="BK27" s="29">
        <v>596.31771292030771</v>
      </c>
      <c r="BL27" s="29">
        <v>624.55975759170929</v>
      </c>
      <c r="BM27" s="29">
        <v>657.71539013455731</v>
      </c>
      <c r="BN27" s="29">
        <v>687.91056282187776</v>
      </c>
      <c r="BO27" s="29">
        <v>722.18758625387272</v>
      </c>
      <c r="BP27" s="29">
        <v>752.44943850645132</v>
      </c>
      <c r="BQ27" s="29">
        <v>782.21384792180663</v>
      </c>
      <c r="BR27" s="29">
        <v>800.74037956237112</v>
      </c>
      <c r="BS27" s="29">
        <v>825.91058607424179</v>
      </c>
      <c r="BT27" s="29">
        <v>846.98547779320074</v>
      </c>
      <c r="BU27" s="29">
        <v>871.83535281046102</v>
      </c>
      <c r="BV27" s="29">
        <v>896.66155978824008</v>
      </c>
      <c r="BW27" s="29">
        <v>919.11419209663109</v>
      </c>
      <c r="BX27" s="29">
        <v>945.04591802014909</v>
      </c>
      <c r="BY27" s="29">
        <v>990.42408758888519</v>
      </c>
      <c r="BZ27" s="29">
        <v>1052.6062346749568</v>
      </c>
      <c r="CA27" s="29">
        <v>1116.970058056638</v>
      </c>
      <c r="CB27" s="29">
        <v>1180.3465533197041</v>
      </c>
      <c r="CC27" s="29">
        <v>1245.1580256795653</v>
      </c>
      <c r="CD27" s="29">
        <v>1343.0944866575771</v>
      </c>
      <c r="CE27" s="29">
        <v>1446.6790429853759</v>
      </c>
      <c r="CF27" s="29">
        <v>1528.7413263446349</v>
      </c>
      <c r="CG27" s="29">
        <v>1610.7557823296602</v>
      </c>
      <c r="CH27" s="29">
        <v>1712.8731139541248</v>
      </c>
      <c r="CI27" s="29">
        <v>1802.6571976642483</v>
      </c>
      <c r="CJ27" s="29">
        <v>1896.3329217922017</v>
      </c>
      <c r="CK27" s="29">
        <v>2014.7673760624514</v>
      </c>
      <c r="CL27" s="29">
        <v>2134.2049202336211</v>
      </c>
      <c r="CM27" s="29">
        <v>2270.5592939917374</v>
      </c>
      <c r="CN27" s="29">
        <v>2444.5009691571454</v>
      </c>
      <c r="CO27" s="29">
        <v>2631.1078238323653</v>
      </c>
    </row>
    <row r="28" spans="1:93" ht="12.75" customHeight="1" x14ac:dyDescent="0.25">
      <c r="A28" s="23"/>
      <c r="B28" s="22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</row>
    <row r="29" spans="1:93" s="30" customFormat="1" ht="12.75" customHeight="1" x14ac:dyDescent="0.25">
      <c r="A29" s="27" t="s">
        <v>78</v>
      </c>
      <c r="B29" s="28" t="s">
        <v>79</v>
      </c>
      <c r="C29" s="29">
        <v>100</v>
      </c>
      <c r="D29" s="29">
        <v>107.80434850506313</v>
      </c>
      <c r="E29" s="29">
        <v>111.99856913718321</v>
      </c>
      <c r="F29" s="29">
        <v>115.05414621796845</v>
      </c>
      <c r="G29" s="29">
        <v>117.66749167246707</v>
      </c>
      <c r="H29" s="29">
        <v>123.27735438473252</v>
      </c>
      <c r="I29" s="29">
        <v>124.58298074128481</v>
      </c>
      <c r="J29" s="29">
        <v>126.80068568217897</v>
      </c>
      <c r="K29" s="29">
        <v>127.90282816861723</v>
      </c>
      <c r="L29" s="29">
        <v>130.31626063246117</v>
      </c>
      <c r="M29" s="29">
        <v>131.43737043635284</v>
      </c>
      <c r="N29" s="29">
        <v>133.62744364534518</v>
      </c>
      <c r="O29" s="29">
        <v>135.31315724059948</v>
      </c>
      <c r="P29" s="29">
        <v>137.51844170614882</v>
      </c>
      <c r="Q29" s="29">
        <v>139.65414254671805</v>
      </c>
      <c r="R29" s="29">
        <v>141.11167240401878</v>
      </c>
      <c r="S29" s="29">
        <v>142.37014276011087</v>
      </c>
      <c r="T29" s="29">
        <v>143.83927673569454</v>
      </c>
      <c r="U29" s="29">
        <v>145.78435323199699</v>
      </c>
      <c r="V29" s="29">
        <v>149.34970950039761</v>
      </c>
      <c r="W29" s="29">
        <v>151.70842448758728</v>
      </c>
      <c r="X29" s="29">
        <v>153.58345265357534</v>
      </c>
      <c r="Y29" s="29">
        <v>155.9493022936372</v>
      </c>
      <c r="Z29" s="29">
        <v>158.36009140391479</v>
      </c>
      <c r="AA29" s="29">
        <v>161.03331654633425</v>
      </c>
      <c r="AB29" s="29">
        <v>165.40562235183933</v>
      </c>
      <c r="AC29" s="29">
        <v>171.03062041525928</v>
      </c>
      <c r="AD29" s="29">
        <v>174.86753326148212</v>
      </c>
      <c r="AE29" s="29">
        <v>178.09991006750496</v>
      </c>
      <c r="AF29" s="29">
        <v>188.26617548863769</v>
      </c>
      <c r="AG29" s="29">
        <v>200.41960983500709</v>
      </c>
      <c r="AH29" s="29">
        <v>208.66624069979173</v>
      </c>
      <c r="AI29" s="29">
        <v>218.7026327698544</v>
      </c>
      <c r="AJ29" s="29">
        <v>250.76416152801306</v>
      </c>
      <c r="AK29" s="29">
        <v>261.03559765585635</v>
      </c>
      <c r="AL29" s="29">
        <v>265.68544973893654</v>
      </c>
      <c r="AM29" s="29">
        <v>270.54681690340641</v>
      </c>
      <c r="AN29" s="29">
        <v>274.63912246572608</v>
      </c>
      <c r="AO29" s="29">
        <v>281.22600894644052</v>
      </c>
      <c r="AP29" s="29">
        <v>291.39599820824151</v>
      </c>
      <c r="AQ29" s="29">
        <v>303.38614255498669</v>
      </c>
      <c r="AR29" s="29">
        <v>315.49795786017086</v>
      </c>
      <c r="AS29" s="29">
        <v>321.01308611481187</v>
      </c>
      <c r="AT29" s="29">
        <v>323.2680110505633</v>
      </c>
      <c r="AU29" s="29">
        <v>362.42687496043874</v>
      </c>
      <c r="AV29" s="29">
        <v>381.2944711342812</v>
      </c>
      <c r="AW29" s="29">
        <v>396.05546278865921</v>
      </c>
      <c r="AX29" s="29">
        <v>417.6254520054091</v>
      </c>
      <c r="AY29" s="29">
        <v>433.70233061927399</v>
      </c>
      <c r="AZ29" s="29">
        <v>440.77042352897746</v>
      </c>
      <c r="BA29" s="29">
        <v>446.63586270834469</v>
      </c>
      <c r="BB29" s="29">
        <v>454.12092005111884</v>
      </c>
      <c r="BC29" s="29">
        <v>457.78999153649573</v>
      </c>
      <c r="BD29" s="29">
        <v>465.05124726799397</v>
      </c>
      <c r="BE29" s="29">
        <v>475.92498903333757</v>
      </c>
      <c r="BF29" s="29">
        <v>489.33275248366755</v>
      </c>
      <c r="BG29" s="29">
        <v>505.16808564175358</v>
      </c>
      <c r="BH29" s="29">
        <v>525.04390513137582</v>
      </c>
      <c r="BI29" s="29">
        <v>548.91288668443178</v>
      </c>
      <c r="BJ29" s="29">
        <v>572.12913230769368</v>
      </c>
      <c r="BK29" s="29">
        <v>593.12090912716496</v>
      </c>
      <c r="BL29" s="29">
        <v>621.42805645878434</v>
      </c>
      <c r="BM29" s="29">
        <v>654.06818346937962</v>
      </c>
      <c r="BN29" s="29">
        <v>683.33191049161655</v>
      </c>
      <c r="BO29" s="29">
        <v>716.90509797762911</v>
      </c>
      <c r="BP29" s="29">
        <v>746.81660935306911</v>
      </c>
      <c r="BQ29" s="29">
        <v>776.80406394097406</v>
      </c>
      <c r="BR29" s="29">
        <v>795.38863843321565</v>
      </c>
      <c r="BS29" s="29">
        <v>820.46413704454199</v>
      </c>
      <c r="BT29" s="29">
        <v>841.82510362258563</v>
      </c>
      <c r="BU29" s="29">
        <v>865.61370264188474</v>
      </c>
      <c r="BV29" s="29">
        <v>890.97411874297472</v>
      </c>
      <c r="BW29" s="29">
        <v>913.50796871192472</v>
      </c>
      <c r="BX29" s="29">
        <v>939.65986557936799</v>
      </c>
      <c r="BY29" s="29">
        <v>983.82411996323594</v>
      </c>
      <c r="BZ29" s="29">
        <v>1046.001755799057</v>
      </c>
      <c r="CA29" s="29">
        <v>1110.3699122485377</v>
      </c>
      <c r="CB29" s="29">
        <v>1168.8135897978621</v>
      </c>
      <c r="CC29" s="29">
        <v>1232.3702665541955</v>
      </c>
      <c r="CD29" s="29">
        <v>1331.1060712163694</v>
      </c>
      <c r="CE29" s="29">
        <v>1435.7573721166323</v>
      </c>
      <c r="CF29" s="29">
        <v>1516.8327038916634</v>
      </c>
      <c r="CG29" s="29">
        <v>1599.3183578232661</v>
      </c>
      <c r="CH29" s="29">
        <v>1700.6798048570049</v>
      </c>
      <c r="CI29" s="29">
        <v>1791.747688750587</v>
      </c>
      <c r="CJ29" s="29">
        <v>1885.9053301996969</v>
      </c>
      <c r="CK29" s="29">
        <v>2002.2722865495807</v>
      </c>
      <c r="CL29" s="29">
        <v>2120.4631992047034</v>
      </c>
      <c r="CM29" s="29">
        <v>2255.4676024700161</v>
      </c>
      <c r="CN29" s="29">
        <v>2424.4799538463412</v>
      </c>
      <c r="CO29" s="29">
        <v>2608.440700644132</v>
      </c>
    </row>
    <row r="30" spans="1:93" ht="12.75" customHeight="1" x14ac:dyDescent="0.25">
      <c r="A30" s="23">
        <v>15</v>
      </c>
      <c r="B30" s="33" t="s">
        <v>80</v>
      </c>
      <c r="C30" s="31">
        <v>100</v>
      </c>
      <c r="D30" s="31">
        <v>103.89445471592499</v>
      </c>
      <c r="E30" s="31">
        <v>105.88876885213264</v>
      </c>
      <c r="F30" s="31">
        <v>108.6720819975111</v>
      </c>
      <c r="G30" s="31">
        <v>112.05858324475514</v>
      </c>
      <c r="H30" s="31">
        <v>115.71914279544153</v>
      </c>
      <c r="I30" s="31">
        <v>119.0245074373773</v>
      </c>
      <c r="J30" s="31">
        <v>121.78513483738789</v>
      </c>
      <c r="K30" s="31">
        <v>126.62238886648282</v>
      </c>
      <c r="L30" s="31">
        <v>129.26605387489514</v>
      </c>
      <c r="M30" s="31">
        <v>131.04023424888246</v>
      </c>
      <c r="N30" s="31">
        <v>132.52067835663325</v>
      </c>
      <c r="O30" s="31">
        <v>135.51166659788942</v>
      </c>
      <c r="P30" s="31">
        <v>138.28997990859253</v>
      </c>
      <c r="Q30" s="31">
        <v>140.27852499854336</v>
      </c>
      <c r="R30" s="31">
        <v>142.39712523387951</v>
      </c>
      <c r="S30" s="31">
        <v>143.66900111891371</v>
      </c>
      <c r="T30" s="31">
        <v>145.18015595543875</v>
      </c>
      <c r="U30" s="31">
        <v>148.13913904993041</v>
      </c>
      <c r="V30" s="31">
        <v>150.10991758172489</v>
      </c>
      <c r="W30" s="31">
        <v>152.99678214034535</v>
      </c>
      <c r="X30" s="31">
        <v>156.12481244934352</v>
      </c>
      <c r="Y30" s="31">
        <v>158.78516293423797</v>
      </c>
      <c r="Z30" s="31">
        <v>160.55090120069246</v>
      </c>
      <c r="AA30" s="31">
        <v>162.61847827602139</v>
      </c>
      <c r="AB30" s="31">
        <v>164.60879611332513</v>
      </c>
      <c r="AC30" s="31">
        <v>168.97946435852771</v>
      </c>
      <c r="AD30" s="31">
        <v>173.72621259025729</v>
      </c>
      <c r="AE30" s="31">
        <v>176.51784724562918</v>
      </c>
      <c r="AF30" s="31">
        <v>183.41215062471446</v>
      </c>
      <c r="AG30" s="31">
        <v>191.94540082214087</v>
      </c>
      <c r="AH30" s="31">
        <v>196.59308962609106</v>
      </c>
      <c r="AI30" s="31">
        <v>203.49960555148877</v>
      </c>
      <c r="AJ30" s="31">
        <v>223.87246860353878</v>
      </c>
      <c r="AK30" s="31">
        <v>235.32381983817743</v>
      </c>
      <c r="AL30" s="31">
        <v>239.91096005573201</v>
      </c>
      <c r="AM30" s="31">
        <v>245.48603398843017</v>
      </c>
      <c r="AN30" s="31">
        <v>253.7453765735419</v>
      </c>
      <c r="AO30" s="31">
        <v>265.38589143410326</v>
      </c>
      <c r="AP30" s="31">
        <v>276.58628570871468</v>
      </c>
      <c r="AQ30" s="31">
        <v>287.66524623749444</v>
      </c>
      <c r="AR30" s="31">
        <v>296.80186575497351</v>
      </c>
      <c r="AS30" s="31">
        <v>302.54480803159271</v>
      </c>
      <c r="AT30" s="31">
        <v>308.71432461827533</v>
      </c>
      <c r="AU30" s="31">
        <v>330.91545891371794</v>
      </c>
      <c r="AV30" s="31">
        <v>351.54203394041463</v>
      </c>
      <c r="AW30" s="31">
        <v>368.80036652580498</v>
      </c>
      <c r="AX30" s="31">
        <v>383.67749991562692</v>
      </c>
      <c r="AY30" s="31">
        <v>400.00049136246048</v>
      </c>
      <c r="AZ30" s="31">
        <v>404.30858111007689</v>
      </c>
      <c r="BA30" s="31">
        <v>411.66202816779077</v>
      </c>
      <c r="BB30" s="31">
        <v>420.47001406453825</v>
      </c>
      <c r="BC30" s="31">
        <v>422.64915848493769</v>
      </c>
      <c r="BD30" s="31">
        <v>426.48280433241121</v>
      </c>
      <c r="BE30" s="31">
        <v>429.47572525092147</v>
      </c>
      <c r="BF30" s="31">
        <v>436.94431023274103</v>
      </c>
      <c r="BG30" s="31">
        <v>449.63323757623976</v>
      </c>
      <c r="BH30" s="31">
        <v>458.84560038448643</v>
      </c>
      <c r="BI30" s="31">
        <v>482.96961486929035</v>
      </c>
      <c r="BJ30" s="31">
        <v>498.82559570065126</v>
      </c>
      <c r="BK30" s="31">
        <v>510.96477277359986</v>
      </c>
      <c r="BL30" s="31">
        <v>527.51068259997703</v>
      </c>
      <c r="BM30" s="31">
        <v>550.21776471137116</v>
      </c>
      <c r="BN30" s="31">
        <v>566.28346054305325</v>
      </c>
      <c r="BO30" s="31">
        <v>587.62679480589293</v>
      </c>
      <c r="BP30" s="31">
        <v>608.62568363810908</v>
      </c>
      <c r="BQ30" s="31">
        <v>624.24425447483088</v>
      </c>
      <c r="BR30" s="31">
        <v>638.32642210694542</v>
      </c>
      <c r="BS30" s="31">
        <v>663.22698468081023</v>
      </c>
      <c r="BT30" s="31">
        <v>679.79174833098182</v>
      </c>
      <c r="BU30" s="31">
        <v>707.21488243772785</v>
      </c>
      <c r="BV30" s="31">
        <v>726.24873261792061</v>
      </c>
      <c r="BW30" s="31">
        <v>753.4969862764641</v>
      </c>
      <c r="BX30" s="31">
        <v>777.52366679911722</v>
      </c>
      <c r="BY30" s="31">
        <v>812.9638058496181</v>
      </c>
      <c r="BZ30" s="31">
        <v>894.14915970933043</v>
      </c>
      <c r="CA30" s="31">
        <v>947.02407660978281</v>
      </c>
      <c r="CB30" s="31">
        <v>984.14285033537624</v>
      </c>
      <c r="CC30" s="31">
        <v>1020.459274090133</v>
      </c>
      <c r="CD30" s="31">
        <v>1078.9439508659341</v>
      </c>
      <c r="CE30" s="31">
        <v>1160.5870090592261</v>
      </c>
      <c r="CF30" s="31">
        <v>1226.8701905167395</v>
      </c>
      <c r="CG30" s="31">
        <v>1289.7389950277909</v>
      </c>
      <c r="CH30" s="31">
        <v>1361.6234096097919</v>
      </c>
      <c r="CI30" s="31">
        <v>1442.6277019545159</v>
      </c>
      <c r="CJ30" s="31">
        <v>1501.5979650556883</v>
      </c>
      <c r="CK30" s="31">
        <v>1623.2996903789663</v>
      </c>
      <c r="CL30" s="31">
        <v>1717.512823154442</v>
      </c>
      <c r="CM30" s="31">
        <v>1845.9659800984327</v>
      </c>
      <c r="CN30" s="31">
        <v>1982.1763232831954</v>
      </c>
      <c r="CO30" s="31">
        <v>2134.7001798440215</v>
      </c>
    </row>
    <row r="31" spans="1:93" ht="12.75" customHeight="1" x14ac:dyDescent="0.25">
      <c r="A31" s="23">
        <v>151</v>
      </c>
      <c r="B31" s="35" t="s">
        <v>81</v>
      </c>
      <c r="C31" s="31">
        <v>100</v>
      </c>
      <c r="D31" s="31">
        <v>101.25268372316913</v>
      </c>
      <c r="E31" s="31">
        <v>102.41417035545784</v>
      </c>
      <c r="F31" s="31">
        <v>104.48922949541218</v>
      </c>
      <c r="G31" s="31">
        <v>106.42115606334833</v>
      </c>
      <c r="H31" s="31">
        <v>108.42043908623116</v>
      </c>
      <c r="I31" s="31">
        <v>109.18611284978734</v>
      </c>
      <c r="J31" s="31">
        <v>110.93988252375776</v>
      </c>
      <c r="K31" s="31">
        <v>113.64748291380651</v>
      </c>
      <c r="L31" s="31">
        <v>116.30287175031701</v>
      </c>
      <c r="M31" s="31">
        <v>118.32485945035874</v>
      </c>
      <c r="N31" s="31">
        <v>118.39523176614429</v>
      </c>
      <c r="O31" s="31">
        <v>120.77170114669833</v>
      </c>
      <c r="P31" s="31">
        <v>119.82492178268402</v>
      </c>
      <c r="Q31" s="31">
        <v>120.1065219395869</v>
      </c>
      <c r="R31" s="31">
        <v>121.95897258314554</v>
      </c>
      <c r="S31" s="31">
        <v>121.4862841354775</v>
      </c>
      <c r="T31" s="31">
        <v>121.29238061913017</v>
      </c>
      <c r="U31" s="31">
        <v>122.69236147019606</v>
      </c>
      <c r="V31" s="31">
        <v>124.99482447033569</v>
      </c>
      <c r="W31" s="31">
        <v>128.91127896613654</v>
      </c>
      <c r="X31" s="31">
        <v>132.41040979302747</v>
      </c>
      <c r="Y31" s="31">
        <v>137.15504746366929</v>
      </c>
      <c r="Z31" s="31">
        <v>137.09800675722789</v>
      </c>
      <c r="AA31" s="31">
        <v>139.44807134172308</v>
      </c>
      <c r="AB31" s="31">
        <v>141.09477127617217</v>
      </c>
      <c r="AC31" s="31">
        <v>146.31468337751724</v>
      </c>
      <c r="AD31" s="31">
        <v>149.37296480470553</v>
      </c>
      <c r="AE31" s="31">
        <v>148.38624504735384</v>
      </c>
      <c r="AF31" s="31">
        <v>153.32070952911411</v>
      </c>
      <c r="AG31" s="31">
        <v>161.71641743718951</v>
      </c>
      <c r="AH31" s="31">
        <v>166.63175237130957</v>
      </c>
      <c r="AI31" s="31">
        <v>175.45978653184991</v>
      </c>
      <c r="AJ31" s="31">
        <v>197.36149388652692</v>
      </c>
      <c r="AK31" s="31">
        <v>201.7642882071984</v>
      </c>
      <c r="AL31" s="31">
        <v>202.74911134545431</v>
      </c>
      <c r="AM31" s="31">
        <v>207.41624138143206</v>
      </c>
      <c r="AN31" s="31">
        <v>209.52942561807143</v>
      </c>
      <c r="AO31" s="31">
        <v>225.61963475860023</v>
      </c>
      <c r="AP31" s="31">
        <v>237.01719381825177</v>
      </c>
      <c r="AQ31" s="31">
        <v>243.06084803569243</v>
      </c>
      <c r="AR31" s="31">
        <v>245.21133154126818</v>
      </c>
      <c r="AS31" s="31">
        <v>247.40522914986045</v>
      </c>
      <c r="AT31" s="31">
        <v>247.40734450210658</v>
      </c>
      <c r="AU31" s="31">
        <v>277.3469996614146</v>
      </c>
      <c r="AV31" s="31">
        <v>299.7100307165569</v>
      </c>
      <c r="AW31" s="31">
        <v>308.72636475858116</v>
      </c>
      <c r="AX31" s="31">
        <v>330.29475700483516</v>
      </c>
      <c r="AY31" s="31">
        <v>353.04175381262655</v>
      </c>
      <c r="AZ31" s="31">
        <v>352.79635086715388</v>
      </c>
      <c r="BA31" s="31">
        <v>359.48184396201384</v>
      </c>
      <c r="BB31" s="31">
        <v>366.95762966042054</v>
      </c>
      <c r="BC31" s="31">
        <v>364.13692350770629</v>
      </c>
      <c r="BD31" s="31">
        <v>369.61528010488411</v>
      </c>
      <c r="BE31" s="31">
        <v>375.85530769918927</v>
      </c>
      <c r="BF31" s="31">
        <v>388.95921478145357</v>
      </c>
      <c r="BG31" s="31">
        <v>407.08661697766166</v>
      </c>
      <c r="BH31" s="31">
        <v>426.07268517245171</v>
      </c>
      <c r="BI31" s="31">
        <v>451.90395634750382</v>
      </c>
      <c r="BJ31" s="31">
        <v>481.01640556174505</v>
      </c>
      <c r="BK31" s="31">
        <v>523.98424375139075</v>
      </c>
      <c r="BL31" s="31">
        <v>554.91226813729043</v>
      </c>
      <c r="BM31" s="31">
        <v>568.26943361672977</v>
      </c>
      <c r="BN31" s="31">
        <v>582.8309314341858</v>
      </c>
      <c r="BO31" s="31">
        <v>602.57738216613302</v>
      </c>
      <c r="BP31" s="31">
        <v>626.36233833846734</v>
      </c>
      <c r="BQ31" s="31">
        <v>630.39780673431085</v>
      </c>
      <c r="BR31" s="31">
        <v>633.3515755622733</v>
      </c>
      <c r="BS31" s="31">
        <v>644.74264508037231</v>
      </c>
      <c r="BT31" s="31">
        <v>663.53045386372082</v>
      </c>
      <c r="BU31" s="31">
        <v>687.10464900769568</v>
      </c>
      <c r="BV31" s="31">
        <v>719.85949681834336</v>
      </c>
      <c r="BW31" s="31">
        <v>774.34991574784681</v>
      </c>
      <c r="BX31" s="31">
        <v>790.35895020478119</v>
      </c>
      <c r="BY31" s="31">
        <v>836.69930467785593</v>
      </c>
      <c r="BZ31" s="31">
        <v>911.30089837802836</v>
      </c>
      <c r="CA31" s="31">
        <v>967.81026918059683</v>
      </c>
      <c r="CB31" s="31">
        <v>998.36965904846159</v>
      </c>
      <c r="CC31" s="31">
        <v>1014.8986815507093</v>
      </c>
      <c r="CD31" s="31">
        <v>1049.7811587056249</v>
      </c>
      <c r="CE31" s="31">
        <v>1105.8017853740846</v>
      </c>
      <c r="CF31" s="31">
        <v>1181.4067853699983</v>
      </c>
      <c r="CG31" s="31">
        <v>1195.0474559537085</v>
      </c>
      <c r="CH31" s="31">
        <v>1235.3632905356965</v>
      </c>
      <c r="CI31" s="31">
        <v>1314.2466174276487</v>
      </c>
      <c r="CJ31" s="31">
        <v>1364.3747740055787</v>
      </c>
      <c r="CK31" s="31">
        <v>1554.8436496734053</v>
      </c>
      <c r="CL31" s="31">
        <v>1637.7660929552908</v>
      </c>
      <c r="CM31" s="31">
        <v>1743.3012638432106</v>
      </c>
      <c r="CN31" s="31">
        <v>1809.3718511239774</v>
      </c>
      <c r="CO31" s="31">
        <v>1866.5115644815328</v>
      </c>
    </row>
    <row r="32" spans="1:93" ht="12.75" customHeight="1" x14ac:dyDescent="0.25">
      <c r="A32" s="23">
        <v>1511</v>
      </c>
      <c r="B32" s="34" t="s">
        <v>82</v>
      </c>
      <c r="C32" s="31">
        <v>100</v>
      </c>
      <c r="D32" s="31">
        <v>97.243033005538635</v>
      </c>
      <c r="E32" s="31">
        <v>96.619716227073013</v>
      </c>
      <c r="F32" s="31">
        <v>99.222092700504035</v>
      </c>
      <c r="G32" s="31">
        <v>99.639260772727468</v>
      </c>
      <c r="H32" s="31">
        <v>101.2103581650221</v>
      </c>
      <c r="I32" s="31">
        <v>101.35719054572938</v>
      </c>
      <c r="J32" s="31">
        <v>102.73722211086165</v>
      </c>
      <c r="K32" s="31">
        <v>106.14835741216078</v>
      </c>
      <c r="L32" s="31">
        <v>109.54528214886574</v>
      </c>
      <c r="M32" s="31">
        <v>112.72237422914925</v>
      </c>
      <c r="N32" s="31">
        <v>112.24233742939735</v>
      </c>
      <c r="O32" s="31">
        <v>114.1155580337328</v>
      </c>
      <c r="P32" s="31">
        <v>111.98324023265047</v>
      </c>
      <c r="Q32" s="31">
        <v>112.4479974945926</v>
      </c>
      <c r="R32" s="31">
        <v>115.48183622239848</v>
      </c>
      <c r="S32" s="31">
        <v>115.06821960569582</v>
      </c>
      <c r="T32" s="31">
        <v>114.32128015741053</v>
      </c>
      <c r="U32" s="31">
        <v>115.30273603216429</v>
      </c>
      <c r="V32" s="31">
        <v>117.66172212771893</v>
      </c>
      <c r="W32" s="31">
        <v>122.90628360396924</v>
      </c>
      <c r="X32" s="31">
        <v>126.73783033272011</v>
      </c>
      <c r="Y32" s="31">
        <v>130.87877922096138</v>
      </c>
      <c r="Z32" s="31">
        <v>130.1047253434285</v>
      </c>
      <c r="AA32" s="31">
        <v>132.50952099139485</v>
      </c>
      <c r="AB32" s="31">
        <v>133.17058154862835</v>
      </c>
      <c r="AC32" s="31">
        <v>136.17546778504621</v>
      </c>
      <c r="AD32" s="31">
        <v>139.29495337468495</v>
      </c>
      <c r="AE32" s="31">
        <v>137.11894210371938</v>
      </c>
      <c r="AF32" s="31">
        <v>138.56421279003223</v>
      </c>
      <c r="AG32" s="31">
        <v>147.79713327436284</v>
      </c>
      <c r="AH32" s="31">
        <v>152.13865840420371</v>
      </c>
      <c r="AI32" s="31">
        <v>159.70336289947068</v>
      </c>
      <c r="AJ32" s="31">
        <v>179.36503945601913</v>
      </c>
      <c r="AK32" s="31">
        <v>185.98531633791339</v>
      </c>
      <c r="AL32" s="31">
        <v>188.50764450870136</v>
      </c>
      <c r="AM32" s="31">
        <v>191.88209069469286</v>
      </c>
      <c r="AN32" s="31">
        <v>195.04197457086531</v>
      </c>
      <c r="AO32" s="31">
        <v>213.50807045253333</v>
      </c>
      <c r="AP32" s="31">
        <v>228.36404837841405</v>
      </c>
      <c r="AQ32" s="31">
        <v>229.84839007937234</v>
      </c>
      <c r="AR32" s="31">
        <v>228.51591690451073</v>
      </c>
      <c r="AS32" s="31">
        <v>227.88590748291188</v>
      </c>
      <c r="AT32" s="31">
        <v>228.2107495672075</v>
      </c>
      <c r="AU32" s="31">
        <v>253.95103979379351</v>
      </c>
      <c r="AV32" s="31">
        <v>274.68863486284067</v>
      </c>
      <c r="AW32" s="31">
        <v>280.84199302249584</v>
      </c>
      <c r="AX32" s="31">
        <v>298.85675071508871</v>
      </c>
      <c r="AY32" s="31">
        <v>326.93422465054852</v>
      </c>
      <c r="AZ32" s="31">
        <v>326.35216872878419</v>
      </c>
      <c r="BA32" s="31">
        <v>334.59822722544692</v>
      </c>
      <c r="BB32" s="31">
        <v>345.32191042448159</v>
      </c>
      <c r="BC32" s="31">
        <v>339.17242552141465</v>
      </c>
      <c r="BD32" s="31">
        <v>343.72248553543545</v>
      </c>
      <c r="BE32" s="31">
        <v>344.11386409909136</v>
      </c>
      <c r="BF32" s="31">
        <v>356.78319254603457</v>
      </c>
      <c r="BG32" s="31">
        <v>377.37059576161903</v>
      </c>
      <c r="BH32" s="31">
        <v>395.73272177142252</v>
      </c>
      <c r="BI32" s="31">
        <v>416.71858574075418</v>
      </c>
      <c r="BJ32" s="31">
        <v>446.3583076651019</v>
      </c>
      <c r="BK32" s="31">
        <v>504.22016787211993</v>
      </c>
      <c r="BL32" s="31">
        <v>527.44051923843381</v>
      </c>
      <c r="BM32" s="31">
        <v>544.74713108329365</v>
      </c>
      <c r="BN32" s="31">
        <v>559.02652852987421</v>
      </c>
      <c r="BO32" s="31">
        <v>573.47483833784986</v>
      </c>
      <c r="BP32" s="31">
        <v>596.08321354303894</v>
      </c>
      <c r="BQ32" s="31">
        <v>610.86373306305711</v>
      </c>
      <c r="BR32" s="31">
        <v>606.78692422563029</v>
      </c>
      <c r="BS32" s="31">
        <v>617.97080653054661</v>
      </c>
      <c r="BT32" s="31">
        <v>639.06961309002804</v>
      </c>
      <c r="BU32" s="31">
        <v>664.73989259943687</v>
      </c>
      <c r="BV32" s="31">
        <v>706.03459606830484</v>
      </c>
      <c r="BW32" s="31">
        <v>777.50012244238917</v>
      </c>
      <c r="BX32" s="31">
        <v>779.41764420478182</v>
      </c>
      <c r="BY32" s="31">
        <v>828.34681205580489</v>
      </c>
      <c r="BZ32" s="31">
        <v>875.50287143545074</v>
      </c>
      <c r="CA32" s="31">
        <v>950.25086045665046</v>
      </c>
      <c r="CB32" s="31">
        <v>985.94178131139881</v>
      </c>
      <c r="CC32" s="31">
        <v>1002.6529958498185</v>
      </c>
      <c r="CD32" s="31">
        <v>1042.1582358112273</v>
      </c>
      <c r="CE32" s="31">
        <v>1093.5338026968618</v>
      </c>
      <c r="CF32" s="31">
        <v>1154.0566421768542</v>
      </c>
      <c r="CG32" s="31">
        <v>1189.4744233762319</v>
      </c>
      <c r="CH32" s="31">
        <v>1210.2930950229593</v>
      </c>
      <c r="CI32" s="31">
        <v>1278.4765663705509</v>
      </c>
      <c r="CJ32" s="31">
        <v>1323.7077819624346</v>
      </c>
      <c r="CK32" s="31">
        <v>1569.6248981866315</v>
      </c>
      <c r="CL32" s="31">
        <v>1664.3550550488465</v>
      </c>
      <c r="CM32" s="31">
        <v>1756.6555918981462</v>
      </c>
      <c r="CN32" s="31">
        <v>1790.5237820533473</v>
      </c>
      <c r="CO32" s="31">
        <v>1847.6174239797385</v>
      </c>
    </row>
    <row r="33" spans="1:93" ht="12.75" customHeight="1" x14ac:dyDescent="0.25">
      <c r="A33" s="23">
        <v>1512</v>
      </c>
      <c r="B33" s="34" t="s">
        <v>83</v>
      </c>
      <c r="C33" s="31">
        <v>100</v>
      </c>
      <c r="D33" s="31">
        <v>106.8132497653455</v>
      </c>
      <c r="E33" s="31">
        <v>109.9441244860584</v>
      </c>
      <c r="F33" s="31">
        <v>113.23349776512366</v>
      </c>
      <c r="G33" s="31">
        <v>115.09056480315689</v>
      </c>
      <c r="H33" s="31">
        <v>118.04460417851369</v>
      </c>
      <c r="I33" s="31">
        <v>118.04460417851388</v>
      </c>
      <c r="J33" s="31">
        <v>118.04460417851388</v>
      </c>
      <c r="K33" s="31">
        <v>119.70958221296776</v>
      </c>
      <c r="L33" s="31">
        <v>120.2886635052172</v>
      </c>
      <c r="M33" s="31">
        <v>120.2886599646497</v>
      </c>
      <c r="N33" s="31">
        <v>120.2886599646497</v>
      </c>
      <c r="O33" s="31">
        <v>120.69925564474931</v>
      </c>
      <c r="P33" s="31">
        <v>120.69925564474931</v>
      </c>
      <c r="Q33" s="31">
        <v>120.69925564474931</v>
      </c>
      <c r="R33" s="31">
        <v>120.69925564474931</v>
      </c>
      <c r="S33" s="31">
        <v>120.69925564474931</v>
      </c>
      <c r="T33" s="31">
        <v>121.21946380160811</v>
      </c>
      <c r="U33" s="31">
        <v>122.07583251496358</v>
      </c>
      <c r="V33" s="31">
        <v>122.92145327296207</v>
      </c>
      <c r="W33" s="31">
        <v>127.20440043482211</v>
      </c>
      <c r="X33" s="31">
        <v>131.56307675534183</v>
      </c>
      <c r="Y33" s="31">
        <v>136.11936002858005</v>
      </c>
      <c r="Z33" s="31">
        <v>136.11936722728618</v>
      </c>
      <c r="AA33" s="31">
        <v>140.59933587637786</v>
      </c>
      <c r="AB33" s="31">
        <v>146.09612198535589</v>
      </c>
      <c r="AC33" s="31">
        <v>159.88159071383024</v>
      </c>
      <c r="AD33" s="31">
        <v>159.88159071383024</v>
      </c>
      <c r="AE33" s="31">
        <v>159.88159071383024</v>
      </c>
      <c r="AF33" s="31">
        <v>174.69002846786353</v>
      </c>
      <c r="AG33" s="31">
        <v>180.95755960905089</v>
      </c>
      <c r="AH33" s="31">
        <v>186.15766989951243</v>
      </c>
      <c r="AI33" s="31">
        <v>213.69683322577976</v>
      </c>
      <c r="AJ33" s="31">
        <v>234.51893013978327</v>
      </c>
      <c r="AK33" s="31">
        <v>255.18395554360319</v>
      </c>
      <c r="AL33" s="31">
        <v>267.62157237575963</v>
      </c>
      <c r="AM33" s="31">
        <v>279.76765332372963</v>
      </c>
      <c r="AN33" s="31">
        <v>279.76765401144115</v>
      </c>
      <c r="AO33" s="31">
        <v>298.98674931397926</v>
      </c>
      <c r="AP33" s="31">
        <v>298.98674931397926</v>
      </c>
      <c r="AQ33" s="31">
        <v>298.98674931397926</v>
      </c>
      <c r="AR33" s="31">
        <v>326.4910971991855</v>
      </c>
      <c r="AS33" s="31">
        <v>337.82663005914702</v>
      </c>
      <c r="AT33" s="31">
        <v>337.82663005914702</v>
      </c>
      <c r="AU33" s="31">
        <v>342.63538578407906</v>
      </c>
      <c r="AV33" s="31">
        <v>396.7210867726123</v>
      </c>
      <c r="AW33" s="31">
        <v>408.53723373387845</v>
      </c>
      <c r="AX33" s="31">
        <v>423.42841319186198</v>
      </c>
      <c r="AY33" s="31">
        <v>480.64443466984346</v>
      </c>
      <c r="AZ33" s="31">
        <v>480.64443466984346</v>
      </c>
      <c r="BA33" s="31">
        <v>480.64443466984346</v>
      </c>
      <c r="BB33" s="31">
        <v>487.43128686778988</v>
      </c>
      <c r="BC33" s="31">
        <v>487.43128686778988</v>
      </c>
      <c r="BD33" s="31">
        <v>487.43128686778988</v>
      </c>
      <c r="BE33" s="31">
        <v>507.53968339599345</v>
      </c>
      <c r="BF33" s="31">
        <v>526.35755231934627</v>
      </c>
      <c r="BG33" s="31">
        <v>549.34931747485837</v>
      </c>
      <c r="BH33" s="31">
        <v>549.34931747485837</v>
      </c>
      <c r="BI33" s="31">
        <v>549.34931747485837</v>
      </c>
      <c r="BJ33" s="31">
        <v>568.61494048180327</v>
      </c>
      <c r="BK33" s="31">
        <v>568.61494048180327</v>
      </c>
      <c r="BL33" s="31">
        <v>579.69051880106224</v>
      </c>
      <c r="BM33" s="31">
        <v>579.69051880106224</v>
      </c>
      <c r="BN33" s="31">
        <v>628.44797759732216</v>
      </c>
      <c r="BO33" s="31">
        <v>676.56285238952455</v>
      </c>
      <c r="BP33" s="31">
        <v>693.17433367216074</v>
      </c>
      <c r="BQ33" s="31">
        <v>693.17433367216074</v>
      </c>
      <c r="BR33" s="31">
        <v>729.35845960279971</v>
      </c>
      <c r="BS33" s="31">
        <v>733.49310037889336</v>
      </c>
      <c r="BT33" s="31">
        <v>757.71017908621434</v>
      </c>
      <c r="BU33" s="31">
        <v>784.41742348465084</v>
      </c>
      <c r="BV33" s="31">
        <v>798.24246453952992</v>
      </c>
      <c r="BW33" s="31">
        <v>889.61569952037098</v>
      </c>
      <c r="BX33" s="31">
        <v>925.46740567585982</v>
      </c>
      <c r="BY33" s="31">
        <v>930.9597353074787</v>
      </c>
      <c r="BZ33" s="31">
        <v>981.91043541649049</v>
      </c>
      <c r="CA33" s="31">
        <v>986.98311421961773</v>
      </c>
      <c r="CB33" s="31">
        <v>1174.0065585629022</v>
      </c>
      <c r="CC33" s="31">
        <v>1180.3499138589984</v>
      </c>
      <c r="CD33" s="31">
        <v>1268.9349045319127</v>
      </c>
      <c r="CE33" s="31">
        <v>1406.3553406049714</v>
      </c>
      <c r="CF33" s="31">
        <v>1466.2527261713849</v>
      </c>
      <c r="CG33" s="31">
        <v>1412.8116721658257</v>
      </c>
      <c r="CH33" s="31">
        <v>1511.8093931917633</v>
      </c>
      <c r="CI33" s="31">
        <v>1546.1301112571005</v>
      </c>
      <c r="CJ33" s="31">
        <v>1554.3993928092875</v>
      </c>
      <c r="CK33" s="31">
        <v>1742.1909076228415</v>
      </c>
      <c r="CL33" s="31">
        <v>1742.1909076228415</v>
      </c>
      <c r="CM33" s="31">
        <v>1953.1934988677033</v>
      </c>
      <c r="CN33" s="31">
        <v>2120.539071106864</v>
      </c>
      <c r="CO33" s="31">
        <v>2297.956354228113</v>
      </c>
    </row>
    <row r="34" spans="1:93" ht="12.75" customHeight="1" x14ac:dyDescent="0.25">
      <c r="A34" s="23">
        <v>1513</v>
      </c>
      <c r="B34" s="34" t="s">
        <v>84</v>
      </c>
      <c r="C34" s="31">
        <v>100</v>
      </c>
      <c r="D34" s="31">
        <v>103.91032768844433</v>
      </c>
      <c r="E34" s="31">
        <v>107.64121942091997</v>
      </c>
      <c r="F34" s="31">
        <v>108.78395903753115</v>
      </c>
      <c r="G34" s="31">
        <v>114.71828895008228</v>
      </c>
      <c r="H34" s="31">
        <v>114.84996062068292</v>
      </c>
      <c r="I34" s="31">
        <v>115.98340143125114</v>
      </c>
      <c r="J34" s="31">
        <v>118.72117277302945</v>
      </c>
      <c r="K34" s="31">
        <v>119.36183413240721</v>
      </c>
      <c r="L34" s="31">
        <v>123.68035591414365</v>
      </c>
      <c r="M34" s="31">
        <v>123.2616504328078</v>
      </c>
      <c r="N34" s="31">
        <v>124.17969309101838</v>
      </c>
      <c r="O34" s="31">
        <v>127.5345636599543</v>
      </c>
      <c r="P34" s="31">
        <v>129.17113663962593</v>
      </c>
      <c r="Q34" s="31">
        <v>129.47621853498333</v>
      </c>
      <c r="R34" s="31">
        <v>130.90431698131147</v>
      </c>
      <c r="S34" s="31">
        <v>133.200322556381</v>
      </c>
      <c r="T34" s="31">
        <v>133.61025985895682</v>
      </c>
      <c r="U34" s="31">
        <v>137.18214207985201</v>
      </c>
      <c r="V34" s="31">
        <v>137.59309384616341</v>
      </c>
      <c r="W34" s="31">
        <v>137.82431372006192</v>
      </c>
      <c r="X34" s="31">
        <v>140.44405601870886</v>
      </c>
      <c r="Y34" s="31">
        <v>145.87947393272506</v>
      </c>
      <c r="Z34" s="31">
        <v>148.04700988368407</v>
      </c>
      <c r="AA34" s="31">
        <v>150.80023787556661</v>
      </c>
      <c r="AB34" s="31">
        <v>151.66602186914503</v>
      </c>
      <c r="AC34" s="31">
        <v>158.81005268069404</v>
      </c>
      <c r="AD34" s="31">
        <v>160.24331546309645</v>
      </c>
      <c r="AE34" s="31">
        <v>161.85428836861067</v>
      </c>
      <c r="AF34" s="31">
        <v>165.94178422004703</v>
      </c>
      <c r="AG34" s="31">
        <v>169.70408914797608</v>
      </c>
      <c r="AH34" s="31">
        <v>176.57698705515028</v>
      </c>
      <c r="AI34" s="31">
        <v>184.01189921425012</v>
      </c>
      <c r="AJ34" s="31">
        <v>202.3715917961876</v>
      </c>
      <c r="AK34" s="31">
        <v>205.52883985226461</v>
      </c>
      <c r="AL34" s="31">
        <v>205.78265799625223</v>
      </c>
      <c r="AM34" s="31">
        <v>211.89367176728879</v>
      </c>
      <c r="AN34" s="31">
        <v>214.13201218850841</v>
      </c>
      <c r="AO34" s="31">
        <v>220.32994120297025</v>
      </c>
      <c r="AP34" s="31">
        <v>222.01707760505022</v>
      </c>
      <c r="AQ34" s="31">
        <v>247.0624138343596</v>
      </c>
      <c r="AR34" s="31">
        <v>248.35874025656935</v>
      </c>
      <c r="AS34" s="31">
        <v>259.02502038933176</v>
      </c>
      <c r="AT34" s="31">
        <v>260.93347405760187</v>
      </c>
      <c r="AU34" s="31">
        <v>280.05822436151033</v>
      </c>
      <c r="AV34" s="31">
        <v>312.68365152097994</v>
      </c>
      <c r="AW34" s="31">
        <v>330.0716013834525</v>
      </c>
      <c r="AX34" s="31">
        <v>361.47842835507106</v>
      </c>
      <c r="AY34" s="31">
        <v>365.81991732292852</v>
      </c>
      <c r="AZ34" s="31">
        <v>366.34325356899251</v>
      </c>
      <c r="BA34" s="31">
        <v>368.8123576763511</v>
      </c>
      <c r="BB34" s="31">
        <v>380.08536711768227</v>
      </c>
      <c r="BC34" s="31">
        <v>383.91347141672873</v>
      </c>
      <c r="BD34" s="31">
        <v>391.4986557287267</v>
      </c>
      <c r="BE34" s="31">
        <v>404.44180587289355</v>
      </c>
      <c r="BF34" s="31">
        <v>414.49925302006989</v>
      </c>
      <c r="BG34" s="31">
        <v>415.30422273325178</v>
      </c>
      <c r="BH34" s="31">
        <v>421.19979599298745</v>
      </c>
      <c r="BI34" s="31">
        <v>432.04653775562599</v>
      </c>
      <c r="BJ34" s="31">
        <v>434.19878790204621</v>
      </c>
      <c r="BK34" s="31">
        <v>436.24519451144829</v>
      </c>
      <c r="BL34" s="31">
        <v>449.42343191520558</v>
      </c>
      <c r="BM34" s="31">
        <v>458.42150757619987</v>
      </c>
      <c r="BN34" s="31">
        <v>468.74133987159956</v>
      </c>
      <c r="BO34" s="31">
        <v>490.43289752186837</v>
      </c>
      <c r="BP34" s="31">
        <v>495.37346012643877</v>
      </c>
      <c r="BQ34" s="31">
        <v>502.96467210780662</v>
      </c>
      <c r="BR34" s="31">
        <v>522.23529571396273</v>
      </c>
      <c r="BS34" s="31">
        <v>535.12688220828954</v>
      </c>
      <c r="BT34" s="31">
        <v>540.25485498257547</v>
      </c>
      <c r="BU34" s="31">
        <v>553.03269056678027</v>
      </c>
      <c r="BV34" s="31">
        <v>562.23836909743727</v>
      </c>
      <c r="BW34" s="31">
        <v>570.25510230880195</v>
      </c>
      <c r="BX34" s="31">
        <v>607.12772804086933</v>
      </c>
      <c r="BY34" s="31">
        <v>617.70357714524698</v>
      </c>
      <c r="BZ34" s="31">
        <v>641.74566824812575</v>
      </c>
      <c r="CA34" s="31">
        <v>676.46681604440028</v>
      </c>
      <c r="CB34" s="31">
        <v>684.79710275498383</v>
      </c>
      <c r="CC34" s="31">
        <v>707.26991758040742</v>
      </c>
      <c r="CD34" s="31">
        <v>770.34612709776013</v>
      </c>
      <c r="CE34" s="31">
        <v>809.99941617362765</v>
      </c>
      <c r="CF34" s="31">
        <v>847.17536878953126</v>
      </c>
      <c r="CG34" s="31">
        <v>876.3316538687601</v>
      </c>
      <c r="CH34" s="31">
        <v>917.77078845716858</v>
      </c>
      <c r="CI34" s="31">
        <v>966.34522148438657</v>
      </c>
      <c r="CJ34" s="31">
        <v>1019.8414207448253</v>
      </c>
      <c r="CK34" s="31">
        <v>1065.6232269265784</v>
      </c>
      <c r="CL34" s="31">
        <v>1130.997611074228</v>
      </c>
      <c r="CM34" s="31">
        <v>1204.7793982845565</v>
      </c>
      <c r="CN34" s="31">
        <v>1315.1646387238761</v>
      </c>
      <c r="CO34" s="31">
        <v>1411.846829550477</v>
      </c>
    </row>
    <row r="35" spans="1:93" ht="12.75" customHeight="1" x14ac:dyDescent="0.25">
      <c r="A35" s="23">
        <v>1514</v>
      </c>
      <c r="B35" s="34" t="s">
        <v>85</v>
      </c>
      <c r="C35" s="31">
        <v>100</v>
      </c>
      <c r="D35" s="31">
        <v>129.79546716092119</v>
      </c>
      <c r="E35" s="31">
        <v>140.08839315340566</v>
      </c>
      <c r="F35" s="31">
        <v>139.11919113293803</v>
      </c>
      <c r="G35" s="31">
        <v>144.59993270815676</v>
      </c>
      <c r="H35" s="31">
        <v>155.38683406094452</v>
      </c>
      <c r="I35" s="31">
        <v>161.41704673790935</v>
      </c>
      <c r="J35" s="31">
        <v>164.84995367652621</v>
      </c>
      <c r="K35" s="31">
        <v>166.9730845011816</v>
      </c>
      <c r="L35" s="31">
        <v>158.91573962285125</v>
      </c>
      <c r="M35" s="31">
        <v>157.50463556861624</v>
      </c>
      <c r="N35" s="31">
        <v>160.54928740830331</v>
      </c>
      <c r="O35" s="31">
        <v>165.95698930778448</v>
      </c>
      <c r="P35" s="31">
        <v>168.8349824546672</v>
      </c>
      <c r="Q35" s="31">
        <v>167.42776758179059</v>
      </c>
      <c r="R35" s="31">
        <v>159.98399841515564</v>
      </c>
      <c r="S35" s="31">
        <v>151.13076309117244</v>
      </c>
      <c r="T35" s="31">
        <v>154.24659410822935</v>
      </c>
      <c r="U35" s="31">
        <v>153.9405145483895</v>
      </c>
      <c r="V35" s="31">
        <v>161.5597970846689</v>
      </c>
      <c r="W35" s="31">
        <v>162.71017383574116</v>
      </c>
      <c r="X35" s="31">
        <v>165.04768998986506</v>
      </c>
      <c r="Y35" s="31">
        <v>173.76117582318335</v>
      </c>
      <c r="Z35" s="31">
        <v>174.43586523114783</v>
      </c>
      <c r="AA35" s="31">
        <v>174.18111893663519</v>
      </c>
      <c r="AB35" s="31">
        <v>185.64434643070183</v>
      </c>
      <c r="AC35" s="31">
        <v>202.86716834544396</v>
      </c>
      <c r="AD35" s="31">
        <v>211.19870048230445</v>
      </c>
      <c r="AE35" s="31">
        <v>214.01504775900398</v>
      </c>
      <c r="AF35" s="31">
        <v>250.15571497899009</v>
      </c>
      <c r="AG35" s="31">
        <v>264.22783105222021</v>
      </c>
      <c r="AH35" s="31">
        <v>269.13279212709602</v>
      </c>
      <c r="AI35" s="31">
        <v>285.31687262357963</v>
      </c>
      <c r="AJ35" s="31">
        <v>338.87556611595113</v>
      </c>
      <c r="AK35" s="31">
        <v>318.0310538375835</v>
      </c>
      <c r="AL35" s="31">
        <v>301.06546590446214</v>
      </c>
      <c r="AM35" s="31">
        <v>310.72190641497053</v>
      </c>
      <c r="AN35" s="31">
        <v>303.43924441271309</v>
      </c>
      <c r="AO35" s="31">
        <v>322.50578206908011</v>
      </c>
      <c r="AP35" s="31">
        <v>332.6641700940217</v>
      </c>
      <c r="AQ35" s="31">
        <v>332.96361365155894</v>
      </c>
      <c r="AR35" s="31">
        <v>359.19841162314935</v>
      </c>
      <c r="AS35" s="31">
        <v>360.98781597267811</v>
      </c>
      <c r="AT35" s="31">
        <v>352.66966224545416</v>
      </c>
      <c r="AU35" s="31">
        <v>463.98539838694302</v>
      </c>
      <c r="AV35" s="31">
        <v>459.22862415900187</v>
      </c>
      <c r="AW35" s="31">
        <v>471.39232473109973</v>
      </c>
      <c r="AX35" s="31">
        <v>503.02901509426761</v>
      </c>
      <c r="AY35" s="31">
        <v>509.49796372079584</v>
      </c>
      <c r="AZ35" s="31">
        <v>510.25291291984314</v>
      </c>
      <c r="BA35" s="31">
        <v>516.63122227518409</v>
      </c>
      <c r="BB35" s="31">
        <v>482.91128057103094</v>
      </c>
      <c r="BC35" s="31">
        <v>492.41544022496316</v>
      </c>
      <c r="BD35" s="31">
        <v>503.50352086107779</v>
      </c>
      <c r="BE35" s="31">
        <v>540.98558417019854</v>
      </c>
      <c r="BF35" s="31">
        <v>563.99643306460507</v>
      </c>
      <c r="BG35" s="31">
        <v>603.89356837429307</v>
      </c>
      <c r="BH35" s="31">
        <v>673.46571821212353</v>
      </c>
      <c r="BI35" s="31">
        <v>798.62126015043214</v>
      </c>
      <c r="BJ35" s="31">
        <v>901.18540176772706</v>
      </c>
      <c r="BK35" s="31">
        <v>933.55507148883873</v>
      </c>
      <c r="BL35" s="31">
        <v>1096.0594149165061</v>
      </c>
      <c r="BM35" s="31">
        <v>1089.6866801604265</v>
      </c>
      <c r="BN35" s="31">
        <v>1102.9456337490162</v>
      </c>
      <c r="BO35" s="31">
        <v>1155.0896274907593</v>
      </c>
      <c r="BP35" s="31">
        <v>1245.1383552304628</v>
      </c>
      <c r="BQ35" s="31">
        <v>1138.4083840324065</v>
      </c>
      <c r="BR35" s="31">
        <v>1148.6742908656836</v>
      </c>
      <c r="BS35" s="31">
        <v>1161.2500661570432</v>
      </c>
      <c r="BT35" s="31">
        <v>1192.9232153049757</v>
      </c>
      <c r="BU35" s="31">
        <v>1224.6314326352997</v>
      </c>
      <c r="BV35" s="31">
        <v>1248.934352028384</v>
      </c>
      <c r="BW35" s="31">
        <v>1251.6137839118551</v>
      </c>
      <c r="BX35" s="31">
        <v>1336.1688551875025</v>
      </c>
      <c r="BY35" s="31">
        <v>1474.5743851902146</v>
      </c>
      <c r="BZ35" s="31">
        <v>1961.4710999881627</v>
      </c>
      <c r="CA35" s="31">
        <v>1926.7296370874155</v>
      </c>
      <c r="CB35" s="31">
        <v>1897.5977460567558</v>
      </c>
      <c r="CC35" s="31">
        <v>1900.7295510774495</v>
      </c>
      <c r="CD35" s="31">
        <v>1789.4145932739675</v>
      </c>
      <c r="CE35" s="31">
        <v>1897.5796656499813</v>
      </c>
      <c r="CF35" s="31">
        <v>2230.2095983052441</v>
      </c>
      <c r="CG35" s="31">
        <v>2023.5033829293748</v>
      </c>
      <c r="CH35" s="31">
        <v>2220.5185297081621</v>
      </c>
      <c r="CI35" s="31">
        <v>2505.3935784868904</v>
      </c>
      <c r="CJ35" s="31">
        <v>2612.3019936050478</v>
      </c>
      <c r="CK35" s="31">
        <v>2670.3425680867713</v>
      </c>
      <c r="CL35" s="31">
        <v>2726.3384797153312</v>
      </c>
      <c r="CM35" s="31">
        <v>2997.4555808919995</v>
      </c>
      <c r="CN35" s="31">
        <v>3203.8138576099741</v>
      </c>
      <c r="CO35" s="31">
        <v>3097.8418175180218</v>
      </c>
    </row>
    <row r="36" spans="1:93" ht="12.75" customHeight="1" x14ac:dyDescent="0.25">
      <c r="A36" s="23">
        <v>152</v>
      </c>
      <c r="B36" s="35" t="s">
        <v>86</v>
      </c>
      <c r="C36" s="31">
        <v>100</v>
      </c>
      <c r="D36" s="31">
        <v>104.79012136397256</v>
      </c>
      <c r="E36" s="31">
        <v>106.2111488961843</v>
      </c>
      <c r="F36" s="31">
        <v>107.88250124292678</v>
      </c>
      <c r="G36" s="31">
        <v>113.2515528810401</v>
      </c>
      <c r="H36" s="31">
        <v>123.67696431298945</v>
      </c>
      <c r="I36" s="31">
        <v>127.5281266942454</v>
      </c>
      <c r="J36" s="31">
        <v>129.22866198630857</v>
      </c>
      <c r="K36" s="31">
        <v>132.98791814555256</v>
      </c>
      <c r="L36" s="31">
        <v>134.13997155768524</v>
      </c>
      <c r="M36" s="31">
        <v>134.81682950979317</v>
      </c>
      <c r="N36" s="31">
        <v>138.09968305346908</v>
      </c>
      <c r="O36" s="31">
        <v>140.42622162336752</v>
      </c>
      <c r="P36" s="31">
        <v>148.09757232659894</v>
      </c>
      <c r="Q36" s="31">
        <v>154.51069264057188</v>
      </c>
      <c r="R36" s="31">
        <v>155.79655997375789</v>
      </c>
      <c r="S36" s="31">
        <v>161.44467798000355</v>
      </c>
      <c r="T36" s="31">
        <v>164.3587657701035</v>
      </c>
      <c r="U36" s="31">
        <v>166.39501186716575</v>
      </c>
      <c r="V36" s="31">
        <v>169.94984935948889</v>
      </c>
      <c r="W36" s="31">
        <v>170.26393832412165</v>
      </c>
      <c r="X36" s="31">
        <v>173.6212358834189</v>
      </c>
      <c r="Y36" s="31">
        <v>174.65909500681818</v>
      </c>
      <c r="Z36" s="31">
        <v>175.83379250284392</v>
      </c>
      <c r="AA36" s="31">
        <v>177.60645252166861</v>
      </c>
      <c r="AB36" s="31">
        <v>178.81018321178459</v>
      </c>
      <c r="AC36" s="31">
        <v>181.41501806760994</v>
      </c>
      <c r="AD36" s="31">
        <v>183.85390483555861</v>
      </c>
      <c r="AE36" s="31">
        <v>189.42224949867824</v>
      </c>
      <c r="AF36" s="31">
        <v>192.50580581969061</v>
      </c>
      <c r="AG36" s="31">
        <v>200.87605187060441</v>
      </c>
      <c r="AH36" s="31">
        <v>204.95357740505045</v>
      </c>
      <c r="AI36" s="31">
        <v>211.45325741246234</v>
      </c>
      <c r="AJ36" s="31">
        <v>228.44525143684209</v>
      </c>
      <c r="AK36" s="31">
        <v>240.22960660167891</v>
      </c>
      <c r="AL36" s="31">
        <v>248.85626728418157</v>
      </c>
      <c r="AM36" s="31">
        <v>255.74187880700933</v>
      </c>
      <c r="AN36" s="31">
        <v>265.52858359546082</v>
      </c>
      <c r="AO36" s="31">
        <v>281.43107606613756</v>
      </c>
      <c r="AP36" s="31">
        <v>301.56853396231912</v>
      </c>
      <c r="AQ36" s="31">
        <v>326.73995202422867</v>
      </c>
      <c r="AR36" s="31">
        <v>347.34306072393844</v>
      </c>
      <c r="AS36" s="31">
        <v>352.50966334260147</v>
      </c>
      <c r="AT36" s="31">
        <v>361.08016611689055</v>
      </c>
      <c r="AU36" s="31">
        <v>371.92796897127425</v>
      </c>
      <c r="AV36" s="31">
        <v>386.63063650652748</v>
      </c>
      <c r="AW36" s="31">
        <v>404.67242221897789</v>
      </c>
      <c r="AX36" s="31">
        <v>414.07930654264771</v>
      </c>
      <c r="AY36" s="31">
        <v>427.95443127969486</v>
      </c>
      <c r="AZ36" s="31">
        <v>432.74497229371582</v>
      </c>
      <c r="BA36" s="31">
        <v>439.5156452103385</v>
      </c>
      <c r="BB36" s="31">
        <v>451.88633255578327</v>
      </c>
      <c r="BC36" s="31">
        <v>454.82283706012009</v>
      </c>
      <c r="BD36" s="31">
        <v>456.64225625874343</v>
      </c>
      <c r="BE36" s="31">
        <v>459.47567833311791</v>
      </c>
      <c r="BF36" s="31">
        <v>460.21848683790472</v>
      </c>
      <c r="BG36" s="31">
        <v>471.08310175874738</v>
      </c>
      <c r="BH36" s="31">
        <v>473.99180137845696</v>
      </c>
      <c r="BI36" s="31">
        <v>482.69456808788374</v>
      </c>
      <c r="BJ36" s="31">
        <v>488.2614455280148</v>
      </c>
      <c r="BK36" s="31">
        <v>493.78335152126027</v>
      </c>
      <c r="BL36" s="31">
        <v>509.59888260665531</v>
      </c>
      <c r="BM36" s="31">
        <v>536.87797753753705</v>
      </c>
      <c r="BN36" s="31">
        <v>563.46509103031747</v>
      </c>
      <c r="BO36" s="31">
        <v>599.87461616698124</v>
      </c>
      <c r="BP36" s="31">
        <v>622.01074607158318</v>
      </c>
      <c r="BQ36" s="31">
        <v>644.00052051658918</v>
      </c>
      <c r="BR36" s="31">
        <v>674.77009228307156</v>
      </c>
      <c r="BS36" s="31">
        <v>694.85294944556779</v>
      </c>
      <c r="BT36" s="31">
        <v>705.10112533581696</v>
      </c>
      <c r="BU36" s="31">
        <v>714.30980808478535</v>
      </c>
      <c r="BV36" s="31">
        <v>718.0511263398007</v>
      </c>
      <c r="BW36" s="31">
        <v>728.28265626596101</v>
      </c>
      <c r="BX36" s="31">
        <v>755.41664407143458</v>
      </c>
      <c r="BY36" s="31">
        <v>798.27595560506688</v>
      </c>
      <c r="BZ36" s="31">
        <v>844.144648618421</v>
      </c>
      <c r="CA36" s="31">
        <v>901.02170105701646</v>
      </c>
      <c r="CB36" s="31">
        <v>953.5969522763196</v>
      </c>
      <c r="CC36" s="31">
        <v>1007.8398670887287</v>
      </c>
      <c r="CD36" s="31">
        <v>1065.05013513421</v>
      </c>
      <c r="CE36" s="31">
        <v>1126.0565384016907</v>
      </c>
      <c r="CF36" s="31">
        <v>1172.6020913449045</v>
      </c>
      <c r="CG36" s="31">
        <v>1238.9799052299081</v>
      </c>
      <c r="CH36" s="31">
        <v>1301.7401857552343</v>
      </c>
      <c r="CI36" s="31">
        <v>1365.4108078593567</v>
      </c>
      <c r="CJ36" s="31">
        <v>1432.8675041701101</v>
      </c>
      <c r="CK36" s="31">
        <v>1530.631846660229</v>
      </c>
      <c r="CL36" s="31">
        <v>1624.3234428245175</v>
      </c>
      <c r="CM36" s="31">
        <v>1757.4574965934964</v>
      </c>
      <c r="CN36" s="31">
        <v>1933.2946647529113</v>
      </c>
      <c r="CO36" s="31">
        <v>2104.2727609839794</v>
      </c>
    </row>
    <row r="37" spans="1:93" ht="12.75" customHeight="1" x14ac:dyDescent="0.25">
      <c r="A37" s="23">
        <v>153</v>
      </c>
      <c r="B37" s="35" t="s">
        <v>87</v>
      </c>
      <c r="C37" s="31">
        <v>100</v>
      </c>
      <c r="D37" s="31">
        <v>105.41220665909479</v>
      </c>
      <c r="E37" s="31">
        <v>106.31289523129985</v>
      </c>
      <c r="F37" s="31">
        <v>113.00467074252521</v>
      </c>
      <c r="G37" s="31">
        <v>114.93831870741749</v>
      </c>
      <c r="H37" s="31">
        <v>118.77143995480344</v>
      </c>
      <c r="I37" s="31">
        <v>125.47039986691662</v>
      </c>
      <c r="J37" s="31">
        <v>132.60734879335592</v>
      </c>
      <c r="K37" s="31">
        <v>135.43165616269323</v>
      </c>
      <c r="L37" s="31">
        <v>131.89443223787805</v>
      </c>
      <c r="M37" s="31">
        <v>131.9928289486279</v>
      </c>
      <c r="N37" s="31">
        <v>130.43224572431089</v>
      </c>
      <c r="O37" s="31">
        <v>126.66166784802225</v>
      </c>
      <c r="P37" s="31">
        <v>127.39929584958234</v>
      </c>
      <c r="Q37" s="31">
        <v>130.94968207994901</v>
      </c>
      <c r="R37" s="31">
        <v>131.24843214503608</v>
      </c>
      <c r="S37" s="31">
        <v>131.18815825706446</v>
      </c>
      <c r="T37" s="31">
        <v>131.01605392049453</v>
      </c>
      <c r="U37" s="31">
        <v>133.03306703490833</v>
      </c>
      <c r="V37" s="31">
        <v>134.77005959798325</v>
      </c>
      <c r="W37" s="31">
        <v>138.36570999268318</v>
      </c>
      <c r="X37" s="31">
        <v>138.83829338257257</v>
      </c>
      <c r="Y37" s="31">
        <v>140.13730902412928</v>
      </c>
      <c r="Z37" s="31">
        <v>142.03062361878003</v>
      </c>
      <c r="AA37" s="31">
        <v>143.43800289944701</v>
      </c>
      <c r="AB37" s="31">
        <v>149.08343745593993</v>
      </c>
      <c r="AC37" s="31">
        <v>155.55524776593424</v>
      </c>
      <c r="AD37" s="31">
        <v>169.16385736270672</v>
      </c>
      <c r="AE37" s="31">
        <v>180.94502225405526</v>
      </c>
      <c r="AF37" s="31">
        <v>215.0743143493371</v>
      </c>
      <c r="AG37" s="31">
        <v>225.72868087504324</v>
      </c>
      <c r="AH37" s="31">
        <v>232.67353606963979</v>
      </c>
      <c r="AI37" s="31">
        <v>241.7011986608473</v>
      </c>
      <c r="AJ37" s="31">
        <v>293.76297586931207</v>
      </c>
      <c r="AK37" s="31">
        <v>307.28852104865911</v>
      </c>
      <c r="AL37" s="31">
        <v>295.83241240459296</v>
      </c>
      <c r="AM37" s="31">
        <v>297.73572140845971</v>
      </c>
      <c r="AN37" s="31">
        <v>307.02381357273367</v>
      </c>
      <c r="AO37" s="31">
        <v>308.3165239167343</v>
      </c>
      <c r="AP37" s="31">
        <v>313.17257159403431</v>
      </c>
      <c r="AQ37" s="31">
        <v>321.8583630120221</v>
      </c>
      <c r="AR37" s="31">
        <v>340.28501738208985</v>
      </c>
      <c r="AS37" s="31">
        <v>355.15074142268708</v>
      </c>
      <c r="AT37" s="31">
        <v>360.72111277121928</v>
      </c>
      <c r="AU37" s="31">
        <v>424.45955411024374</v>
      </c>
      <c r="AV37" s="31">
        <v>451.33296245686779</v>
      </c>
      <c r="AW37" s="31">
        <v>469.34408551867205</v>
      </c>
      <c r="AX37" s="31">
        <v>488.43592178396261</v>
      </c>
      <c r="AY37" s="31">
        <v>490.86523609895704</v>
      </c>
      <c r="AZ37" s="31">
        <v>501.09009181682723</v>
      </c>
      <c r="BA37" s="31">
        <v>514.46492174221748</v>
      </c>
      <c r="BB37" s="31">
        <v>523.83353146705053</v>
      </c>
      <c r="BC37" s="31">
        <v>535.27978667662148</v>
      </c>
      <c r="BD37" s="31">
        <v>548.363007085954</v>
      </c>
      <c r="BE37" s="31">
        <v>553.49883733676677</v>
      </c>
      <c r="BF37" s="31">
        <v>565.90181717343557</v>
      </c>
      <c r="BG37" s="31">
        <v>584.28530537337531</v>
      </c>
      <c r="BH37" s="31">
        <v>603.58906177601602</v>
      </c>
      <c r="BI37" s="31">
        <v>652.90120589117873</v>
      </c>
      <c r="BJ37" s="31">
        <v>696.30894719242599</v>
      </c>
      <c r="BK37" s="31">
        <v>715.69077014747495</v>
      </c>
      <c r="BL37" s="31">
        <v>747.84290331092291</v>
      </c>
      <c r="BM37" s="31">
        <v>774.63802940868504</v>
      </c>
      <c r="BN37" s="31">
        <v>791.77700323989438</v>
      </c>
      <c r="BO37" s="31">
        <v>825.23002536515037</v>
      </c>
      <c r="BP37" s="31">
        <v>868.26543973777154</v>
      </c>
      <c r="BQ37" s="31">
        <v>884.63668977782152</v>
      </c>
      <c r="BR37" s="31">
        <v>888.05691838756275</v>
      </c>
      <c r="BS37" s="31">
        <v>908.36861296457892</v>
      </c>
      <c r="BT37" s="31">
        <v>930.13738981355459</v>
      </c>
      <c r="BU37" s="31">
        <v>966.01140638059644</v>
      </c>
      <c r="BV37" s="31">
        <v>984.39244246664953</v>
      </c>
      <c r="BW37" s="31">
        <v>1006.5514806200457</v>
      </c>
      <c r="BX37" s="31">
        <v>1050.2523173310253</v>
      </c>
      <c r="BY37" s="31">
        <v>1092.7409469189397</v>
      </c>
      <c r="BZ37" s="31">
        <v>1334.5599889262787</v>
      </c>
      <c r="CA37" s="31">
        <v>1384.9695223317829</v>
      </c>
      <c r="CB37" s="31">
        <v>1453.2391317920967</v>
      </c>
      <c r="CC37" s="31">
        <v>1505.5598548807163</v>
      </c>
      <c r="CD37" s="31">
        <v>1579.1418691738868</v>
      </c>
      <c r="CE37" s="31">
        <v>1666.5681790372141</v>
      </c>
      <c r="CF37" s="31">
        <v>1729.0223514448705</v>
      </c>
      <c r="CG37" s="31">
        <v>1822.5501132853356</v>
      </c>
      <c r="CH37" s="31">
        <v>1933.844809359774</v>
      </c>
      <c r="CI37" s="31">
        <v>2076.0821290122403</v>
      </c>
      <c r="CJ37" s="31">
        <v>2146.1198448283935</v>
      </c>
      <c r="CK37" s="31">
        <v>2310.1548873999168</v>
      </c>
      <c r="CL37" s="31">
        <v>2371.226510066283</v>
      </c>
      <c r="CM37" s="31">
        <v>2508.5127794768214</v>
      </c>
      <c r="CN37" s="31">
        <v>2739.6712395468171</v>
      </c>
      <c r="CO37" s="31">
        <v>3012.8407535275719</v>
      </c>
    </row>
    <row r="38" spans="1:93" ht="12.75" customHeight="1" x14ac:dyDescent="0.25">
      <c r="A38" s="23">
        <v>1531</v>
      </c>
      <c r="B38" s="34" t="s">
        <v>88</v>
      </c>
      <c r="C38" s="31">
        <v>100</v>
      </c>
      <c r="D38" s="31">
        <v>100.69033920492465</v>
      </c>
      <c r="E38" s="31">
        <v>99.570056737504174</v>
      </c>
      <c r="F38" s="31">
        <v>104.41990167579316</v>
      </c>
      <c r="G38" s="31">
        <v>106.32165959169355</v>
      </c>
      <c r="H38" s="31">
        <v>111.73466472341254</v>
      </c>
      <c r="I38" s="31">
        <v>117.94472348868585</v>
      </c>
      <c r="J38" s="31">
        <v>123.43602898587223</v>
      </c>
      <c r="K38" s="31">
        <v>123.95557538571806</v>
      </c>
      <c r="L38" s="31">
        <v>119.72395879138396</v>
      </c>
      <c r="M38" s="31">
        <v>118.13721094601173</v>
      </c>
      <c r="N38" s="31">
        <v>116.14700097983949</v>
      </c>
      <c r="O38" s="31">
        <v>110.12669155322698</v>
      </c>
      <c r="P38" s="31">
        <v>110.65874440799116</v>
      </c>
      <c r="Q38" s="31">
        <v>112.94401136268246</v>
      </c>
      <c r="R38" s="31">
        <v>113.77242693045189</v>
      </c>
      <c r="S38" s="31">
        <v>114.4213365076923</v>
      </c>
      <c r="T38" s="31">
        <v>115.12166920172129</v>
      </c>
      <c r="U38" s="31">
        <v>115.85786372804691</v>
      </c>
      <c r="V38" s="31">
        <v>117.70749427295745</v>
      </c>
      <c r="W38" s="31">
        <v>120.42192978798091</v>
      </c>
      <c r="X38" s="31">
        <v>120.30283295007568</v>
      </c>
      <c r="Y38" s="31">
        <v>121.62287586291463</v>
      </c>
      <c r="Z38" s="31">
        <v>122.41647850500256</v>
      </c>
      <c r="AA38" s="31">
        <v>123.37987542452423</v>
      </c>
      <c r="AB38" s="31">
        <v>128.03831073197105</v>
      </c>
      <c r="AC38" s="31">
        <v>132.74267060416807</v>
      </c>
      <c r="AD38" s="31">
        <v>142.69532031566095</v>
      </c>
      <c r="AE38" s="31">
        <v>157.80777880301892</v>
      </c>
      <c r="AF38" s="31">
        <v>203.05267949926403</v>
      </c>
      <c r="AG38" s="31">
        <v>210.72208229233911</v>
      </c>
      <c r="AH38" s="31">
        <v>217.05602977109996</v>
      </c>
      <c r="AI38" s="31">
        <v>224.46385326510372</v>
      </c>
      <c r="AJ38" s="31">
        <v>275.26433835383176</v>
      </c>
      <c r="AK38" s="31">
        <v>289.85442849524765</v>
      </c>
      <c r="AL38" s="31">
        <v>270.24439221467054</v>
      </c>
      <c r="AM38" s="31">
        <v>276.16702864383768</v>
      </c>
      <c r="AN38" s="31">
        <v>286.24687201158918</v>
      </c>
      <c r="AO38" s="31">
        <v>284.12041802257312</v>
      </c>
      <c r="AP38" s="31">
        <v>289.80758261400968</v>
      </c>
      <c r="AQ38" s="31">
        <v>296.30425305925593</v>
      </c>
      <c r="AR38" s="31">
        <v>318.28637003609327</v>
      </c>
      <c r="AS38" s="31">
        <v>329.00959701815236</v>
      </c>
      <c r="AT38" s="31">
        <v>329.34362899604724</v>
      </c>
      <c r="AU38" s="31">
        <v>390.71149540348614</v>
      </c>
      <c r="AV38" s="31">
        <v>411.5647495987713</v>
      </c>
      <c r="AW38" s="31">
        <v>425.18616372402971</v>
      </c>
      <c r="AX38" s="31">
        <v>438.97738617308249</v>
      </c>
      <c r="AY38" s="31">
        <v>437.02813260751935</v>
      </c>
      <c r="AZ38" s="31">
        <v>444.36770468871907</v>
      </c>
      <c r="BA38" s="31">
        <v>456.25775136150457</v>
      </c>
      <c r="BB38" s="31">
        <v>464.04413658666499</v>
      </c>
      <c r="BC38" s="31">
        <v>477.59958402069702</v>
      </c>
      <c r="BD38" s="31">
        <v>496.63288027234631</v>
      </c>
      <c r="BE38" s="31">
        <v>500.05686821331477</v>
      </c>
      <c r="BF38" s="31">
        <v>509.80669520550668</v>
      </c>
      <c r="BG38" s="31">
        <v>518.34651523603441</v>
      </c>
      <c r="BH38" s="31">
        <v>520.71421752220294</v>
      </c>
      <c r="BI38" s="31">
        <v>548.20549827937077</v>
      </c>
      <c r="BJ38" s="31">
        <v>569.57716780568558</v>
      </c>
      <c r="BK38" s="31">
        <v>572.92084835429625</v>
      </c>
      <c r="BL38" s="31">
        <v>591.2691719263679</v>
      </c>
      <c r="BM38" s="31">
        <v>599.18994171121858</v>
      </c>
      <c r="BN38" s="31">
        <v>615.6559333660324</v>
      </c>
      <c r="BO38" s="31">
        <v>647.76081623834216</v>
      </c>
      <c r="BP38" s="31">
        <v>677.93863542773659</v>
      </c>
      <c r="BQ38" s="31">
        <v>709.3082878344967</v>
      </c>
      <c r="BR38" s="31">
        <v>712.33209618580963</v>
      </c>
      <c r="BS38" s="31">
        <v>717.53798131262886</v>
      </c>
      <c r="BT38" s="31">
        <v>739.52825289808857</v>
      </c>
      <c r="BU38" s="31">
        <v>777.31510731502715</v>
      </c>
      <c r="BV38" s="31">
        <v>788.47803313649126</v>
      </c>
      <c r="BW38" s="31">
        <v>803.04978876484859</v>
      </c>
      <c r="BX38" s="31">
        <v>826.36980445469146</v>
      </c>
      <c r="BY38" s="31">
        <v>845.65307165658453</v>
      </c>
      <c r="BZ38" s="31">
        <v>1069.3648867083725</v>
      </c>
      <c r="CA38" s="31">
        <v>1149.3525745886334</v>
      </c>
      <c r="CB38" s="31">
        <v>1228.6081262629198</v>
      </c>
      <c r="CC38" s="31">
        <v>1276.9675691632078</v>
      </c>
      <c r="CD38" s="31">
        <v>1346.8390374338446</v>
      </c>
      <c r="CE38" s="31">
        <v>1397.2994812093086</v>
      </c>
      <c r="CF38" s="31">
        <v>1396.4303411186247</v>
      </c>
      <c r="CG38" s="31">
        <v>1497.9227728690794</v>
      </c>
      <c r="CH38" s="31">
        <v>1596.3799991945207</v>
      </c>
      <c r="CI38" s="31">
        <v>1658.7624935596814</v>
      </c>
      <c r="CJ38" s="31">
        <v>1706.9085000453681</v>
      </c>
      <c r="CK38" s="31">
        <v>1787.5226943908888</v>
      </c>
      <c r="CL38" s="31">
        <v>1822.569415942753</v>
      </c>
      <c r="CM38" s="31">
        <v>1900.966249520347</v>
      </c>
      <c r="CN38" s="31">
        <v>2132.3964887376551</v>
      </c>
      <c r="CO38" s="31">
        <v>2420.3644200743433</v>
      </c>
    </row>
    <row r="39" spans="1:93" ht="12.75" customHeight="1" x14ac:dyDescent="0.25">
      <c r="A39" s="23">
        <v>1532</v>
      </c>
      <c r="B39" s="34" t="s">
        <v>89</v>
      </c>
      <c r="C39" s="31">
        <v>100</v>
      </c>
      <c r="D39" s="31">
        <v>108.25172419600423</v>
      </c>
      <c r="E39" s="31">
        <v>109.98879823404175</v>
      </c>
      <c r="F39" s="31">
        <v>118.80279148187819</v>
      </c>
      <c r="G39" s="31">
        <v>122.60405962035328</v>
      </c>
      <c r="H39" s="31">
        <v>124.62372297911061</v>
      </c>
      <c r="I39" s="31">
        <v>128.65572280413289</v>
      </c>
      <c r="J39" s="31">
        <v>130.31966373253999</v>
      </c>
      <c r="K39" s="31">
        <v>140.96045010393752</v>
      </c>
      <c r="L39" s="31">
        <v>142.8022532232977</v>
      </c>
      <c r="M39" s="31">
        <v>149.70650085894394</v>
      </c>
      <c r="N39" s="31">
        <v>151.67380120169307</v>
      </c>
      <c r="O39" s="31">
        <v>152.18661606479861</v>
      </c>
      <c r="P39" s="31">
        <v>154.31100950178521</v>
      </c>
      <c r="Q39" s="31">
        <v>163.18391435535653</v>
      </c>
      <c r="R39" s="31">
        <v>163.18391435535653</v>
      </c>
      <c r="S39" s="31">
        <v>164.847856828929</v>
      </c>
      <c r="T39" s="31">
        <v>164.847856828929</v>
      </c>
      <c r="U39" s="31">
        <v>175.12638670551058</v>
      </c>
      <c r="V39" s="31">
        <v>175.12638670551058</v>
      </c>
      <c r="W39" s="31">
        <v>176.91582645754428</v>
      </c>
      <c r="X39" s="31">
        <v>176.91582645754428</v>
      </c>
      <c r="Y39" s="31">
        <v>176.91582645754428</v>
      </c>
      <c r="Z39" s="31">
        <v>183.15268353885074</v>
      </c>
      <c r="AA39" s="31">
        <v>186.33860530159669</v>
      </c>
      <c r="AB39" s="31">
        <v>189.10131108208154</v>
      </c>
      <c r="AC39" s="31">
        <v>191.93715003940486</v>
      </c>
      <c r="AD39" s="31">
        <v>207.27276905816123</v>
      </c>
      <c r="AE39" s="31">
        <v>212.09664860740858</v>
      </c>
      <c r="AF39" s="31">
        <v>212.09665290860875</v>
      </c>
      <c r="AG39" s="31">
        <v>227.07143273436319</v>
      </c>
      <c r="AH39" s="31">
        <v>236.54453318959557</v>
      </c>
      <c r="AI39" s="31">
        <v>248.34572998294914</v>
      </c>
      <c r="AJ39" s="31">
        <v>273.25795214033604</v>
      </c>
      <c r="AK39" s="31">
        <v>290.09630986990305</v>
      </c>
      <c r="AL39" s="31">
        <v>303.47638604513202</v>
      </c>
      <c r="AM39" s="31">
        <v>303.47638635689185</v>
      </c>
      <c r="AN39" s="31">
        <v>312.54167401999769</v>
      </c>
      <c r="AO39" s="31">
        <v>318.81491316820257</v>
      </c>
      <c r="AP39" s="31">
        <v>328.48736776170381</v>
      </c>
      <c r="AQ39" s="31">
        <v>341.25980228248585</v>
      </c>
      <c r="AR39" s="31">
        <v>357.6930978786616</v>
      </c>
      <c r="AS39" s="31">
        <v>369.36049797719721</v>
      </c>
      <c r="AT39" s="31">
        <v>388.17472484260833</v>
      </c>
      <c r="AU39" s="31">
        <v>428.0200455647373</v>
      </c>
      <c r="AV39" s="31">
        <v>507.28558930311192</v>
      </c>
      <c r="AW39" s="31">
        <v>535.7111693785879</v>
      </c>
      <c r="AX39" s="31">
        <v>565.03356619846295</v>
      </c>
      <c r="AY39" s="31">
        <v>588.2557760069634</v>
      </c>
      <c r="AZ39" s="31">
        <v>600.53189029987038</v>
      </c>
      <c r="BA39" s="31">
        <v>635.77667450606407</v>
      </c>
      <c r="BB39" s="31">
        <v>647.60398949395142</v>
      </c>
      <c r="BC39" s="31">
        <v>660.91855866154606</v>
      </c>
      <c r="BD39" s="31">
        <v>675.14557914476279</v>
      </c>
      <c r="BE39" s="31">
        <v>672.82815178040539</v>
      </c>
      <c r="BF39" s="31">
        <v>675.1455859429077</v>
      </c>
      <c r="BG39" s="31">
        <v>705.270451443968</v>
      </c>
      <c r="BH39" s="31">
        <v>733.5404484381487</v>
      </c>
      <c r="BI39" s="31">
        <v>774.90861499809205</v>
      </c>
      <c r="BJ39" s="31">
        <v>813.77000334615707</v>
      </c>
      <c r="BK39" s="31">
        <v>835.75652516527634</v>
      </c>
      <c r="BL39" s="31">
        <v>889.07412727993722</v>
      </c>
      <c r="BM39" s="31">
        <v>942.40752224625237</v>
      </c>
      <c r="BN39" s="31">
        <v>983.87971180764259</v>
      </c>
      <c r="BO39" s="31">
        <v>1011.4432158206109</v>
      </c>
      <c r="BP39" s="31">
        <v>1055.2437522973237</v>
      </c>
      <c r="BQ39" s="31">
        <v>1023.2824956085697</v>
      </c>
      <c r="BR39" s="31">
        <v>1074.4194551504991</v>
      </c>
      <c r="BS39" s="31">
        <v>1144.8424523074059</v>
      </c>
      <c r="BT39" s="31">
        <v>1187.8393534275194</v>
      </c>
      <c r="BU39" s="31">
        <v>1221.7470471900333</v>
      </c>
      <c r="BV39" s="31">
        <v>1246.1587692659257</v>
      </c>
      <c r="BW39" s="31">
        <v>1274.2677253805257</v>
      </c>
      <c r="BX39" s="31">
        <v>1341.1737796550146</v>
      </c>
      <c r="BY39" s="31">
        <v>1395.0709107115531</v>
      </c>
      <c r="BZ39" s="31">
        <v>1484.4664580084689</v>
      </c>
      <c r="CA39" s="31">
        <v>1599.4619471303806</v>
      </c>
      <c r="CB39" s="31">
        <v>1663.4497691810127</v>
      </c>
      <c r="CC39" s="31">
        <v>1744.4368657595123</v>
      </c>
      <c r="CD39" s="31">
        <v>1829.9553802622368</v>
      </c>
      <c r="CE39" s="31">
        <v>1976.8198154680822</v>
      </c>
      <c r="CF39" s="31">
        <v>2105.6632578382259</v>
      </c>
      <c r="CG39" s="31">
        <v>2233.0349362873799</v>
      </c>
      <c r="CH39" s="31">
        <v>2370.46195672255</v>
      </c>
      <c r="CI39" s="31">
        <v>2615.4161313180362</v>
      </c>
      <c r="CJ39" s="31">
        <v>2633.5150849229508</v>
      </c>
      <c r="CK39" s="31">
        <v>3060.6969556382719</v>
      </c>
      <c r="CL39" s="31">
        <v>3173.7333390774584</v>
      </c>
      <c r="CM39" s="31">
        <v>3382.251010650315</v>
      </c>
      <c r="CN39" s="31">
        <v>3619.0423594363533</v>
      </c>
      <c r="CO39" s="31">
        <v>4012.5366049034133</v>
      </c>
    </row>
    <row r="40" spans="1:93" ht="12.75" customHeight="1" x14ac:dyDescent="0.25">
      <c r="A40" s="23">
        <v>1533</v>
      </c>
      <c r="B40" s="34" t="s">
        <v>90</v>
      </c>
      <c r="C40" s="31">
        <v>100</v>
      </c>
      <c r="D40" s="31">
        <v>118.56497037638204</v>
      </c>
      <c r="E40" s="31">
        <v>125.35412464921794</v>
      </c>
      <c r="F40" s="31">
        <v>136.48301580192063</v>
      </c>
      <c r="G40" s="31">
        <v>137.2418491367188</v>
      </c>
      <c r="H40" s="31">
        <v>137.26443743628715</v>
      </c>
      <c r="I40" s="31">
        <v>147.3494242249364</v>
      </c>
      <c r="J40" s="31">
        <v>163.48833358873415</v>
      </c>
      <c r="K40" s="31">
        <v>168.33649408342581</v>
      </c>
      <c r="L40" s="31">
        <v>163.3417225929075</v>
      </c>
      <c r="M40" s="31">
        <v>164.1741971385039</v>
      </c>
      <c r="N40" s="31">
        <v>161.57520548118137</v>
      </c>
      <c r="O40" s="31">
        <v>162.06788456432406</v>
      </c>
      <c r="P40" s="31">
        <v>162.51462512521306</v>
      </c>
      <c r="Q40" s="31">
        <v>166.47048047718783</v>
      </c>
      <c r="R40" s="31">
        <v>165.28033395327185</v>
      </c>
      <c r="S40" s="31">
        <v>161.77436269083276</v>
      </c>
      <c r="T40" s="31">
        <v>158.6957689813276</v>
      </c>
      <c r="U40" s="31">
        <v>159.1592589889772</v>
      </c>
      <c r="V40" s="31">
        <v>161.72364666433859</v>
      </c>
      <c r="W40" s="31">
        <v>169.37096392041525</v>
      </c>
      <c r="X40" s="31">
        <v>172.05798422384592</v>
      </c>
      <c r="Y40" s="31">
        <v>174.17782541320298</v>
      </c>
      <c r="Z40" s="31">
        <v>176.61712160546091</v>
      </c>
      <c r="AA40" s="31">
        <v>178.22787739111862</v>
      </c>
      <c r="AB40" s="31">
        <v>188.99906558341593</v>
      </c>
      <c r="AC40" s="31">
        <v>203.60635817645277</v>
      </c>
      <c r="AD40" s="31">
        <v>227.7209887032177</v>
      </c>
      <c r="AE40" s="31">
        <v>233.60951635060377</v>
      </c>
      <c r="AF40" s="31">
        <v>255.5383091148889</v>
      </c>
      <c r="AG40" s="31">
        <v>272.7808693269418</v>
      </c>
      <c r="AH40" s="31">
        <v>279.95017841197665</v>
      </c>
      <c r="AI40" s="31">
        <v>292.25976137600185</v>
      </c>
      <c r="AJ40" s="31">
        <v>366.91354031382087</v>
      </c>
      <c r="AK40" s="31">
        <v>374.77143242695155</v>
      </c>
      <c r="AL40" s="31">
        <v>372.40151707140717</v>
      </c>
      <c r="AM40" s="31">
        <v>362.75778642805938</v>
      </c>
      <c r="AN40" s="31">
        <v>369.66727983123388</v>
      </c>
      <c r="AO40" s="31">
        <v>378.48487816410289</v>
      </c>
      <c r="AP40" s="31">
        <v>377.39155264510941</v>
      </c>
      <c r="AQ40" s="31">
        <v>390.2813563485243</v>
      </c>
      <c r="AR40" s="31">
        <v>398.7053230763031</v>
      </c>
      <c r="AS40" s="31">
        <v>428.99942181052819</v>
      </c>
      <c r="AT40" s="31">
        <v>442.2544390255261</v>
      </c>
      <c r="AU40" s="31">
        <v>529.90463367679786</v>
      </c>
      <c r="AV40" s="31">
        <v>540.20543485191376</v>
      </c>
      <c r="AW40" s="31">
        <v>565.1291143867071</v>
      </c>
      <c r="AX40" s="31">
        <v>594.17102432282843</v>
      </c>
      <c r="AY40" s="31">
        <v>596.38230715209306</v>
      </c>
      <c r="AZ40" s="31">
        <v>614.42797297539016</v>
      </c>
      <c r="BA40" s="31">
        <v>617.59818671511744</v>
      </c>
      <c r="BB40" s="31">
        <v>630.34370327111367</v>
      </c>
      <c r="BC40" s="31">
        <v>633.77048082546935</v>
      </c>
      <c r="BD40" s="31">
        <v>627.05174259649027</v>
      </c>
      <c r="BE40" s="31">
        <v>642.75489568246985</v>
      </c>
      <c r="BF40" s="31">
        <v>670.53369545262558</v>
      </c>
      <c r="BG40" s="31">
        <v>712.35676157752835</v>
      </c>
      <c r="BH40" s="31">
        <v>779.66879054203184</v>
      </c>
      <c r="BI40" s="31">
        <v>904.16427155499559</v>
      </c>
      <c r="BJ40" s="31">
        <v>1021.1205796548539</v>
      </c>
      <c r="BK40" s="31">
        <v>1089.989326250045</v>
      </c>
      <c r="BL40" s="31">
        <v>1151.7974771613437</v>
      </c>
      <c r="BM40" s="31">
        <v>1220.7841550187072</v>
      </c>
      <c r="BN40" s="31">
        <v>1223.4395568626185</v>
      </c>
      <c r="BO40" s="31">
        <v>1265.2282741668148</v>
      </c>
      <c r="BP40" s="31">
        <v>1348.8412505094693</v>
      </c>
      <c r="BQ40" s="31">
        <v>1350.3099486324165</v>
      </c>
      <c r="BR40" s="31">
        <v>1322.3769586795145</v>
      </c>
      <c r="BS40" s="31">
        <v>1356.718511128247</v>
      </c>
      <c r="BT40" s="31">
        <v>1363.2671514076428</v>
      </c>
      <c r="BU40" s="31">
        <v>1394.3708160717918</v>
      </c>
      <c r="BV40" s="31">
        <v>1431.7025446665111</v>
      </c>
      <c r="BW40" s="31">
        <v>1474.0475874185074</v>
      </c>
      <c r="BX40" s="31">
        <v>1567.0341064237521</v>
      </c>
      <c r="BY40" s="31">
        <v>1675.9019004527249</v>
      </c>
      <c r="BZ40" s="31">
        <v>2079.8032710678485</v>
      </c>
      <c r="CA40" s="31">
        <v>1991.5105411115146</v>
      </c>
      <c r="CB40" s="31">
        <v>2027.5896041847886</v>
      </c>
      <c r="CC40" s="31">
        <v>2072.9758756090041</v>
      </c>
      <c r="CD40" s="31">
        <v>2150.2589236781382</v>
      </c>
      <c r="CE40" s="31">
        <v>2315.2169387681956</v>
      </c>
      <c r="CF40" s="31">
        <v>2534.705106975578</v>
      </c>
      <c r="CG40" s="31">
        <v>2579.6363913231139</v>
      </c>
      <c r="CH40" s="31">
        <v>2714.1026274516585</v>
      </c>
      <c r="CI40" s="31">
        <v>3041.3841205951976</v>
      </c>
      <c r="CJ40" s="31">
        <v>3216.9076355305674</v>
      </c>
      <c r="CK40" s="31">
        <v>3467.7118456443641</v>
      </c>
      <c r="CL40" s="31">
        <v>3576.4502478782342</v>
      </c>
      <c r="CM40" s="31">
        <v>3853.2869629388197</v>
      </c>
      <c r="CN40" s="31">
        <v>4079.7258617554644</v>
      </c>
      <c r="CO40" s="31">
        <v>4223.3335574667426</v>
      </c>
    </row>
    <row r="41" spans="1:93" ht="12.75" customHeight="1" x14ac:dyDescent="0.25">
      <c r="A41" s="23">
        <v>154</v>
      </c>
      <c r="B41" s="35" t="s">
        <v>91</v>
      </c>
      <c r="C41" s="31">
        <v>100</v>
      </c>
      <c r="D41" s="31">
        <v>105.98797461599234</v>
      </c>
      <c r="E41" s="31">
        <v>109.12882182351207</v>
      </c>
      <c r="F41" s="31">
        <v>110.03860278012282</v>
      </c>
      <c r="G41" s="31">
        <v>114.00450963489681</v>
      </c>
      <c r="H41" s="31">
        <v>116.06219390623241</v>
      </c>
      <c r="I41" s="31">
        <v>120.23487399413706</v>
      </c>
      <c r="J41" s="31">
        <v>120.78923952658504</v>
      </c>
      <c r="K41" s="31">
        <v>127.41120813032872</v>
      </c>
      <c r="L41" s="31">
        <v>131.11691076311826</v>
      </c>
      <c r="M41" s="31">
        <v>133.70305585245694</v>
      </c>
      <c r="N41" s="31">
        <v>134.82192628891295</v>
      </c>
      <c r="O41" s="31">
        <v>139.75087444788588</v>
      </c>
      <c r="P41" s="31">
        <v>141.53353142598831</v>
      </c>
      <c r="Q41" s="31">
        <v>142.35672701297739</v>
      </c>
      <c r="R41" s="31">
        <v>145.48367029792095</v>
      </c>
      <c r="S41" s="31">
        <v>145.46733660353527</v>
      </c>
      <c r="T41" s="31">
        <v>146.04602081054912</v>
      </c>
      <c r="U41" s="31">
        <v>151.49479246037265</v>
      </c>
      <c r="V41" s="31">
        <v>152.96083712049349</v>
      </c>
      <c r="W41" s="31">
        <v>155.06142768471179</v>
      </c>
      <c r="X41" s="31">
        <v>157.90826911647204</v>
      </c>
      <c r="Y41" s="31">
        <v>159.26230862479088</v>
      </c>
      <c r="Z41" s="31">
        <v>161.38396966389081</v>
      </c>
      <c r="AA41" s="31">
        <v>163.78243927047598</v>
      </c>
      <c r="AB41" s="31">
        <v>165.9385107269205</v>
      </c>
      <c r="AC41" s="31">
        <v>171.42669448411505</v>
      </c>
      <c r="AD41" s="31">
        <v>174.24145460874627</v>
      </c>
      <c r="AE41" s="31">
        <v>176.58818655838573</v>
      </c>
      <c r="AF41" s="31">
        <v>181.79597273035205</v>
      </c>
      <c r="AG41" s="31">
        <v>192.63341151497497</v>
      </c>
      <c r="AH41" s="31">
        <v>196.57823602033275</v>
      </c>
      <c r="AI41" s="31">
        <v>200.69718015144875</v>
      </c>
      <c r="AJ41" s="31">
        <v>219.32300774988929</v>
      </c>
      <c r="AK41" s="31">
        <v>230.40664898190539</v>
      </c>
      <c r="AL41" s="31">
        <v>239.24335816889285</v>
      </c>
      <c r="AM41" s="31">
        <v>243.71572167808014</v>
      </c>
      <c r="AN41" s="31">
        <v>259.51641012642432</v>
      </c>
      <c r="AO41" s="31">
        <v>264.11038577210252</v>
      </c>
      <c r="AP41" s="31">
        <v>275.84684726237884</v>
      </c>
      <c r="AQ41" s="31">
        <v>288.01296010366349</v>
      </c>
      <c r="AR41" s="31">
        <v>295.60288945527469</v>
      </c>
      <c r="AS41" s="31">
        <v>302.1545554913618</v>
      </c>
      <c r="AT41" s="31">
        <v>309.36739739693576</v>
      </c>
      <c r="AU41" s="31">
        <v>325.35369244182613</v>
      </c>
      <c r="AV41" s="31">
        <v>354.93902179412868</v>
      </c>
      <c r="AW41" s="31">
        <v>363.77341147313297</v>
      </c>
      <c r="AX41" s="31">
        <v>384.21699033569047</v>
      </c>
      <c r="AY41" s="31">
        <v>401.85935804260259</v>
      </c>
      <c r="AZ41" s="31">
        <v>409.45775702196715</v>
      </c>
      <c r="BA41" s="31">
        <v>414.57511976084788</v>
      </c>
      <c r="BB41" s="31">
        <v>426.36256257728945</v>
      </c>
      <c r="BC41" s="31">
        <v>429.77433348293476</v>
      </c>
      <c r="BD41" s="31">
        <v>432.76961415425023</v>
      </c>
      <c r="BE41" s="31">
        <v>434.07577490900292</v>
      </c>
      <c r="BF41" s="31">
        <v>438.37181170328853</v>
      </c>
      <c r="BG41" s="31">
        <v>450.19743506122074</v>
      </c>
      <c r="BH41" s="31">
        <v>456.62334235809328</v>
      </c>
      <c r="BI41" s="31">
        <v>466.25022038756322</v>
      </c>
      <c r="BJ41" s="31">
        <v>475.02812001793336</v>
      </c>
      <c r="BK41" s="31">
        <v>481.20524544068599</v>
      </c>
      <c r="BL41" s="31">
        <v>488.98471694130347</v>
      </c>
      <c r="BM41" s="31">
        <v>511.69872417728072</v>
      </c>
      <c r="BN41" s="31">
        <v>528.3082314396363</v>
      </c>
      <c r="BO41" s="31">
        <v>542.96602628706432</v>
      </c>
      <c r="BP41" s="31">
        <v>550.57397402167544</v>
      </c>
      <c r="BQ41" s="31">
        <v>575.38186123246817</v>
      </c>
      <c r="BR41" s="31">
        <v>590.21923525115574</v>
      </c>
      <c r="BS41" s="31">
        <v>624.36263226775611</v>
      </c>
      <c r="BT41" s="31">
        <v>641.08822767221147</v>
      </c>
      <c r="BU41" s="31">
        <v>682.78210749399136</v>
      </c>
      <c r="BV41" s="31">
        <v>703.7579306154779</v>
      </c>
      <c r="BW41" s="31">
        <v>723.68595926218359</v>
      </c>
      <c r="BX41" s="31">
        <v>745.82897150192832</v>
      </c>
      <c r="BY41" s="31">
        <v>779.63684649205163</v>
      </c>
      <c r="BZ41" s="31">
        <v>871.20012533184172</v>
      </c>
      <c r="CA41" s="31">
        <v>934.14179439926511</v>
      </c>
      <c r="CB41" s="31">
        <v>954.77340892765562</v>
      </c>
      <c r="CC41" s="31">
        <v>988.37021637217174</v>
      </c>
      <c r="CD41" s="31">
        <v>1062.085139291376</v>
      </c>
      <c r="CE41" s="31">
        <v>1179.493877869475</v>
      </c>
      <c r="CF41" s="31">
        <v>1273.4287084466405</v>
      </c>
      <c r="CG41" s="31">
        <v>1345.0292787582505</v>
      </c>
      <c r="CH41" s="31">
        <v>1421.5587195453975</v>
      </c>
      <c r="CI41" s="31">
        <v>1499.1400261074964</v>
      </c>
      <c r="CJ41" s="31">
        <v>1557.4886333154318</v>
      </c>
      <c r="CK41" s="31">
        <v>1663.7761094740033</v>
      </c>
      <c r="CL41" s="31">
        <v>1797.2222775721409</v>
      </c>
      <c r="CM41" s="31">
        <v>1954.6043224520567</v>
      </c>
      <c r="CN41" s="31">
        <v>2127.4670040168353</v>
      </c>
      <c r="CO41" s="31">
        <v>2334.0713474436716</v>
      </c>
    </row>
    <row r="42" spans="1:93" ht="12.75" customHeight="1" x14ac:dyDescent="0.25">
      <c r="A42" s="23">
        <v>1541</v>
      </c>
      <c r="B42" s="34" t="s">
        <v>92</v>
      </c>
      <c r="C42" s="31">
        <v>100</v>
      </c>
      <c r="D42" s="31">
        <v>102.44980055825468</v>
      </c>
      <c r="E42" s="31">
        <v>107.50812932610386</v>
      </c>
      <c r="F42" s="31">
        <v>108.69397586730375</v>
      </c>
      <c r="G42" s="31">
        <v>113.0136472076256</v>
      </c>
      <c r="H42" s="31">
        <v>114.92380956022789</v>
      </c>
      <c r="I42" s="31">
        <v>122.0346733555855</v>
      </c>
      <c r="J42" s="31">
        <v>122.0346733555855</v>
      </c>
      <c r="K42" s="31">
        <v>132.17059789444193</v>
      </c>
      <c r="L42" s="31">
        <v>133.10129275080425</v>
      </c>
      <c r="M42" s="31">
        <v>135.96760001282547</v>
      </c>
      <c r="N42" s="31">
        <v>135.96760001282547</v>
      </c>
      <c r="O42" s="31">
        <v>145.13112130282067</v>
      </c>
      <c r="P42" s="31">
        <v>145.13012446722121</v>
      </c>
      <c r="Q42" s="31">
        <v>145.13012446722121</v>
      </c>
      <c r="R42" s="31">
        <v>145.13012446722121</v>
      </c>
      <c r="S42" s="31">
        <v>142.71644153952681</v>
      </c>
      <c r="T42" s="31">
        <v>142.71644153952681</v>
      </c>
      <c r="U42" s="31">
        <v>150.77141203296674</v>
      </c>
      <c r="V42" s="31">
        <v>151.11008411806989</v>
      </c>
      <c r="W42" s="31">
        <v>154.05323599143279</v>
      </c>
      <c r="X42" s="31">
        <v>157.51084986034104</v>
      </c>
      <c r="Y42" s="31">
        <v>157.92610893127613</v>
      </c>
      <c r="Z42" s="31">
        <v>157.92610893127613</v>
      </c>
      <c r="AA42" s="31">
        <v>159.94922418887637</v>
      </c>
      <c r="AB42" s="31">
        <v>160.23196709971521</v>
      </c>
      <c r="AC42" s="31">
        <v>162.17232264120722</v>
      </c>
      <c r="AD42" s="31">
        <v>165.91027493725105</v>
      </c>
      <c r="AE42" s="31">
        <v>165.96924113734954</v>
      </c>
      <c r="AF42" s="31">
        <v>167.57040389974333</v>
      </c>
      <c r="AG42" s="31">
        <v>178.29558188402029</v>
      </c>
      <c r="AH42" s="31">
        <v>181.89012679617181</v>
      </c>
      <c r="AI42" s="31">
        <v>183.87485396404088</v>
      </c>
      <c r="AJ42" s="31">
        <v>195.16909580438863</v>
      </c>
      <c r="AK42" s="31">
        <v>207.26994177395775</v>
      </c>
      <c r="AL42" s="31">
        <v>222.09637817618375</v>
      </c>
      <c r="AM42" s="31">
        <v>222.95796287592586</v>
      </c>
      <c r="AN42" s="31">
        <v>243.8192948603141</v>
      </c>
      <c r="AO42" s="31">
        <v>250.59557584348605</v>
      </c>
      <c r="AP42" s="31">
        <v>265.13794361632688</v>
      </c>
      <c r="AQ42" s="31">
        <v>274.17371057292911</v>
      </c>
      <c r="AR42" s="31">
        <v>285.3737113610336</v>
      </c>
      <c r="AS42" s="31">
        <v>286.88139183254771</v>
      </c>
      <c r="AT42" s="31">
        <v>289.85602016666695</v>
      </c>
      <c r="AU42" s="31">
        <v>290.31539459152373</v>
      </c>
      <c r="AV42" s="31">
        <v>327.52367792258423</v>
      </c>
      <c r="AW42" s="31">
        <v>331.59349979524995</v>
      </c>
      <c r="AX42" s="31">
        <v>336.17460653122095</v>
      </c>
      <c r="AY42" s="31">
        <v>356.02136804497019</v>
      </c>
      <c r="AZ42" s="31">
        <v>356.54449166223139</v>
      </c>
      <c r="BA42" s="31">
        <v>357.41845916457635</v>
      </c>
      <c r="BB42" s="31">
        <v>373.07808622356555</v>
      </c>
      <c r="BC42" s="31">
        <v>376.8479832775007</v>
      </c>
      <c r="BD42" s="31">
        <v>377.58505417634359</v>
      </c>
      <c r="BE42" s="31">
        <v>378.5669534063419</v>
      </c>
      <c r="BF42" s="31">
        <v>381.99498574567758</v>
      </c>
      <c r="BG42" s="31">
        <v>396.73187327799155</v>
      </c>
      <c r="BH42" s="31">
        <v>396.73187327799155</v>
      </c>
      <c r="BI42" s="31">
        <v>405.18675204129312</v>
      </c>
      <c r="BJ42" s="31">
        <v>408.59244311224518</v>
      </c>
      <c r="BK42" s="31">
        <v>408.59244191210206</v>
      </c>
      <c r="BL42" s="31">
        <v>408.59244191210206</v>
      </c>
      <c r="BM42" s="31">
        <v>434.60776348001298</v>
      </c>
      <c r="BN42" s="31">
        <v>461.36727438883582</v>
      </c>
      <c r="BO42" s="31">
        <v>464.06235559053891</v>
      </c>
      <c r="BP42" s="31">
        <v>465.6890578999957</v>
      </c>
      <c r="BQ42" s="31">
        <v>495.6239728595653</v>
      </c>
      <c r="BR42" s="31">
        <v>499.3337680655589</v>
      </c>
      <c r="BS42" s="31">
        <v>539.77168427992149</v>
      </c>
      <c r="BT42" s="31">
        <v>541.90963556050099</v>
      </c>
      <c r="BU42" s="31">
        <v>595.66219150662789</v>
      </c>
      <c r="BV42" s="31">
        <v>619.88832209427676</v>
      </c>
      <c r="BW42" s="31">
        <v>635.79936982573315</v>
      </c>
      <c r="BX42" s="31">
        <v>638.98566206651344</v>
      </c>
      <c r="BY42" s="31">
        <v>655.10055557976318</v>
      </c>
      <c r="BZ42" s="31">
        <v>796.42490549959393</v>
      </c>
      <c r="CA42" s="31">
        <v>858.90836551173061</v>
      </c>
      <c r="CB42" s="31">
        <v>864.15603346278886</v>
      </c>
      <c r="CC42" s="31">
        <v>869.3647654379879</v>
      </c>
      <c r="CD42" s="31">
        <v>925.82691456800512</v>
      </c>
      <c r="CE42" s="31">
        <v>1000.766378051974</v>
      </c>
      <c r="CF42" s="31">
        <v>1080.9514861254163</v>
      </c>
      <c r="CG42" s="31">
        <v>1135.227692220087</v>
      </c>
      <c r="CH42" s="31">
        <v>1216.9296578879269</v>
      </c>
      <c r="CI42" s="31">
        <v>1307.0306481346315</v>
      </c>
      <c r="CJ42" s="31">
        <v>1363.2589880038736</v>
      </c>
      <c r="CK42" s="31">
        <v>1465.3642673163638</v>
      </c>
      <c r="CL42" s="31">
        <v>1598.5092412059735</v>
      </c>
      <c r="CM42" s="31">
        <v>1749.8968381672423</v>
      </c>
      <c r="CN42" s="31">
        <v>1908.5352154706034</v>
      </c>
      <c r="CO42" s="31">
        <v>2031.9362112629972</v>
      </c>
    </row>
    <row r="43" spans="1:93" ht="12.75" customHeight="1" x14ac:dyDescent="0.25">
      <c r="A43" s="23">
        <v>1542</v>
      </c>
      <c r="B43" s="34" t="s">
        <v>93</v>
      </c>
      <c r="C43" s="31">
        <v>100</v>
      </c>
      <c r="D43" s="31">
        <v>106.54492885789237</v>
      </c>
      <c r="E43" s="31">
        <v>107.5066027634183</v>
      </c>
      <c r="F43" s="31">
        <v>108.71991131504265</v>
      </c>
      <c r="G43" s="31">
        <v>109.23429472819343</v>
      </c>
      <c r="H43" s="31">
        <v>113.076348092429</v>
      </c>
      <c r="I43" s="31">
        <v>115.54863563630546</v>
      </c>
      <c r="J43" s="31">
        <v>115.28886093887286</v>
      </c>
      <c r="K43" s="31">
        <v>122.67396287197873</v>
      </c>
      <c r="L43" s="31">
        <v>135.5852450154832</v>
      </c>
      <c r="M43" s="31">
        <v>145.31332287359442</v>
      </c>
      <c r="N43" s="31">
        <v>146.99565095995465</v>
      </c>
      <c r="O43" s="31">
        <v>147.45630365204815</v>
      </c>
      <c r="P43" s="31">
        <v>155.91791816620611</v>
      </c>
      <c r="Q43" s="31">
        <v>155.90355750553704</v>
      </c>
      <c r="R43" s="31">
        <v>155.99898521325829</v>
      </c>
      <c r="S43" s="31">
        <v>163.0891434950347</v>
      </c>
      <c r="T43" s="31">
        <v>167.16459835777519</v>
      </c>
      <c r="U43" s="31">
        <v>173.14853761622223</v>
      </c>
      <c r="V43" s="31">
        <v>171.22888629251199</v>
      </c>
      <c r="W43" s="31">
        <v>175.17468500032953</v>
      </c>
      <c r="X43" s="31">
        <v>179.59942939368304</v>
      </c>
      <c r="Y43" s="31">
        <v>176.24349985631434</v>
      </c>
      <c r="Z43" s="31">
        <v>182.69414144281984</v>
      </c>
      <c r="AA43" s="31">
        <v>188.89198907004865</v>
      </c>
      <c r="AB43" s="31">
        <v>196.5285269878745</v>
      </c>
      <c r="AC43" s="31">
        <v>196.86412170694493</v>
      </c>
      <c r="AD43" s="31">
        <v>197.39412099987427</v>
      </c>
      <c r="AE43" s="31">
        <v>200.47181726315122</v>
      </c>
      <c r="AF43" s="31">
        <v>204.04217470213214</v>
      </c>
      <c r="AG43" s="31">
        <v>206.847068550568</v>
      </c>
      <c r="AH43" s="31">
        <v>200.0927578450594</v>
      </c>
      <c r="AI43" s="31">
        <v>200.55883063574581</v>
      </c>
      <c r="AJ43" s="31">
        <v>214.96964409222727</v>
      </c>
      <c r="AK43" s="31">
        <v>225.18902547537195</v>
      </c>
      <c r="AL43" s="31">
        <v>226.14023767090907</v>
      </c>
      <c r="AM43" s="31">
        <v>230.45663775250677</v>
      </c>
      <c r="AN43" s="31">
        <v>248.40768050467088</v>
      </c>
      <c r="AO43" s="31">
        <v>255.00952269424491</v>
      </c>
      <c r="AP43" s="31">
        <v>277.00534410920267</v>
      </c>
      <c r="AQ43" s="31">
        <v>301.01839825010092</v>
      </c>
      <c r="AR43" s="31">
        <v>308.25861760067784</v>
      </c>
      <c r="AS43" s="31">
        <v>323.98472142509405</v>
      </c>
      <c r="AT43" s="31">
        <v>324.46986082994482</v>
      </c>
      <c r="AU43" s="31">
        <v>350.03899283914154</v>
      </c>
      <c r="AV43" s="31">
        <v>385.62214711507886</v>
      </c>
      <c r="AW43" s="31">
        <v>407.71916952083507</v>
      </c>
      <c r="AX43" s="31">
        <v>431.83753686346358</v>
      </c>
      <c r="AY43" s="31">
        <v>476.208253988987</v>
      </c>
      <c r="AZ43" s="31">
        <v>547.94145012559841</v>
      </c>
      <c r="BA43" s="31">
        <v>580.73418766916393</v>
      </c>
      <c r="BB43" s="31">
        <v>589.56084260688056</v>
      </c>
      <c r="BC43" s="31">
        <v>601.67135022194418</v>
      </c>
      <c r="BD43" s="31">
        <v>601.39594357290275</v>
      </c>
      <c r="BE43" s="31">
        <v>601.73278708980752</v>
      </c>
      <c r="BF43" s="31">
        <v>600.93834483295666</v>
      </c>
      <c r="BG43" s="31">
        <v>609.15408171110414</v>
      </c>
      <c r="BH43" s="31">
        <v>620.41250672966555</v>
      </c>
      <c r="BI43" s="31">
        <v>627.83807130018283</v>
      </c>
      <c r="BJ43" s="31">
        <v>628.89732764265273</v>
      </c>
      <c r="BK43" s="31">
        <v>638.2746812042426</v>
      </c>
      <c r="BL43" s="31">
        <v>664.0556457028938</v>
      </c>
      <c r="BM43" s="31">
        <v>674.6921874141625</v>
      </c>
      <c r="BN43" s="31">
        <v>675.59467381794525</v>
      </c>
      <c r="BO43" s="31">
        <v>691.78914353295829</v>
      </c>
      <c r="BP43" s="31">
        <v>691.78914148821002</v>
      </c>
      <c r="BQ43" s="31">
        <v>704.30304628284614</v>
      </c>
      <c r="BR43" s="31">
        <v>734.12702606064408</v>
      </c>
      <c r="BS43" s="31">
        <v>770.27757562624697</v>
      </c>
      <c r="BT43" s="31">
        <v>838.49128079163768</v>
      </c>
      <c r="BU43" s="31">
        <v>905.07682076598326</v>
      </c>
      <c r="BV43" s="31">
        <v>904.31203774741573</v>
      </c>
      <c r="BW43" s="31">
        <v>935.57630150157354</v>
      </c>
      <c r="BX43" s="31">
        <v>972.55142783796782</v>
      </c>
      <c r="BY43" s="31">
        <v>1138.857264484127</v>
      </c>
      <c r="BZ43" s="31">
        <v>1146.3811801075503</v>
      </c>
      <c r="CA43" s="31">
        <v>1204.1795888438855</v>
      </c>
      <c r="CB43" s="31">
        <v>1289.2946935336017</v>
      </c>
      <c r="CC43" s="31">
        <v>1369.6127330896622</v>
      </c>
      <c r="CD43" s="31">
        <v>1520.5634857477223</v>
      </c>
      <c r="CE43" s="31">
        <v>2086.8872663561569</v>
      </c>
      <c r="CF43" s="31">
        <v>2312.534264514843</v>
      </c>
      <c r="CG43" s="31">
        <v>2510.8737767065454</v>
      </c>
      <c r="CH43" s="31">
        <v>2566.2527455877112</v>
      </c>
      <c r="CI43" s="31">
        <v>2655.3823767100184</v>
      </c>
      <c r="CJ43" s="31">
        <v>2744.336358266391</v>
      </c>
      <c r="CK43" s="31">
        <v>2928.8239075064839</v>
      </c>
      <c r="CL43" s="31">
        <v>3382.4683030393862</v>
      </c>
      <c r="CM43" s="31">
        <v>3765.8578169113812</v>
      </c>
      <c r="CN43" s="31">
        <v>4262.9265506657675</v>
      </c>
      <c r="CO43" s="31">
        <v>5224.3203837580841</v>
      </c>
    </row>
    <row r="44" spans="1:93" ht="12.75" customHeight="1" x14ac:dyDescent="0.25">
      <c r="A44" s="23">
        <v>1543</v>
      </c>
      <c r="B44" s="34" t="s">
        <v>94</v>
      </c>
      <c r="C44" s="31">
        <v>100</v>
      </c>
      <c r="D44" s="31">
        <v>111.23003887795248</v>
      </c>
      <c r="E44" s="31">
        <v>113.58894228473135</v>
      </c>
      <c r="F44" s="31">
        <v>113.58894228473135</v>
      </c>
      <c r="G44" s="31">
        <v>117.91443290656977</v>
      </c>
      <c r="H44" s="31">
        <v>120.47037120828844</v>
      </c>
      <c r="I44" s="31">
        <v>121.00117332546171</v>
      </c>
      <c r="J44" s="31">
        <v>121.00117429662987</v>
      </c>
      <c r="K44" s="31">
        <v>123.22118515915994</v>
      </c>
      <c r="L44" s="31">
        <v>126.1084430487528</v>
      </c>
      <c r="M44" s="31">
        <v>128.73127318793414</v>
      </c>
      <c r="N44" s="31">
        <v>128.78232839310076</v>
      </c>
      <c r="O44" s="31">
        <v>131.66609006010924</v>
      </c>
      <c r="P44" s="31">
        <v>134.85276391127422</v>
      </c>
      <c r="Q44" s="31">
        <v>135.89535039630675</v>
      </c>
      <c r="R44" s="31">
        <v>136.26265005093822</v>
      </c>
      <c r="S44" s="31">
        <v>136.93347483959576</v>
      </c>
      <c r="T44" s="31">
        <v>137.16845278066739</v>
      </c>
      <c r="U44" s="31">
        <v>140.90555874904445</v>
      </c>
      <c r="V44" s="31">
        <v>142.42635584245431</v>
      </c>
      <c r="W44" s="31">
        <v>143.65870711555277</v>
      </c>
      <c r="X44" s="31">
        <v>147.53239444891773</v>
      </c>
      <c r="Y44" s="31">
        <v>149.03006093375291</v>
      </c>
      <c r="Z44" s="31">
        <v>151.313166588147</v>
      </c>
      <c r="AA44" s="31">
        <v>155.55428134364738</v>
      </c>
      <c r="AB44" s="31">
        <v>160.78800587515579</v>
      </c>
      <c r="AC44" s="31">
        <v>174.46320012115046</v>
      </c>
      <c r="AD44" s="31">
        <v>175.89162683385021</v>
      </c>
      <c r="AE44" s="31">
        <v>178.37677080027888</v>
      </c>
      <c r="AF44" s="31">
        <v>190.91471699212124</v>
      </c>
      <c r="AG44" s="31">
        <v>202.427796230746</v>
      </c>
      <c r="AH44" s="31">
        <v>203.1704046344193</v>
      </c>
      <c r="AI44" s="31">
        <v>210.51377636851501</v>
      </c>
      <c r="AJ44" s="31">
        <v>231.26617636219802</v>
      </c>
      <c r="AK44" s="31">
        <v>239.37757516790285</v>
      </c>
      <c r="AL44" s="31">
        <v>239.60843213023404</v>
      </c>
      <c r="AM44" s="31">
        <v>245.38381792686229</v>
      </c>
      <c r="AN44" s="31">
        <v>257.59270559535082</v>
      </c>
      <c r="AO44" s="31">
        <v>257.59270559535082</v>
      </c>
      <c r="AP44" s="31">
        <v>260.4126365376963</v>
      </c>
      <c r="AQ44" s="31">
        <v>275.1938498415978</v>
      </c>
      <c r="AR44" s="31">
        <v>279.25204839905581</v>
      </c>
      <c r="AS44" s="31">
        <v>295.83148484698938</v>
      </c>
      <c r="AT44" s="31">
        <v>317.80422161579281</v>
      </c>
      <c r="AU44" s="31">
        <v>353.93886894815512</v>
      </c>
      <c r="AV44" s="31">
        <v>365.41350667601608</v>
      </c>
      <c r="AW44" s="31">
        <v>381.45920604510184</v>
      </c>
      <c r="AX44" s="31">
        <v>408.61836389567662</v>
      </c>
      <c r="AY44" s="31">
        <v>428.38276574892564</v>
      </c>
      <c r="AZ44" s="31">
        <v>438.55101787824748</v>
      </c>
      <c r="BA44" s="31">
        <v>442.27362852636401</v>
      </c>
      <c r="BB44" s="31">
        <v>454.79968076016081</v>
      </c>
      <c r="BC44" s="31">
        <v>455.27801090186517</v>
      </c>
      <c r="BD44" s="31">
        <v>462.88033408416862</v>
      </c>
      <c r="BE44" s="31">
        <v>465.66098693561247</v>
      </c>
      <c r="BF44" s="31">
        <v>471.78638008605196</v>
      </c>
      <c r="BG44" s="31">
        <v>483.84723476424699</v>
      </c>
      <c r="BH44" s="31">
        <v>495.69931228496114</v>
      </c>
      <c r="BI44" s="31">
        <v>503.60135580394336</v>
      </c>
      <c r="BJ44" s="31">
        <v>543.04314716405236</v>
      </c>
      <c r="BK44" s="31">
        <v>561.66964680082833</v>
      </c>
      <c r="BL44" s="31">
        <v>582.06019568274496</v>
      </c>
      <c r="BM44" s="31">
        <v>622.44726801505851</v>
      </c>
      <c r="BN44" s="31">
        <v>634.28829780175874</v>
      </c>
      <c r="BO44" s="31">
        <v>681.71625082906246</v>
      </c>
      <c r="BP44" s="31">
        <v>694.91944577486277</v>
      </c>
      <c r="BQ44" s="31">
        <v>715.2570073160266</v>
      </c>
      <c r="BR44" s="31">
        <v>734.70594639211492</v>
      </c>
      <c r="BS44" s="31">
        <v>761.94789326271473</v>
      </c>
      <c r="BT44" s="31">
        <v>775.4890659980025</v>
      </c>
      <c r="BU44" s="31">
        <v>795.79140241915684</v>
      </c>
      <c r="BV44" s="31">
        <v>824.2757331154711</v>
      </c>
      <c r="BW44" s="31">
        <v>844.2627439429757</v>
      </c>
      <c r="BX44" s="31">
        <v>895.08413159713086</v>
      </c>
      <c r="BY44" s="31">
        <v>915.25880989959103</v>
      </c>
      <c r="BZ44" s="31">
        <v>959.00688467946941</v>
      </c>
      <c r="CA44" s="31">
        <v>1008.6392813147573</v>
      </c>
      <c r="CB44" s="31">
        <v>1026.1142979952556</v>
      </c>
      <c r="CC44" s="31">
        <v>1062.5093770509898</v>
      </c>
      <c r="CD44" s="31">
        <v>1127.8055701112919</v>
      </c>
      <c r="CE44" s="31">
        <v>1228.1391006544309</v>
      </c>
      <c r="CF44" s="31">
        <v>1314.5483496391137</v>
      </c>
      <c r="CG44" s="31">
        <v>1344.5142575131511</v>
      </c>
      <c r="CH44" s="31">
        <v>1420.9656212839702</v>
      </c>
      <c r="CI44" s="31">
        <v>1474.9930547711508</v>
      </c>
      <c r="CJ44" s="31">
        <v>1533.97997775569</v>
      </c>
      <c r="CK44" s="31">
        <v>1632.3946130366064</v>
      </c>
      <c r="CL44" s="31">
        <v>1743.9697890568257</v>
      </c>
      <c r="CM44" s="31">
        <v>1862.7931262206948</v>
      </c>
      <c r="CN44" s="31">
        <v>2005.7036348104925</v>
      </c>
      <c r="CO44" s="31">
        <v>2187.0548735284488</v>
      </c>
    </row>
    <row r="45" spans="1:93" ht="12.75" customHeight="1" x14ac:dyDescent="0.25">
      <c r="A45" s="23">
        <v>1544</v>
      </c>
      <c r="B45" s="34" t="s">
        <v>95</v>
      </c>
      <c r="C45" s="31">
        <v>100</v>
      </c>
      <c r="D45" s="31">
        <v>103.61090883617076</v>
      </c>
      <c r="E45" s="31">
        <v>107.67922763973419</v>
      </c>
      <c r="F45" s="31">
        <v>109.43520038568248</v>
      </c>
      <c r="G45" s="31">
        <v>110.90792001252265</v>
      </c>
      <c r="H45" s="31">
        <v>108.85582467380841</v>
      </c>
      <c r="I45" s="31">
        <v>114.05192792477196</v>
      </c>
      <c r="J45" s="31">
        <v>115.24724173600956</v>
      </c>
      <c r="K45" s="31">
        <v>118.05546024295423</v>
      </c>
      <c r="L45" s="31">
        <v>118.04776832930401</v>
      </c>
      <c r="M45" s="31">
        <v>117.79940043345569</v>
      </c>
      <c r="N45" s="31">
        <v>121.27947794688853</v>
      </c>
      <c r="O45" s="31">
        <v>122.40642966454713</v>
      </c>
      <c r="P45" s="31">
        <v>123.08169997021382</v>
      </c>
      <c r="Q45" s="31">
        <v>123.38168171433124</v>
      </c>
      <c r="R45" s="31">
        <v>125.30406384078432</v>
      </c>
      <c r="S45" s="31">
        <v>130.20084026497796</v>
      </c>
      <c r="T45" s="31">
        <v>130.66166308113722</v>
      </c>
      <c r="U45" s="31">
        <v>131.55312534408569</v>
      </c>
      <c r="V45" s="31">
        <v>132.23392342257338</v>
      </c>
      <c r="W45" s="31">
        <v>132.77264315633835</v>
      </c>
      <c r="X45" s="31">
        <v>134.95158994096744</v>
      </c>
      <c r="Y45" s="31">
        <v>135.41092156496873</v>
      </c>
      <c r="Z45" s="31">
        <v>135.99866443112515</v>
      </c>
      <c r="AA45" s="31">
        <v>135.99866443112515</v>
      </c>
      <c r="AB45" s="31">
        <v>140.79067073444605</v>
      </c>
      <c r="AC45" s="31">
        <v>144.90736214211833</v>
      </c>
      <c r="AD45" s="31">
        <v>145.91644288147867</v>
      </c>
      <c r="AE45" s="31">
        <v>153.81943198532227</v>
      </c>
      <c r="AF45" s="31">
        <v>169.66512346483577</v>
      </c>
      <c r="AG45" s="31">
        <v>175.03216063809717</v>
      </c>
      <c r="AH45" s="31">
        <v>185.78452805446452</v>
      </c>
      <c r="AI45" s="31">
        <v>190.99342457378074</v>
      </c>
      <c r="AJ45" s="31">
        <v>214.26640999789223</v>
      </c>
      <c r="AK45" s="31">
        <v>224.53139036535293</v>
      </c>
      <c r="AL45" s="31">
        <v>228.75175701150118</v>
      </c>
      <c r="AM45" s="31">
        <v>232.1781500608233</v>
      </c>
      <c r="AN45" s="31">
        <v>234.22881894302913</v>
      </c>
      <c r="AO45" s="31">
        <v>237.08376478676007</v>
      </c>
      <c r="AP45" s="31">
        <v>245.27320355972839</v>
      </c>
      <c r="AQ45" s="31">
        <v>258.86547298769807</v>
      </c>
      <c r="AR45" s="31">
        <v>263.15268754995776</v>
      </c>
      <c r="AS45" s="31">
        <v>263.15268754995776</v>
      </c>
      <c r="AT45" s="31">
        <v>269.21706212289297</v>
      </c>
      <c r="AU45" s="31">
        <v>296.33270130662032</v>
      </c>
      <c r="AV45" s="31">
        <v>307.02224226180107</v>
      </c>
      <c r="AW45" s="31">
        <v>310.76415358115554</v>
      </c>
      <c r="AX45" s="31">
        <v>311.87511139591015</v>
      </c>
      <c r="AY45" s="31">
        <v>323.63360389418892</v>
      </c>
      <c r="AZ45" s="31">
        <v>329.59007517526749</v>
      </c>
      <c r="BA45" s="31">
        <v>335.91320611601179</v>
      </c>
      <c r="BB45" s="31">
        <v>346.05850563290369</v>
      </c>
      <c r="BC45" s="31">
        <v>352.70219992454997</v>
      </c>
      <c r="BD45" s="31">
        <v>358.81590018314773</v>
      </c>
      <c r="BE45" s="31">
        <v>358.9500121234492</v>
      </c>
      <c r="BF45" s="31">
        <v>362.06617153120527</v>
      </c>
      <c r="BG45" s="31">
        <v>367.37693715630371</v>
      </c>
      <c r="BH45" s="31">
        <v>376.53871284139404</v>
      </c>
      <c r="BI45" s="31">
        <v>388.05296062217337</v>
      </c>
      <c r="BJ45" s="31">
        <v>389.35085699517435</v>
      </c>
      <c r="BK45" s="31">
        <v>391.76504626256394</v>
      </c>
      <c r="BL45" s="31">
        <v>408.6087015712248</v>
      </c>
      <c r="BM45" s="31">
        <v>424.201571615094</v>
      </c>
      <c r="BN45" s="31">
        <v>441.56912588921176</v>
      </c>
      <c r="BO45" s="31">
        <v>459.27780764658371</v>
      </c>
      <c r="BP45" s="31">
        <v>484.46272535382923</v>
      </c>
      <c r="BQ45" s="31">
        <v>517.93801636486467</v>
      </c>
      <c r="BR45" s="31">
        <v>521.0220271817077</v>
      </c>
      <c r="BS45" s="31">
        <v>529.96426241018958</v>
      </c>
      <c r="BT45" s="31">
        <v>542.32156545028306</v>
      </c>
      <c r="BU45" s="31">
        <v>549.32844683067344</v>
      </c>
      <c r="BV45" s="31">
        <v>588.65544191008985</v>
      </c>
      <c r="BW45" s="31">
        <v>600.52824566596132</v>
      </c>
      <c r="BX45" s="31">
        <v>625.88885478033762</v>
      </c>
      <c r="BY45" s="31">
        <v>653.78622017799603</v>
      </c>
      <c r="BZ45" s="31">
        <v>762.37466683185642</v>
      </c>
      <c r="CA45" s="31">
        <v>872.0970526804424</v>
      </c>
      <c r="CB45" s="31">
        <v>900.76622461725071</v>
      </c>
      <c r="CC45" s="31">
        <v>971.9637257837893</v>
      </c>
      <c r="CD45" s="31">
        <v>1031.8488469592637</v>
      </c>
      <c r="CE45" s="31">
        <v>1078.9224894303836</v>
      </c>
      <c r="CF45" s="31">
        <v>1151.6674242204333</v>
      </c>
      <c r="CG45" s="31">
        <v>1227.7116374072227</v>
      </c>
      <c r="CH45" s="31">
        <v>1347.7138524533159</v>
      </c>
      <c r="CI45" s="31">
        <v>1404.2227079562574</v>
      </c>
      <c r="CJ45" s="31">
        <v>1457.127409783383</v>
      </c>
      <c r="CK45" s="31">
        <v>1543.5402860821878</v>
      </c>
      <c r="CL45" s="31">
        <v>1618.6618579261785</v>
      </c>
      <c r="CM45" s="31">
        <v>1733.8090482218556</v>
      </c>
      <c r="CN45" s="31">
        <v>1810.9771928330333</v>
      </c>
      <c r="CO45" s="31">
        <v>1990.593029677864</v>
      </c>
    </row>
    <row r="46" spans="1:93" ht="12.75" customHeight="1" x14ac:dyDescent="0.25">
      <c r="A46" s="23">
        <v>1549</v>
      </c>
      <c r="B46" s="34" t="s">
        <v>96</v>
      </c>
      <c r="C46" s="31">
        <v>100</v>
      </c>
      <c r="D46" s="31">
        <v>110.15934069893511</v>
      </c>
      <c r="E46" s="31">
        <v>110.47638483242052</v>
      </c>
      <c r="F46" s="31">
        <v>111.06356201877971</v>
      </c>
      <c r="G46" s="31">
        <v>115.95406931811264</v>
      </c>
      <c r="H46" s="31">
        <v>118.63622156480616</v>
      </c>
      <c r="I46" s="31">
        <v>119.58135486562173</v>
      </c>
      <c r="J46" s="31">
        <v>121.62343415794859</v>
      </c>
      <c r="K46" s="31">
        <v>125.01004823679389</v>
      </c>
      <c r="L46" s="31">
        <v>132.77656492401962</v>
      </c>
      <c r="M46" s="31">
        <v>133.36044321890694</v>
      </c>
      <c r="N46" s="31">
        <v>136.43392923453865</v>
      </c>
      <c r="O46" s="31">
        <v>136.93833568486778</v>
      </c>
      <c r="P46" s="31">
        <v>139.52412456547418</v>
      </c>
      <c r="Q46" s="31">
        <v>142.231944664243</v>
      </c>
      <c r="R46" s="31">
        <v>154.44948779028897</v>
      </c>
      <c r="S46" s="31">
        <v>154.95791281086656</v>
      </c>
      <c r="T46" s="31">
        <v>155.79468698732865</v>
      </c>
      <c r="U46" s="31">
        <v>158.408036595683</v>
      </c>
      <c r="V46" s="31">
        <v>163.33847853101145</v>
      </c>
      <c r="W46" s="31">
        <v>164.21039123790052</v>
      </c>
      <c r="X46" s="31">
        <v>164.93433827598764</v>
      </c>
      <c r="Y46" s="31">
        <v>169.78524065164063</v>
      </c>
      <c r="Z46" s="31">
        <v>175.00412337898968</v>
      </c>
      <c r="AA46" s="31">
        <v>176.49704624148347</v>
      </c>
      <c r="AB46" s="31">
        <v>177.87813228148718</v>
      </c>
      <c r="AC46" s="31">
        <v>187.26408355538038</v>
      </c>
      <c r="AD46" s="31">
        <v>190.39765834259381</v>
      </c>
      <c r="AE46" s="31">
        <v>195.23187905930448</v>
      </c>
      <c r="AF46" s="31">
        <v>200.31931264265447</v>
      </c>
      <c r="AG46" s="31">
        <v>215.12699569954432</v>
      </c>
      <c r="AH46" s="31">
        <v>223.11735288543142</v>
      </c>
      <c r="AI46" s="31">
        <v>230.2383997011049</v>
      </c>
      <c r="AJ46" s="31">
        <v>261.76653236805583</v>
      </c>
      <c r="AK46" s="31">
        <v>273.21916295022157</v>
      </c>
      <c r="AL46" s="31">
        <v>279.58515362723057</v>
      </c>
      <c r="AM46" s="31">
        <v>290.62732307772762</v>
      </c>
      <c r="AN46" s="31">
        <v>302.17902128923652</v>
      </c>
      <c r="AO46" s="31">
        <v>305.23458851086633</v>
      </c>
      <c r="AP46" s="31">
        <v>314.78941440204352</v>
      </c>
      <c r="AQ46" s="31">
        <v>327.23861720436452</v>
      </c>
      <c r="AR46" s="31">
        <v>331.07438500788498</v>
      </c>
      <c r="AS46" s="31">
        <v>340.26851812862407</v>
      </c>
      <c r="AT46" s="31">
        <v>349.11177143089719</v>
      </c>
      <c r="AU46" s="31">
        <v>376.53207236587133</v>
      </c>
      <c r="AV46" s="31">
        <v>406.1170528197847</v>
      </c>
      <c r="AW46" s="31">
        <v>417.05330613705513</v>
      </c>
      <c r="AX46" s="31">
        <v>468.70818008222659</v>
      </c>
      <c r="AY46" s="31">
        <v>473.9979237915914</v>
      </c>
      <c r="AZ46" s="31">
        <v>473.84485302180735</v>
      </c>
      <c r="BA46" s="31">
        <v>478.90494129214295</v>
      </c>
      <c r="BB46" s="31">
        <v>484.14282407294894</v>
      </c>
      <c r="BC46" s="31">
        <v>484.94398277971396</v>
      </c>
      <c r="BD46" s="31">
        <v>489.61191874639394</v>
      </c>
      <c r="BE46" s="31">
        <v>491.29473732203542</v>
      </c>
      <c r="BF46" s="31">
        <v>498.11825357515198</v>
      </c>
      <c r="BG46" s="31">
        <v>507.21377849711456</v>
      </c>
      <c r="BH46" s="31">
        <v>520.43918433178919</v>
      </c>
      <c r="BI46" s="31">
        <v>533.54708929745152</v>
      </c>
      <c r="BJ46" s="31">
        <v>538.55648928615449</v>
      </c>
      <c r="BK46" s="31">
        <v>549.16495555579422</v>
      </c>
      <c r="BL46" s="31">
        <v>555.89859709288521</v>
      </c>
      <c r="BM46" s="31">
        <v>567.26932490120885</v>
      </c>
      <c r="BN46" s="31">
        <v>571.86946578555262</v>
      </c>
      <c r="BO46" s="31">
        <v>588.21498349465662</v>
      </c>
      <c r="BP46" s="31">
        <v>601.23474760018041</v>
      </c>
      <c r="BQ46" s="31">
        <v>620.1882727897322</v>
      </c>
      <c r="BR46" s="31">
        <v>652.50187702838537</v>
      </c>
      <c r="BS46" s="31">
        <v>685.45810554816785</v>
      </c>
      <c r="BT46" s="31">
        <v>717.38979152395927</v>
      </c>
      <c r="BU46" s="31">
        <v>751.1337180322239</v>
      </c>
      <c r="BV46" s="31">
        <v>762.68000095314812</v>
      </c>
      <c r="BW46" s="31">
        <v>789.1441424782779</v>
      </c>
      <c r="BX46" s="31">
        <v>824.79914523849561</v>
      </c>
      <c r="BY46" s="31">
        <v>860.96314759196162</v>
      </c>
      <c r="BZ46" s="31">
        <v>906.99569405111129</v>
      </c>
      <c r="CA46" s="31">
        <v>966.85540239269858</v>
      </c>
      <c r="CB46" s="31">
        <v>996.43125991285228</v>
      </c>
      <c r="CC46" s="31">
        <v>1057.4985203588058</v>
      </c>
      <c r="CD46" s="31">
        <v>1149.4175147916953</v>
      </c>
      <c r="CE46" s="31">
        <v>1237.7893678493162</v>
      </c>
      <c r="CF46" s="31">
        <v>1327.41960986648</v>
      </c>
      <c r="CG46" s="31">
        <v>1416.6644413361994</v>
      </c>
      <c r="CH46" s="31">
        <v>1477.1019935602642</v>
      </c>
      <c r="CI46" s="31">
        <v>1547.3969939904891</v>
      </c>
      <c r="CJ46" s="31">
        <v>1601.3428877016813</v>
      </c>
      <c r="CK46" s="31">
        <v>1701.5870642999387</v>
      </c>
      <c r="CL46" s="31">
        <v>1764.4370681090927</v>
      </c>
      <c r="CM46" s="31">
        <v>1897.7585783796355</v>
      </c>
      <c r="CN46" s="31">
        <v>2041.7852911686962</v>
      </c>
      <c r="CO46" s="31">
        <v>2193.4405666208177</v>
      </c>
    </row>
    <row r="47" spans="1:93" ht="12.75" customHeight="1" x14ac:dyDescent="0.25">
      <c r="A47" s="23">
        <v>155</v>
      </c>
      <c r="B47" s="35" t="s">
        <v>97</v>
      </c>
      <c r="C47" s="31">
        <v>100</v>
      </c>
      <c r="D47" s="31">
        <v>103.10418452012327</v>
      </c>
      <c r="E47" s="31">
        <v>105.72208938966398</v>
      </c>
      <c r="F47" s="31">
        <v>111.16296967673075</v>
      </c>
      <c r="G47" s="31">
        <v>114.47963752493777</v>
      </c>
      <c r="H47" s="31">
        <v>115.95664603949888</v>
      </c>
      <c r="I47" s="31">
        <v>119.42272251600916</v>
      </c>
      <c r="J47" s="31">
        <v>125.40489310181756</v>
      </c>
      <c r="K47" s="31">
        <v>132.61204408723503</v>
      </c>
      <c r="L47" s="31">
        <v>138.0174844397996</v>
      </c>
      <c r="M47" s="31">
        <v>140.19208222018315</v>
      </c>
      <c r="N47" s="31">
        <v>143.64297713269917</v>
      </c>
      <c r="O47" s="31">
        <v>148.55737310041661</v>
      </c>
      <c r="P47" s="31">
        <v>153.799267009624</v>
      </c>
      <c r="Q47" s="31">
        <v>154.67461653016642</v>
      </c>
      <c r="R47" s="31">
        <v>157.42460658429425</v>
      </c>
      <c r="S47" s="31">
        <v>159.12697459960489</v>
      </c>
      <c r="T47" s="31">
        <v>163.50423023196791</v>
      </c>
      <c r="U47" s="31">
        <v>166.55079557427166</v>
      </c>
      <c r="V47" s="31">
        <v>167.36074052455589</v>
      </c>
      <c r="W47" s="31">
        <v>172.02598544483894</v>
      </c>
      <c r="X47" s="31">
        <v>176.00326181384102</v>
      </c>
      <c r="Y47" s="31">
        <v>179.7719152839916</v>
      </c>
      <c r="Z47" s="31">
        <v>183.95058840679036</v>
      </c>
      <c r="AA47" s="31">
        <v>185.7915652733279</v>
      </c>
      <c r="AB47" s="31">
        <v>187.12450387621197</v>
      </c>
      <c r="AC47" s="31">
        <v>189.65934991260536</v>
      </c>
      <c r="AD47" s="31">
        <v>197.3331268706167</v>
      </c>
      <c r="AE47" s="31">
        <v>199.01458526324501</v>
      </c>
      <c r="AF47" s="31">
        <v>202.09411735867806</v>
      </c>
      <c r="AG47" s="31">
        <v>207.02379286972536</v>
      </c>
      <c r="AH47" s="31">
        <v>211.74644309869575</v>
      </c>
      <c r="AI47" s="31">
        <v>219.20232896376805</v>
      </c>
      <c r="AJ47" s="31">
        <v>228.90142632358811</v>
      </c>
      <c r="AK47" s="31">
        <v>248.78334427111315</v>
      </c>
      <c r="AL47" s="31">
        <v>255.90824137521705</v>
      </c>
      <c r="AM47" s="31">
        <v>264.50403558047645</v>
      </c>
      <c r="AN47" s="31">
        <v>269.09621063196568</v>
      </c>
      <c r="AO47" s="31">
        <v>284.68991389007539</v>
      </c>
      <c r="AP47" s="31">
        <v>289.37179646821926</v>
      </c>
      <c r="AQ47" s="31">
        <v>293.4368896705663</v>
      </c>
      <c r="AR47" s="31">
        <v>298.78105907443967</v>
      </c>
      <c r="AS47" s="31">
        <v>304.57732339517344</v>
      </c>
      <c r="AT47" s="31">
        <v>315.44637860954009</v>
      </c>
      <c r="AU47" s="31">
        <v>327.77405379591158</v>
      </c>
      <c r="AV47" s="31">
        <v>337.28802986381703</v>
      </c>
      <c r="AW47" s="31">
        <v>375.15531087210724</v>
      </c>
      <c r="AX47" s="31">
        <v>377.34197249793618</v>
      </c>
      <c r="AY47" s="31">
        <v>392.06735882914467</v>
      </c>
      <c r="AZ47" s="31">
        <v>394.95202125625372</v>
      </c>
      <c r="BA47" s="31">
        <v>403.94239585480148</v>
      </c>
      <c r="BB47" s="31">
        <v>407.02455164280417</v>
      </c>
      <c r="BC47" s="31">
        <v>409.28163993899597</v>
      </c>
      <c r="BD47" s="31">
        <v>409.82825427247224</v>
      </c>
      <c r="BE47" s="31">
        <v>409.97138238122267</v>
      </c>
      <c r="BF47" s="31">
        <v>418.32724966284002</v>
      </c>
      <c r="BG47" s="31">
        <v>424.22093331044499</v>
      </c>
      <c r="BH47" s="31">
        <v>425.72873536694317</v>
      </c>
      <c r="BI47" s="31">
        <v>469.69992491777481</v>
      </c>
      <c r="BJ47" s="31">
        <v>474.84169443589172</v>
      </c>
      <c r="BK47" s="31">
        <v>457.50903547364214</v>
      </c>
      <c r="BL47" s="31">
        <v>460.41122068742936</v>
      </c>
      <c r="BM47" s="31">
        <v>489.1847558121965</v>
      </c>
      <c r="BN47" s="31">
        <v>496.14646908927301</v>
      </c>
      <c r="BO47" s="31">
        <v>508.70298585678563</v>
      </c>
      <c r="BP47" s="31">
        <v>532.56046053342118</v>
      </c>
      <c r="BQ47" s="31">
        <v>545.03601373656943</v>
      </c>
      <c r="BR47" s="31">
        <v>561.72797311209968</v>
      </c>
      <c r="BS47" s="31">
        <v>598.81641560120829</v>
      </c>
      <c r="BT47" s="31">
        <v>615.88672559216752</v>
      </c>
      <c r="BU47" s="31">
        <v>643.14564746488622</v>
      </c>
      <c r="BV47" s="31">
        <v>656.42125849676984</v>
      </c>
      <c r="BW47" s="31">
        <v>675.89942214665484</v>
      </c>
      <c r="BX47" s="31">
        <v>701.13850314586864</v>
      </c>
      <c r="BY47" s="31">
        <v>714.37564027843098</v>
      </c>
      <c r="BZ47" s="31">
        <v>752.25248216489422</v>
      </c>
      <c r="CA47" s="31">
        <v>784.66279422507216</v>
      </c>
      <c r="CB47" s="31">
        <v>823.33431679287958</v>
      </c>
      <c r="CC47" s="31">
        <v>865.01270908714457</v>
      </c>
      <c r="CD47" s="31">
        <v>928.97238432083384</v>
      </c>
      <c r="CE47" s="31">
        <v>1014.4060708069866</v>
      </c>
      <c r="CF47" s="31">
        <v>1052.8878742858303</v>
      </c>
      <c r="CG47" s="31">
        <v>1151.6515843107918</v>
      </c>
      <c r="CH47" s="31">
        <v>1249.6733495489921</v>
      </c>
      <c r="CI47" s="31">
        <v>1326.8746223880523</v>
      </c>
      <c r="CJ47" s="31">
        <v>1385.2783150420494</v>
      </c>
      <c r="CK47" s="31">
        <v>1440.9362737817723</v>
      </c>
      <c r="CL47" s="31">
        <v>1514.2096669277607</v>
      </c>
      <c r="CM47" s="31">
        <v>1626.664793341869</v>
      </c>
      <c r="CN47" s="31">
        <v>1727.2255066699984</v>
      </c>
      <c r="CO47" s="31">
        <v>1862.8262042571585</v>
      </c>
    </row>
    <row r="48" spans="1:93" ht="12.75" customHeight="1" x14ac:dyDescent="0.25">
      <c r="A48" s="23">
        <v>1551</v>
      </c>
      <c r="B48" s="34" t="s">
        <v>98</v>
      </c>
      <c r="C48" s="31">
        <v>100</v>
      </c>
      <c r="D48" s="31">
        <v>101.78454423209014</v>
      </c>
      <c r="E48" s="31">
        <v>106.5556362279127</v>
      </c>
      <c r="F48" s="31">
        <v>112.04292307826319</v>
      </c>
      <c r="G48" s="31">
        <v>115.15776652462273</v>
      </c>
      <c r="H48" s="31">
        <v>117.51254616000995</v>
      </c>
      <c r="I48" s="31">
        <v>118.63010749864638</v>
      </c>
      <c r="J48" s="31">
        <v>119.80681636877928</v>
      </c>
      <c r="K48" s="31">
        <v>126.06482005322691</v>
      </c>
      <c r="L48" s="31">
        <v>129.1243703373417</v>
      </c>
      <c r="M48" s="31">
        <v>129.49739771310007</v>
      </c>
      <c r="N48" s="31">
        <v>129.76491056113966</v>
      </c>
      <c r="O48" s="31">
        <v>133.86723195008761</v>
      </c>
      <c r="P48" s="31">
        <v>139.25916460274271</v>
      </c>
      <c r="Q48" s="31">
        <v>139.93743760644875</v>
      </c>
      <c r="R48" s="31">
        <v>140.42718346949414</v>
      </c>
      <c r="S48" s="31">
        <v>148.11984411609907</v>
      </c>
      <c r="T48" s="31">
        <v>149.76594603213698</v>
      </c>
      <c r="U48" s="31">
        <v>151.29694195291657</v>
      </c>
      <c r="V48" s="31">
        <v>151.296023347383</v>
      </c>
      <c r="W48" s="31">
        <v>155.98259331756762</v>
      </c>
      <c r="X48" s="31">
        <v>156.230043344275</v>
      </c>
      <c r="Y48" s="31">
        <v>158.48891539133501</v>
      </c>
      <c r="Z48" s="31">
        <v>158.9464357536722</v>
      </c>
      <c r="AA48" s="31">
        <v>159.18146511407645</v>
      </c>
      <c r="AB48" s="31">
        <v>160.64243373326687</v>
      </c>
      <c r="AC48" s="31">
        <v>164.56227218604903</v>
      </c>
      <c r="AD48" s="31">
        <v>167.73789638071077</v>
      </c>
      <c r="AE48" s="31">
        <v>171.48766989170363</v>
      </c>
      <c r="AF48" s="31">
        <v>173.78016478456658</v>
      </c>
      <c r="AG48" s="31">
        <v>175.7179214096891</v>
      </c>
      <c r="AH48" s="31">
        <v>183.35870800606065</v>
      </c>
      <c r="AI48" s="31">
        <v>184.56505890039216</v>
      </c>
      <c r="AJ48" s="31">
        <v>200.87233803300586</v>
      </c>
      <c r="AK48" s="31">
        <v>209.17973781975357</v>
      </c>
      <c r="AL48" s="31">
        <v>210.00243492154431</v>
      </c>
      <c r="AM48" s="31">
        <v>210.27326466966116</v>
      </c>
      <c r="AN48" s="31">
        <v>224.17696229130539</v>
      </c>
      <c r="AO48" s="31">
        <v>224.88734987259764</v>
      </c>
      <c r="AP48" s="31">
        <v>240.89760829353699</v>
      </c>
      <c r="AQ48" s="31">
        <v>254.82234244882622</v>
      </c>
      <c r="AR48" s="31">
        <v>258.77191631126715</v>
      </c>
      <c r="AS48" s="31">
        <v>261.78762055648468</v>
      </c>
      <c r="AT48" s="31">
        <v>280.87754852157235</v>
      </c>
      <c r="AU48" s="31">
        <v>324.84228672182195</v>
      </c>
      <c r="AV48" s="31">
        <v>332.28438964469501</v>
      </c>
      <c r="AW48" s="31">
        <v>339.61788462379502</v>
      </c>
      <c r="AX48" s="31">
        <v>378.75062243081584</v>
      </c>
      <c r="AY48" s="31">
        <v>404.46995991389997</v>
      </c>
      <c r="AZ48" s="31">
        <v>411.18991573899206</v>
      </c>
      <c r="BA48" s="31">
        <v>416.27210845508722</v>
      </c>
      <c r="BB48" s="31">
        <v>418.8751263571055</v>
      </c>
      <c r="BC48" s="31">
        <v>417.88769875008057</v>
      </c>
      <c r="BD48" s="31">
        <v>421.55426011792616</v>
      </c>
      <c r="BE48" s="31">
        <v>422.08905572271374</v>
      </c>
      <c r="BF48" s="31">
        <v>424.06419723782733</v>
      </c>
      <c r="BG48" s="31">
        <v>428.31480416079876</v>
      </c>
      <c r="BH48" s="31">
        <v>429.04407189916765</v>
      </c>
      <c r="BI48" s="31">
        <v>436.47647046191014</v>
      </c>
      <c r="BJ48" s="31">
        <v>451.60669135731615</v>
      </c>
      <c r="BK48" s="31">
        <v>462.36178248729141</v>
      </c>
      <c r="BL48" s="31">
        <v>470.29822488168099</v>
      </c>
      <c r="BM48" s="31">
        <v>504.68312366569666</v>
      </c>
      <c r="BN48" s="31">
        <v>525.30696369779719</v>
      </c>
      <c r="BO48" s="31">
        <v>546.65387284221777</v>
      </c>
      <c r="BP48" s="31">
        <v>574.34550704045409</v>
      </c>
      <c r="BQ48" s="31">
        <v>592.9917677650634</v>
      </c>
      <c r="BR48" s="31">
        <v>627.1441101189838</v>
      </c>
      <c r="BS48" s="31">
        <v>638.57155203290426</v>
      </c>
      <c r="BT48" s="31">
        <v>672.28916496706324</v>
      </c>
      <c r="BU48" s="31">
        <v>715.98241764743454</v>
      </c>
      <c r="BV48" s="31">
        <v>730.64714839532223</v>
      </c>
      <c r="BW48" s="31">
        <v>764.61371696734113</v>
      </c>
      <c r="BX48" s="31">
        <v>821.5309103151036</v>
      </c>
      <c r="BY48" s="31">
        <v>840.05112310230402</v>
      </c>
      <c r="BZ48" s="31">
        <v>852.03155530489164</v>
      </c>
      <c r="CA48" s="31">
        <v>931.03063440953156</v>
      </c>
      <c r="CB48" s="31">
        <v>965.20739494694976</v>
      </c>
      <c r="CC48" s="31">
        <v>1062.4774051987577</v>
      </c>
      <c r="CD48" s="31">
        <v>1123.1790637752131</v>
      </c>
      <c r="CE48" s="31">
        <v>1234.336205709232</v>
      </c>
      <c r="CF48" s="31">
        <v>1291.812091069776</v>
      </c>
      <c r="CG48" s="31">
        <v>1371.4715443788191</v>
      </c>
      <c r="CH48" s="31">
        <v>1443.3133857936468</v>
      </c>
      <c r="CI48" s="31">
        <v>1544.3089233999356</v>
      </c>
      <c r="CJ48" s="31">
        <v>1569.2693934159129</v>
      </c>
      <c r="CK48" s="31">
        <v>1684.7805438934474</v>
      </c>
      <c r="CL48" s="31">
        <v>1750.9923811026088</v>
      </c>
      <c r="CM48" s="31">
        <v>1783.360424590938</v>
      </c>
      <c r="CN48" s="31">
        <v>1900.4761515155542</v>
      </c>
      <c r="CO48" s="31">
        <v>2053.4741320398975</v>
      </c>
    </row>
    <row r="49" spans="1:93" ht="12.75" customHeight="1" x14ac:dyDescent="0.25">
      <c r="A49" s="23">
        <v>1552</v>
      </c>
      <c r="B49" s="34" t="s">
        <v>99</v>
      </c>
      <c r="C49" s="31">
        <v>100</v>
      </c>
      <c r="D49" s="31">
        <v>102.78180650872872</v>
      </c>
      <c r="E49" s="31">
        <v>105.27967205192948</v>
      </c>
      <c r="F49" s="31">
        <v>111.83463679686209</v>
      </c>
      <c r="G49" s="31">
        <v>119.11607870396226</v>
      </c>
      <c r="H49" s="31">
        <v>122.86836960009504</v>
      </c>
      <c r="I49" s="31">
        <v>131.90813848191004</v>
      </c>
      <c r="J49" s="31">
        <v>137.81664779982444</v>
      </c>
      <c r="K49" s="31">
        <v>142.6981759800735</v>
      </c>
      <c r="L49" s="31">
        <v>159.90184078047432</v>
      </c>
      <c r="M49" s="31">
        <v>161.45209797112599</v>
      </c>
      <c r="N49" s="31">
        <v>168.3078983435033</v>
      </c>
      <c r="O49" s="31">
        <v>179.04956290714216</v>
      </c>
      <c r="P49" s="31">
        <v>184.87890708662761</v>
      </c>
      <c r="Q49" s="31">
        <v>186.42306123905777</v>
      </c>
      <c r="R49" s="31">
        <v>193.14956686338417</v>
      </c>
      <c r="S49" s="31">
        <v>197.22143015350292</v>
      </c>
      <c r="T49" s="31">
        <v>201.5069671822076</v>
      </c>
      <c r="U49" s="31">
        <v>205.68885952249227</v>
      </c>
      <c r="V49" s="31">
        <v>208.61139904486146</v>
      </c>
      <c r="W49" s="31">
        <v>213.66835414357499</v>
      </c>
      <c r="X49" s="31">
        <v>216.17949167782089</v>
      </c>
      <c r="Y49" s="31">
        <v>219.44098291907687</v>
      </c>
      <c r="Z49" s="31">
        <v>222.67779376334039</v>
      </c>
      <c r="AA49" s="31">
        <v>222.8448669157091</v>
      </c>
      <c r="AB49" s="31">
        <v>224.75004540918528</v>
      </c>
      <c r="AC49" s="31">
        <v>230.34226257689141</v>
      </c>
      <c r="AD49" s="31">
        <v>232.52430190872528</v>
      </c>
      <c r="AE49" s="31">
        <v>232.52430295365744</v>
      </c>
      <c r="AF49" s="31">
        <v>238.33302686515617</v>
      </c>
      <c r="AG49" s="31">
        <v>239.9347674315309</v>
      </c>
      <c r="AH49" s="31">
        <v>246.27764986515385</v>
      </c>
      <c r="AI49" s="31">
        <v>251.63759619598096</v>
      </c>
      <c r="AJ49" s="31">
        <v>259.27579295190702</v>
      </c>
      <c r="AK49" s="31">
        <v>271.63296761435856</v>
      </c>
      <c r="AL49" s="31">
        <v>272.37358161207806</v>
      </c>
      <c r="AM49" s="31">
        <v>274.90644435505391</v>
      </c>
      <c r="AN49" s="31">
        <v>277.14266590203141</v>
      </c>
      <c r="AO49" s="31">
        <v>286.28149283927212</v>
      </c>
      <c r="AP49" s="31">
        <v>288.12720299588619</v>
      </c>
      <c r="AQ49" s="31">
        <v>296.7755650148124</v>
      </c>
      <c r="AR49" s="31">
        <v>307.7782980124303</v>
      </c>
      <c r="AS49" s="31">
        <v>311.23644878502853</v>
      </c>
      <c r="AT49" s="31">
        <v>320.92302053106795</v>
      </c>
      <c r="AU49" s="31">
        <v>331.49682743359369</v>
      </c>
      <c r="AV49" s="31">
        <v>341.39477850202883</v>
      </c>
      <c r="AW49" s="31">
        <v>357.14025113692281</v>
      </c>
      <c r="AX49" s="31">
        <v>363.80696407230209</v>
      </c>
      <c r="AY49" s="31">
        <v>372.77514983561781</v>
      </c>
      <c r="AZ49" s="31">
        <v>383.10138304833447</v>
      </c>
      <c r="BA49" s="31">
        <v>388.50287849968669</v>
      </c>
      <c r="BB49" s="31">
        <v>391.52831149545102</v>
      </c>
      <c r="BC49" s="31">
        <v>389.59051772846152</v>
      </c>
      <c r="BD49" s="31">
        <v>389.59051772846152</v>
      </c>
      <c r="BE49" s="31">
        <v>389.59051772846152</v>
      </c>
      <c r="BF49" s="31">
        <v>405.76734351900706</v>
      </c>
      <c r="BG49" s="31">
        <v>406.39326957217651</v>
      </c>
      <c r="BH49" s="31">
        <v>409.72401884332555</v>
      </c>
      <c r="BI49" s="31">
        <v>429.58577435870501</v>
      </c>
      <c r="BJ49" s="31">
        <v>430.75730488814105</v>
      </c>
      <c r="BK49" s="31">
        <v>433.24811839455174</v>
      </c>
      <c r="BL49" s="31">
        <v>436.85325661381978</v>
      </c>
      <c r="BM49" s="31">
        <v>456.92173305402457</v>
      </c>
      <c r="BN49" s="31">
        <v>482.19121702019868</v>
      </c>
      <c r="BO49" s="31">
        <v>504.70635445716192</v>
      </c>
      <c r="BP49" s="31">
        <v>535.61455103891024</v>
      </c>
      <c r="BQ49" s="31">
        <v>565.59215662778797</v>
      </c>
      <c r="BR49" s="31">
        <v>583.83554067041985</v>
      </c>
      <c r="BS49" s="31">
        <v>603.40899310474549</v>
      </c>
      <c r="BT49" s="31">
        <v>634.88228428005277</v>
      </c>
      <c r="BU49" s="31">
        <v>668.48898393714467</v>
      </c>
      <c r="BV49" s="31">
        <v>668.80487170541767</v>
      </c>
      <c r="BW49" s="31">
        <v>686.21203483465115</v>
      </c>
      <c r="BX49" s="31">
        <v>710.7137196539918</v>
      </c>
      <c r="BY49" s="31">
        <v>728.19683289456691</v>
      </c>
      <c r="BZ49" s="31">
        <v>768.65849409134455</v>
      </c>
      <c r="CA49" s="31">
        <v>802.22660839413186</v>
      </c>
      <c r="CB49" s="31">
        <v>883.81859686761095</v>
      </c>
      <c r="CC49" s="31">
        <v>936.3175904813171</v>
      </c>
      <c r="CD49" s="31">
        <v>1005.3485004363155</v>
      </c>
      <c r="CE49" s="31">
        <v>1106.7354488043097</v>
      </c>
      <c r="CF49" s="31">
        <v>1151.5086573242104</v>
      </c>
      <c r="CG49" s="31">
        <v>1257.5546451355272</v>
      </c>
      <c r="CH49" s="31">
        <v>1312.6988609296736</v>
      </c>
      <c r="CI49" s="31">
        <v>1345.7503626621854</v>
      </c>
      <c r="CJ49" s="31">
        <v>1401.0475663434634</v>
      </c>
      <c r="CK49" s="31">
        <v>1469.1534257070825</v>
      </c>
      <c r="CL49" s="31">
        <v>1528.9756557282392</v>
      </c>
      <c r="CM49" s="31">
        <v>1599.4348000919024</v>
      </c>
      <c r="CN49" s="31">
        <v>1715.6571991775058</v>
      </c>
      <c r="CO49" s="31">
        <v>1837.6007230929351</v>
      </c>
    </row>
    <row r="50" spans="1:93" ht="12.75" customHeight="1" x14ac:dyDescent="0.25">
      <c r="A50" s="23">
        <v>1553</v>
      </c>
      <c r="B50" s="34" t="s">
        <v>100</v>
      </c>
      <c r="C50" s="31">
        <v>100</v>
      </c>
      <c r="D50" s="31">
        <v>113.25180644413012</v>
      </c>
      <c r="E50" s="31">
        <v>122.68133763141184</v>
      </c>
      <c r="F50" s="31">
        <v>128.53730845921757</v>
      </c>
      <c r="G50" s="31">
        <v>134.65308834578261</v>
      </c>
      <c r="H50" s="31">
        <v>129.82601923354181</v>
      </c>
      <c r="I50" s="31">
        <v>129.825995089663</v>
      </c>
      <c r="J50" s="31">
        <v>145.40686721648075</v>
      </c>
      <c r="K50" s="31">
        <v>145.40686721648075</v>
      </c>
      <c r="L50" s="31">
        <v>147.04101065884436</v>
      </c>
      <c r="M50" s="31">
        <v>152.28111873804343</v>
      </c>
      <c r="N50" s="31">
        <v>157.65335290500349</v>
      </c>
      <c r="O50" s="31">
        <v>159.28456452396887</v>
      </c>
      <c r="P50" s="31">
        <v>162.78381841954334</v>
      </c>
      <c r="Q50" s="31">
        <v>162.78381841954334</v>
      </c>
      <c r="R50" s="31">
        <v>162.78381841954334</v>
      </c>
      <c r="S50" s="31">
        <v>162.78381841954334</v>
      </c>
      <c r="T50" s="31">
        <v>168.23575230420903</v>
      </c>
      <c r="U50" s="31">
        <v>178.50604560677425</v>
      </c>
      <c r="V50" s="31">
        <v>178.50604560677425</v>
      </c>
      <c r="W50" s="31">
        <v>182.45697332492244</v>
      </c>
      <c r="X50" s="31">
        <v>189.03215880269451</v>
      </c>
      <c r="Y50" s="31">
        <v>189.03215880269451</v>
      </c>
      <c r="Z50" s="31">
        <v>195.75238579609658</v>
      </c>
      <c r="AA50" s="31">
        <v>203.07174922566261</v>
      </c>
      <c r="AB50" s="31">
        <v>203.07174922566261</v>
      </c>
      <c r="AC50" s="31">
        <v>207.96661036167586</v>
      </c>
      <c r="AD50" s="31">
        <v>205.33955962334272</v>
      </c>
      <c r="AE50" s="31">
        <v>212.36428321809711</v>
      </c>
      <c r="AF50" s="31">
        <v>214.49085113665498</v>
      </c>
      <c r="AG50" s="31">
        <v>221.20019732490127</v>
      </c>
      <c r="AH50" s="31">
        <v>228.58545521419384</v>
      </c>
      <c r="AI50" s="31">
        <v>240.47654699719246</v>
      </c>
      <c r="AJ50" s="31">
        <v>253.20372168805426</v>
      </c>
      <c r="AK50" s="31">
        <v>274.81664384887205</v>
      </c>
      <c r="AL50" s="31">
        <v>291.28419618404837</v>
      </c>
      <c r="AM50" s="31">
        <v>316.01175954247833</v>
      </c>
      <c r="AN50" s="31">
        <v>316.01175954247833</v>
      </c>
      <c r="AO50" s="31">
        <v>316.01175954247833</v>
      </c>
      <c r="AP50" s="31">
        <v>321.00330812395509</v>
      </c>
      <c r="AQ50" s="31">
        <v>321.00330812395509</v>
      </c>
      <c r="AR50" s="31">
        <v>321.00330812395509</v>
      </c>
      <c r="AS50" s="31">
        <v>320.28641434156833</v>
      </c>
      <c r="AT50" s="31">
        <v>320.2864195785358</v>
      </c>
      <c r="AU50" s="31">
        <v>330.32020739835707</v>
      </c>
      <c r="AV50" s="31">
        <v>330.32020739835707</v>
      </c>
      <c r="AW50" s="31">
        <v>433.19047720569387</v>
      </c>
      <c r="AX50" s="31">
        <v>397.6878822072656</v>
      </c>
      <c r="AY50" s="31">
        <v>433.81051671946238</v>
      </c>
      <c r="AZ50" s="31">
        <v>421.98717299040328</v>
      </c>
      <c r="BA50" s="31">
        <v>421.98717638845386</v>
      </c>
      <c r="BB50" s="31">
        <v>421.98717719613194</v>
      </c>
      <c r="BC50" s="31">
        <v>440.68233544750399</v>
      </c>
      <c r="BD50" s="31">
        <v>440.68233597309677</v>
      </c>
      <c r="BE50" s="31">
        <v>440.68233597309677</v>
      </c>
      <c r="BF50" s="31">
        <v>449.25385679377183</v>
      </c>
      <c r="BG50" s="31">
        <v>459.78802238146295</v>
      </c>
      <c r="BH50" s="31">
        <v>459.78802238146295</v>
      </c>
      <c r="BI50" s="31">
        <v>524.72329828646343</v>
      </c>
      <c r="BJ50" s="31">
        <v>535.12778534791971</v>
      </c>
      <c r="BK50" s="31">
        <v>501.79007581629628</v>
      </c>
      <c r="BL50" s="31">
        <v>501.79007581629628</v>
      </c>
      <c r="BM50" s="31">
        <v>529.00404465496933</v>
      </c>
      <c r="BN50" s="31">
        <v>529.00404465496933</v>
      </c>
      <c r="BO50" s="31">
        <v>538.69839991086917</v>
      </c>
      <c r="BP50" s="31">
        <v>560.35613253858673</v>
      </c>
      <c r="BQ50" s="31">
        <v>577.37147901716094</v>
      </c>
      <c r="BR50" s="31">
        <v>577.37213573651559</v>
      </c>
      <c r="BS50" s="31">
        <v>629.12023901673103</v>
      </c>
      <c r="BT50" s="31">
        <v>629.12023901673103</v>
      </c>
      <c r="BU50" s="31">
        <v>648.04935240328098</v>
      </c>
      <c r="BV50" s="31">
        <v>662.20977520697011</v>
      </c>
      <c r="BW50" s="31">
        <v>665.68086557663594</v>
      </c>
      <c r="BX50" s="31">
        <v>682.47245616127884</v>
      </c>
      <c r="BY50" s="31">
        <v>689.68083604954666</v>
      </c>
      <c r="BZ50" s="31">
        <v>730.081069871556</v>
      </c>
      <c r="CA50" s="31">
        <v>785.70793311148896</v>
      </c>
      <c r="CB50" s="31">
        <v>785.70793828844364</v>
      </c>
      <c r="CC50" s="31">
        <v>801.72839745075896</v>
      </c>
      <c r="CD50" s="31">
        <v>860.26268400179163</v>
      </c>
      <c r="CE50" s="31">
        <v>915.52386441960232</v>
      </c>
      <c r="CF50" s="31">
        <v>980.50998591783525</v>
      </c>
      <c r="CG50" s="31">
        <v>1083.0858747941274</v>
      </c>
      <c r="CH50" s="31">
        <v>1160.9473832446756</v>
      </c>
      <c r="CI50" s="31">
        <v>1231.0353490237999</v>
      </c>
      <c r="CJ50" s="31">
        <v>1274.0954131353128</v>
      </c>
      <c r="CK50" s="31">
        <v>1337.9401918187677</v>
      </c>
      <c r="CL50" s="31">
        <v>1417.4091739141033</v>
      </c>
      <c r="CM50" s="31">
        <v>1462.7656155868679</v>
      </c>
      <c r="CN50" s="31">
        <v>1509.5932801215231</v>
      </c>
      <c r="CO50" s="31">
        <v>1608.4435685237297</v>
      </c>
    </row>
    <row r="51" spans="1:93" ht="12.75" customHeight="1" x14ac:dyDescent="0.25">
      <c r="A51" s="23">
        <v>1554</v>
      </c>
      <c r="B51" s="34" t="s">
        <v>101</v>
      </c>
      <c r="C51" s="31">
        <v>100</v>
      </c>
      <c r="D51" s="31">
        <v>100.48019976640315</v>
      </c>
      <c r="E51" s="31">
        <v>100.83494495887662</v>
      </c>
      <c r="F51" s="31">
        <v>105.59240072170908</v>
      </c>
      <c r="G51" s="31">
        <v>106.14332558367923</v>
      </c>
      <c r="H51" s="31">
        <v>108.20896046176505</v>
      </c>
      <c r="I51" s="31">
        <v>110.26985089357235</v>
      </c>
      <c r="J51" s="31">
        <v>114.1860852512273</v>
      </c>
      <c r="K51" s="31">
        <v>124.81012392166845</v>
      </c>
      <c r="L51" s="31">
        <v>125.80140213388557</v>
      </c>
      <c r="M51" s="31">
        <v>127.65511602232394</v>
      </c>
      <c r="N51" s="31">
        <v>129.322104957124</v>
      </c>
      <c r="O51" s="31">
        <v>132.42190485366959</v>
      </c>
      <c r="P51" s="31">
        <v>137.8610027094681</v>
      </c>
      <c r="Q51" s="31">
        <v>138.69007695106555</v>
      </c>
      <c r="R51" s="31">
        <v>140.60628824434338</v>
      </c>
      <c r="S51" s="31">
        <v>140.73484361168383</v>
      </c>
      <c r="T51" s="31">
        <v>145.24986127698199</v>
      </c>
      <c r="U51" s="31">
        <v>145.8352133121339</v>
      </c>
      <c r="V51" s="31">
        <v>145.95268283939788</v>
      </c>
      <c r="W51" s="31">
        <v>150.62964664064393</v>
      </c>
      <c r="X51" s="31">
        <v>155.13039375453565</v>
      </c>
      <c r="Y51" s="31">
        <v>160.48424064753391</v>
      </c>
      <c r="Z51" s="31">
        <v>164.94068903211405</v>
      </c>
      <c r="AA51" s="31">
        <v>166.24504856221546</v>
      </c>
      <c r="AB51" s="31">
        <v>167.66567249882857</v>
      </c>
      <c r="AC51" s="31">
        <v>167.7784753808441</v>
      </c>
      <c r="AD51" s="31">
        <v>181.88404057188797</v>
      </c>
      <c r="AE51" s="31">
        <v>182.52363445776911</v>
      </c>
      <c r="AF51" s="31">
        <v>184.64224337674506</v>
      </c>
      <c r="AG51" s="31">
        <v>191.15230973367176</v>
      </c>
      <c r="AH51" s="31">
        <v>193.85038836703126</v>
      </c>
      <c r="AI51" s="31">
        <v>201.97969150531264</v>
      </c>
      <c r="AJ51" s="31">
        <v>210.82805284711984</v>
      </c>
      <c r="AK51" s="31">
        <v>235.67532775808587</v>
      </c>
      <c r="AL51" s="31">
        <v>244.17414531325659</v>
      </c>
      <c r="AM51" s="31">
        <v>252.29124174421784</v>
      </c>
      <c r="AN51" s="31">
        <v>258.01477352707593</v>
      </c>
      <c r="AO51" s="31">
        <v>283.62569238421924</v>
      </c>
      <c r="AP51" s="31">
        <v>287.93653396955301</v>
      </c>
      <c r="AQ51" s="31">
        <v>289.44227281855319</v>
      </c>
      <c r="AR51" s="31">
        <v>293.74835928859011</v>
      </c>
      <c r="AS51" s="31">
        <v>303.0373230398186</v>
      </c>
      <c r="AT51" s="31">
        <v>316.46075526804992</v>
      </c>
      <c r="AU51" s="31">
        <v>325.61077383981075</v>
      </c>
      <c r="AV51" s="31">
        <v>338.03838271619435</v>
      </c>
      <c r="AW51" s="31">
        <v>372.37779802469117</v>
      </c>
      <c r="AX51" s="31">
        <v>377.89071767247208</v>
      </c>
      <c r="AY51" s="31">
        <v>387.55310229533563</v>
      </c>
      <c r="AZ51" s="31">
        <v>390.4824027013687</v>
      </c>
      <c r="BA51" s="31">
        <v>404.48428284641057</v>
      </c>
      <c r="BB51" s="31">
        <v>408.57180845237207</v>
      </c>
      <c r="BC51" s="31">
        <v>408.57167852165173</v>
      </c>
      <c r="BD51" s="31">
        <v>409.08504567772212</v>
      </c>
      <c r="BE51" s="31">
        <v>409.28297791614636</v>
      </c>
      <c r="BF51" s="31">
        <v>414.6354937977647</v>
      </c>
      <c r="BG51" s="31">
        <v>422.03313118045986</v>
      </c>
      <c r="BH51" s="31">
        <v>423.19284223304487</v>
      </c>
      <c r="BI51" s="31">
        <v>478.46155952775456</v>
      </c>
      <c r="BJ51" s="31">
        <v>482.54159103594787</v>
      </c>
      <c r="BK51" s="31">
        <v>455.84976302482846</v>
      </c>
      <c r="BL51" s="31">
        <v>458.50295205123086</v>
      </c>
      <c r="BM51" s="31">
        <v>491.22965512694202</v>
      </c>
      <c r="BN51" s="31">
        <v>489.08386895691933</v>
      </c>
      <c r="BO51" s="31">
        <v>496.21169538134302</v>
      </c>
      <c r="BP51" s="31">
        <v>516.63340983039052</v>
      </c>
      <c r="BQ51" s="31">
        <v>518.14195191515057</v>
      </c>
      <c r="BR51" s="31">
        <v>536.35834008739073</v>
      </c>
      <c r="BS51" s="31">
        <v>581.68979559279705</v>
      </c>
      <c r="BT51" s="31">
        <v>594.1204654743957</v>
      </c>
      <c r="BU51" s="31">
        <v>618.21293429520279</v>
      </c>
      <c r="BV51" s="31">
        <v>637.47181663325239</v>
      </c>
      <c r="BW51" s="31">
        <v>660.52026104105198</v>
      </c>
      <c r="BX51" s="31">
        <v>683.8776263220393</v>
      </c>
      <c r="BY51" s="31">
        <v>695.98370551492781</v>
      </c>
      <c r="BZ51" s="31">
        <v>735.69986844343578</v>
      </c>
      <c r="CA51" s="31">
        <v>753.75503992109725</v>
      </c>
      <c r="CB51" s="31">
        <v>783.09643997641103</v>
      </c>
      <c r="CC51" s="31">
        <v>818.62561622006285</v>
      </c>
      <c r="CD51" s="31">
        <v>882.1416942455653</v>
      </c>
      <c r="CE51" s="31">
        <v>964.65829203220562</v>
      </c>
      <c r="CF51" s="31">
        <v>989.38465401258418</v>
      </c>
      <c r="CG51" s="31">
        <v>1086.2565371153748</v>
      </c>
      <c r="CH51" s="31">
        <v>1215.4536062008974</v>
      </c>
      <c r="CI51" s="31">
        <v>1313.1669905729839</v>
      </c>
      <c r="CJ51" s="31">
        <v>1382.619468804224</v>
      </c>
      <c r="CK51" s="31">
        <v>1420.7377222047674</v>
      </c>
      <c r="CL51" s="31">
        <v>1499.9406242322862</v>
      </c>
      <c r="CM51" s="31">
        <v>1664.9738526689207</v>
      </c>
      <c r="CN51" s="31">
        <v>1771.0542417683109</v>
      </c>
      <c r="CO51" s="31">
        <v>1921.6525184990512</v>
      </c>
    </row>
    <row r="52" spans="1:93" ht="12.75" customHeight="1" x14ac:dyDescent="0.25">
      <c r="A52" s="23">
        <v>16</v>
      </c>
      <c r="B52" s="33" t="s">
        <v>102</v>
      </c>
      <c r="C52" s="31">
        <v>100</v>
      </c>
      <c r="D52" s="31">
        <v>99.477910426093032</v>
      </c>
      <c r="E52" s="31">
        <v>110.42741296174064</v>
      </c>
      <c r="F52" s="31">
        <v>105.98026287147282</v>
      </c>
      <c r="G52" s="31">
        <v>105.98026287147282</v>
      </c>
      <c r="H52" s="31">
        <v>165.15835687448109</v>
      </c>
      <c r="I52" s="31">
        <v>163.72057947185971</v>
      </c>
      <c r="J52" s="31">
        <v>159.84562482314388</v>
      </c>
      <c r="K52" s="31">
        <v>142.68710645508133</v>
      </c>
      <c r="L52" s="31">
        <v>169.59031739483513</v>
      </c>
      <c r="M52" s="31">
        <v>164.09356186725375</v>
      </c>
      <c r="N52" s="31">
        <v>184.77338771739576</v>
      </c>
      <c r="O52" s="31">
        <v>176.57020971754289</v>
      </c>
      <c r="P52" s="31">
        <v>176.63615627792231</v>
      </c>
      <c r="Q52" s="31">
        <v>192.11691491223161</v>
      </c>
      <c r="R52" s="31">
        <v>192.11691491223161</v>
      </c>
      <c r="S52" s="31">
        <v>202.53997519690347</v>
      </c>
      <c r="T52" s="31">
        <v>199.93920144388065</v>
      </c>
      <c r="U52" s="31">
        <v>199.93920144388065</v>
      </c>
      <c r="V52" s="31">
        <v>208.95380140038353</v>
      </c>
      <c r="W52" s="31">
        <v>209.33794928840089</v>
      </c>
      <c r="X52" s="31">
        <v>209.33794928840089</v>
      </c>
      <c r="Y52" s="31">
        <v>216.63401818138084</v>
      </c>
      <c r="Z52" s="31">
        <v>216.9933646742343</v>
      </c>
      <c r="AA52" s="31">
        <v>216.9933646742343</v>
      </c>
      <c r="AB52" s="31">
        <v>223.63477434058052</v>
      </c>
      <c r="AC52" s="31">
        <v>229.77487244579288</v>
      </c>
      <c r="AD52" s="31">
        <v>229.73338543680671</v>
      </c>
      <c r="AE52" s="31">
        <v>229.73338543680671</v>
      </c>
      <c r="AF52" s="31">
        <v>234.58152882276417</v>
      </c>
      <c r="AG52" s="31">
        <v>238.82891391917232</v>
      </c>
      <c r="AH52" s="31">
        <v>235.79970352110527</v>
      </c>
      <c r="AI52" s="31">
        <v>241.32290044793638</v>
      </c>
      <c r="AJ52" s="31">
        <v>251.27045910487345</v>
      </c>
      <c r="AK52" s="31">
        <v>257.90814057399831</v>
      </c>
      <c r="AL52" s="31">
        <v>270.8441694739617</v>
      </c>
      <c r="AM52" s="31">
        <v>280.03736411445038</v>
      </c>
      <c r="AN52" s="31">
        <v>292.33119573415399</v>
      </c>
      <c r="AO52" s="31">
        <v>301.92326279532176</v>
      </c>
      <c r="AP52" s="31">
        <v>322.69171000466349</v>
      </c>
      <c r="AQ52" s="31">
        <v>322.69171000466349</v>
      </c>
      <c r="AR52" s="31">
        <v>331.60231659171177</v>
      </c>
      <c r="AS52" s="31">
        <v>341.75295125178246</v>
      </c>
      <c r="AT52" s="31">
        <v>341.74344001287488</v>
      </c>
      <c r="AU52" s="31">
        <v>369.53884745685173</v>
      </c>
      <c r="AV52" s="31">
        <v>394.83249399971032</v>
      </c>
      <c r="AW52" s="31">
        <v>420.86763766046039</v>
      </c>
      <c r="AX52" s="31">
        <v>439.82755118653211</v>
      </c>
      <c r="AY52" s="31">
        <v>461.17298068546097</v>
      </c>
      <c r="AZ52" s="31">
        <v>493.28565916263648</v>
      </c>
      <c r="BA52" s="31">
        <v>493.28565916263648</v>
      </c>
      <c r="BB52" s="31">
        <v>525.40657446481191</v>
      </c>
      <c r="BC52" s="31">
        <v>548.27265874864997</v>
      </c>
      <c r="BD52" s="31">
        <v>523.34889809157778</v>
      </c>
      <c r="BE52" s="31">
        <v>544.97519029191949</v>
      </c>
      <c r="BF52" s="31">
        <v>560.32179386033306</v>
      </c>
      <c r="BG52" s="31">
        <v>560.32179386033306</v>
      </c>
      <c r="BH52" s="31">
        <v>604.74027772663692</v>
      </c>
      <c r="BI52" s="31">
        <v>603.68358993331924</v>
      </c>
      <c r="BJ52" s="31">
        <v>603.68358993331924</v>
      </c>
      <c r="BK52" s="31">
        <v>641.03651905038737</v>
      </c>
      <c r="BL52" s="31">
        <v>668.44187717352008</v>
      </c>
      <c r="BM52" s="31">
        <v>696.04900755548545</v>
      </c>
      <c r="BN52" s="31">
        <v>759.24414341768647</v>
      </c>
      <c r="BO52" s="31">
        <v>759.24414341768647</v>
      </c>
      <c r="BP52" s="31">
        <v>755.69076747157328</v>
      </c>
      <c r="BQ52" s="31">
        <v>819.86814901006642</v>
      </c>
      <c r="BR52" s="31">
        <v>819.86842708892561</v>
      </c>
      <c r="BS52" s="31">
        <v>819.85865064437007</v>
      </c>
      <c r="BT52" s="31">
        <v>875.20625799414063</v>
      </c>
      <c r="BU52" s="31">
        <v>884.35097064209924</v>
      </c>
      <c r="BV52" s="31">
        <v>884.35097064209924</v>
      </c>
      <c r="BW52" s="31">
        <v>932.76206080130362</v>
      </c>
      <c r="BX52" s="31">
        <v>932.76206682870463</v>
      </c>
      <c r="BY52" s="31">
        <v>932.76206682870463</v>
      </c>
      <c r="BZ52" s="31">
        <v>1014.9370583559025</v>
      </c>
      <c r="CA52" s="31">
        <v>1009.394567718106</v>
      </c>
      <c r="CB52" s="31">
        <v>1009.394567718106</v>
      </c>
      <c r="CC52" s="31">
        <v>1148.0948743896329</v>
      </c>
      <c r="CD52" s="31">
        <v>1148.2153577187803</v>
      </c>
      <c r="CE52" s="31">
        <v>1280.4948580736736</v>
      </c>
      <c r="CF52" s="31">
        <v>1455.5381324481502</v>
      </c>
      <c r="CG52" s="31">
        <v>1486.7973073380012</v>
      </c>
      <c r="CH52" s="31">
        <v>1736.7016851103599</v>
      </c>
      <c r="CI52" s="31">
        <v>1739.4200279527524</v>
      </c>
      <c r="CJ52" s="31">
        <v>1986.0617813405611</v>
      </c>
      <c r="CK52" s="31">
        <v>1986.0617813405611</v>
      </c>
      <c r="CL52" s="31">
        <v>2250.9923948782707</v>
      </c>
      <c r="CM52" s="31">
        <v>2250.9923948782707</v>
      </c>
      <c r="CN52" s="31">
        <v>2550.7900966664556</v>
      </c>
      <c r="CO52" s="31">
        <v>2550.7900966664556</v>
      </c>
    </row>
    <row r="53" spans="1:93" ht="12.75" customHeight="1" x14ac:dyDescent="0.25">
      <c r="A53" s="23">
        <v>17</v>
      </c>
      <c r="B53" s="33" t="s">
        <v>103</v>
      </c>
      <c r="C53" s="31">
        <v>100</v>
      </c>
      <c r="D53" s="31">
        <v>111.972538373399</v>
      </c>
      <c r="E53" s="31">
        <v>116.91818787129345</v>
      </c>
      <c r="F53" s="31">
        <v>118.78027244207469</v>
      </c>
      <c r="G53" s="31">
        <v>120.48422621047598</v>
      </c>
      <c r="H53" s="31">
        <v>120.83928941746414</v>
      </c>
      <c r="I53" s="31">
        <v>122.38986608411497</v>
      </c>
      <c r="J53" s="31">
        <v>124.96477159759237</v>
      </c>
      <c r="K53" s="31">
        <v>126.43456984389671</v>
      </c>
      <c r="L53" s="31">
        <v>127.80595568648287</v>
      </c>
      <c r="M53" s="31">
        <v>128.21768893255299</v>
      </c>
      <c r="N53" s="31">
        <v>130.2801310404144</v>
      </c>
      <c r="O53" s="31">
        <v>131.42354097950391</v>
      </c>
      <c r="P53" s="31">
        <v>132.56712766047409</v>
      </c>
      <c r="Q53" s="31">
        <v>133.93361859326504</v>
      </c>
      <c r="R53" s="31">
        <v>136.07446442154429</v>
      </c>
      <c r="S53" s="31">
        <v>138.49286927082747</v>
      </c>
      <c r="T53" s="31">
        <v>141.13095556812087</v>
      </c>
      <c r="U53" s="31">
        <v>142.97281946406486</v>
      </c>
      <c r="V53" s="31">
        <v>146.2618590697391</v>
      </c>
      <c r="W53" s="31">
        <v>148.96021036197916</v>
      </c>
      <c r="X53" s="31">
        <v>148.51500936754562</v>
      </c>
      <c r="Y53" s="31">
        <v>150.21691241401592</v>
      </c>
      <c r="Z53" s="31">
        <v>151.81513785924989</v>
      </c>
      <c r="AA53" s="31">
        <v>152.90963220410464</v>
      </c>
      <c r="AB53" s="31">
        <v>156.66869812069154</v>
      </c>
      <c r="AC53" s="31">
        <v>164.13013935746056</v>
      </c>
      <c r="AD53" s="31">
        <v>168.0560594607563</v>
      </c>
      <c r="AE53" s="31">
        <v>170.11349082314732</v>
      </c>
      <c r="AF53" s="31">
        <v>180.28284045395964</v>
      </c>
      <c r="AG53" s="31">
        <v>192.49649888183237</v>
      </c>
      <c r="AH53" s="31">
        <v>197.25935703080324</v>
      </c>
      <c r="AI53" s="31">
        <v>207.56269906072151</v>
      </c>
      <c r="AJ53" s="31">
        <v>247.53807679592353</v>
      </c>
      <c r="AK53" s="31">
        <v>249.57549216982662</v>
      </c>
      <c r="AL53" s="31">
        <v>254.7426760404328</v>
      </c>
      <c r="AM53" s="31">
        <v>262.25899340414946</v>
      </c>
      <c r="AN53" s="31">
        <v>263.29252130632267</v>
      </c>
      <c r="AO53" s="31">
        <v>269.23212084575306</v>
      </c>
      <c r="AP53" s="31">
        <v>276.86570130399593</v>
      </c>
      <c r="AQ53" s="31">
        <v>287.74501531273114</v>
      </c>
      <c r="AR53" s="31">
        <v>298.51120719773189</v>
      </c>
      <c r="AS53" s="31">
        <v>308.27307360858379</v>
      </c>
      <c r="AT53" s="31">
        <v>310.9570924196583</v>
      </c>
      <c r="AU53" s="31">
        <v>366.06638926208683</v>
      </c>
      <c r="AV53" s="31">
        <v>379.11943168101709</v>
      </c>
      <c r="AW53" s="31">
        <v>391.79329320952473</v>
      </c>
      <c r="AX53" s="31">
        <v>417.99998021280322</v>
      </c>
      <c r="AY53" s="31">
        <v>431.85010714083842</v>
      </c>
      <c r="AZ53" s="31">
        <v>445.91985457236592</v>
      </c>
      <c r="BA53" s="31">
        <v>457.64842297526485</v>
      </c>
      <c r="BB53" s="31">
        <v>462.07943302197509</v>
      </c>
      <c r="BC53" s="31">
        <v>465.70950518784764</v>
      </c>
      <c r="BD53" s="31">
        <v>479.95447059806344</v>
      </c>
      <c r="BE53" s="31">
        <v>502.48791108127756</v>
      </c>
      <c r="BF53" s="31">
        <v>511.54120523615194</v>
      </c>
      <c r="BG53" s="31">
        <v>538.78535411583891</v>
      </c>
      <c r="BH53" s="31">
        <v>567.35080133009512</v>
      </c>
      <c r="BI53" s="31">
        <v>590.35359965398709</v>
      </c>
      <c r="BJ53" s="31">
        <v>630.61997619201054</v>
      </c>
      <c r="BK53" s="31">
        <v>649.47411006732955</v>
      </c>
      <c r="BL53" s="31">
        <v>691.15679559142757</v>
      </c>
      <c r="BM53" s="31">
        <v>715.05191013355136</v>
      </c>
      <c r="BN53" s="31">
        <v>751.11749490145849</v>
      </c>
      <c r="BO53" s="31">
        <v>777.77703578523619</v>
      </c>
      <c r="BP53" s="31">
        <v>806.95721780202837</v>
      </c>
      <c r="BQ53" s="31">
        <v>838.85237908204545</v>
      </c>
      <c r="BR53" s="31">
        <v>861.46362386100816</v>
      </c>
      <c r="BS53" s="31">
        <v>901.57057696725553</v>
      </c>
      <c r="BT53" s="31">
        <v>927.30924686433275</v>
      </c>
      <c r="BU53" s="31">
        <v>953.64531870667531</v>
      </c>
      <c r="BV53" s="31">
        <v>988.91194702605242</v>
      </c>
      <c r="BW53" s="31">
        <v>1031.8384392682729</v>
      </c>
      <c r="BX53" s="31">
        <v>1066.2985304917393</v>
      </c>
      <c r="BY53" s="31">
        <v>1127.8363265416601</v>
      </c>
      <c r="BZ53" s="31">
        <v>1190.7678774186206</v>
      </c>
      <c r="CA53" s="31">
        <v>1259.7568865531266</v>
      </c>
      <c r="CB53" s="31">
        <v>1329.589167442562</v>
      </c>
      <c r="CC53" s="31">
        <v>1412.4749000914446</v>
      </c>
      <c r="CD53" s="31">
        <v>1526.5371586466395</v>
      </c>
      <c r="CE53" s="31">
        <v>1673.2349217181834</v>
      </c>
      <c r="CF53" s="31">
        <v>1806.7186627312278</v>
      </c>
      <c r="CG53" s="31">
        <v>1882.3298333367177</v>
      </c>
      <c r="CH53" s="31">
        <v>1934.161135162816</v>
      </c>
      <c r="CI53" s="31">
        <v>1996.8208049134951</v>
      </c>
      <c r="CJ53" s="31">
        <v>2069.869700893159</v>
      </c>
      <c r="CK53" s="31">
        <v>2183.2839853818555</v>
      </c>
      <c r="CL53" s="31">
        <v>2291.4483548448552</v>
      </c>
      <c r="CM53" s="31">
        <v>2379.0536541129186</v>
      </c>
      <c r="CN53" s="31">
        <v>2544.5981162737135</v>
      </c>
      <c r="CO53" s="31">
        <v>2724.5945828621143</v>
      </c>
    </row>
    <row r="54" spans="1:93" ht="12.75" customHeight="1" x14ac:dyDescent="0.25">
      <c r="A54" s="23">
        <v>171</v>
      </c>
      <c r="B54" s="35" t="s">
        <v>104</v>
      </c>
      <c r="C54" s="31">
        <v>100</v>
      </c>
      <c r="D54" s="31">
        <v>115.44577285415261</v>
      </c>
      <c r="E54" s="31">
        <v>121.47126056597369</v>
      </c>
      <c r="F54" s="31">
        <v>122.1535638541171</v>
      </c>
      <c r="G54" s="31">
        <v>122.33796527390578</v>
      </c>
      <c r="H54" s="31">
        <v>122.39837660349231</v>
      </c>
      <c r="I54" s="31">
        <v>123.82666503343775</v>
      </c>
      <c r="J54" s="31">
        <v>126.17618099247453</v>
      </c>
      <c r="K54" s="31">
        <v>127.12034977608594</v>
      </c>
      <c r="L54" s="31">
        <v>128.94117639391862</v>
      </c>
      <c r="M54" s="31">
        <v>129.58554149431731</v>
      </c>
      <c r="N54" s="31">
        <v>131.99564315551208</v>
      </c>
      <c r="O54" s="31">
        <v>133.60255214213541</v>
      </c>
      <c r="P54" s="31">
        <v>134.76532352207994</v>
      </c>
      <c r="Q54" s="31">
        <v>135.78365492556563</v>
      </c>
      <c r="R54" s="31">
        <v>138.32315776402589</v>
      </c>
      <c r="S54" s="31">
        <v>141.04400863526686</v>
      </c>
      <c r="T54" s="31">
        <v>142.69843354855823</v>
      </c>
      <c r="U54" s="31">
        <v>145.11514638194927</v>
      </c>
      <c r="V54" s="31">
        <v>148.57493896507441</v>
      </c>
      <c r="W54" s="31">
        <v>151.09464211400754</v>
      </c>
      <c r="X54" s="31">
        <v>150.5467440493918</v>
      </c>
      <c r="Y54" s="31">
        <v>152.49818697048619</v>
      </c>
      <c r="Z54" s="31">
        <v>153.84529832345734</v>
      </c>
      <c r="AA54" s="31">
        <v>154.19103339855448</v>
      </c>
      <c r="AB54" s="31">
        <v>158.93838714381982</v>
      </c>
      <c r="AC54" s="31">
        <v>169.08834009701926</v>
      </c>
      <c r="AD54" s="31">
        <v>172.66150438800165</v>
      </c>
      <c r="AE54" s="31">
        <v>174.8357745472039</v>
      </c>
      <c r="AF54" s="31">
        <v>187.66152480655694</v>
      </c>
      <c r="AG54" s="31">
        <v>204.11180174726388</v>
      </c>
      <c r="AH54" s="31">
        <v>207.6420019683583</v>
      </c>
      <c r="AI54" s="31">
        <v>221.43300276964757</v>
      </c>
      <c r="AJ54" s="31">
        <v>268.03662246929741</v>
      </c>
      <c r="AK54" s="31">
        <v>264.77564081752041</v>
      </c>
      <c r="AL54" s="31">
        <v>267.43220875576583</v>
      </c>
      <c r="AM54" s="31">
        <v>278.15260790430233</v>
      </c>
      <c r="AN54" s="31">
        <v>277.9962605527088</v>
      </c>
      <c r="AO54" s="31">
        <v>282.65519479703624</v>
      </c>
      <c r="AP54" s="31">
        <v>291.31189994817362</v>
      </c>
      <c r="AQ54" s="31">
        <v>303.87203124950253</v>
      </c>
      <c r="AR54" s="31">
        <v>317.63788102108651</v>
      </c>
      <c r="AS54" s="31">
        <v>328.4246231474358</v>
      </c>
      <c r="AT54" s="31">
        <v>326.42374660927425</v>
      </c>
      <c r="AU54" s="31">
        <v>391.9531063879291</v>
      </c>
      <c r="AV54" s="31">
        <v>400.05823098249175</v>
      </c>
      <c r="AW54" s="31">
        <v>415.74395351818339</v>
      </c>
      <c r="AX54" s="31">
        <v>444.82823105854084</v>
      </c>
      <c r="AY54" s="31">
        <v>461.30209732594074</v>
      </c>
      <c r="AZ54" s="31">
        <v>473.43703527318826</v>
      </c>
      <c r="BA54" s="31">
        <v>487.00414068079562</v>
      </c>
      <c r="BB54" s="31">
        <v>491.56681941467639</v>
      </c>
      <c r="BC54" s="31">
        <v>489.3787173973659</v>
      </c>
      <c r="BD54" s="31">
        <v>505.00407004186371</v>
      </c>
      <c r="BE54" s="31">
        <v>533.93242716192981</v>
      </c>
      <c r="BF54" s="31">
        <v>541.91441661136014</v>
      </c>
      <c r="BG54" s="31">
        <v>575.65445487113891</v>
      </c>
      <c r="BH54" s="31">
        <v>601.73667156948068</v>
      </c>
      <c r="BI54" s="31">
        <v>626.75837885708688</v>
      </c>
      <c r="BJ54" s="31">
        <v>667.59313223841798</v>
      </c>
      <c r="BK54" s="31">
        <v>692.17061299531792</v>
      </c>
      <c r="BL54" s="31">
        <v>734.98684475110088</v>
      </c>
      <c r="BM54" s="31">
        <v>765.4678607962187</v>
      </c>
      <c r="BN54" s="31">
        <v>807.63968113372971</v>
      </c>
      <c r="BO54" s="31">
        <v>833.86003234650707</v>
      </c>
      <c r="BP54" s="31">
        <v>866.83617491245616</v>
      </c>
      <c r="BQ54" s="31">
        <v>894.81135516365998</v>
      </c>
      <c r="BR54" s="31">
        <v>917.50958416959145</v>
      </c>
      <c r="BS54" s="31">
        <v>951.79004291249191</v>
      </c>
      <c r="BT54" s="31">
        <v>979.5654029942267</v>
      </c>
      <c r="BU54" s="31">
        <v>998.17098056277791</v>
      </c>
      <c r="BV54" s="31">
        <v>1034.3308150810797</v>
      </c>
      <c r="BW54" s="31">
        <v>1081.5649329449084</v>
      </c>
      <c r="BX54" s="31">
        <v>1121.2752715505133</v>
      </c>
      <c r="BY54" s="31">
        <v>1187.9046858275196</v>
      </c>
      <c r="BZ54" s="31">
        <v>1258.4935727335421</v>
      </c>
      <c r="CA54" s="31">
        <v>1333.6696535572532</v>
      </c>
      <c r="CB54" s="31">
        <v>1410.6111286018804</v>
      </c>
      <c r="CC54" s="31">
        <v>1490.6198041791338</v>
      </c>
      <c r="CD54" s="31">
        <v>1609.534891432934</v>
      </c>
      <c r="CE54" s="31">
        <v>1752.7849955827862</v>
      </c>
      <c r="CF54" s="31">
        <v>1920.4998353958167</v>
      </c>
      <c r="CG54" s="31">
        <v>1998.4079886694449</v>
      </c>
      <c r="CH54" s="31">
        <v>2049.2573178640077</v>
      </c>
      <c r="CI54" s="31">
        <v>2128.4622039104229</v>
      </c>
      <c r="CJ54" s="31">
        <v>2202.2751505040001</v>
      </c>
      <c r="CK54" s="31">
        <v>2330.1561144952898</v>
      </c>
      <c r="CL54" s="31">
        <v>2436.4618469724146</v>
      </c>
      <c r="CM54" s="31">
        <v>2526.9378097887561</v>
      </c>
      <c r="CN54" s="31">
        <v>2671.2427304427456</v>
      </c>
      <c r="CO54" s="31">
        <v>2830.6370688883844</v>
      </c>
    </row>
    <row r="55" spans="1:93" ht="12.75" customHeight="1" x14ac:dyDescent="0.25">
      <c r="A55" s="23">
        <v>172</v>
      </c>
      <c r="B55" s="35" t="s">
        <v>105</v>
      </c>
      <c r="C55" s="31">
        <v>100</v>
      </c>
      <c r="D55" s="31">
        <v>113.2068534293244</v>
      </c>
      <c r="E55" s="31">
        <v>117.61201553880635</v>
      </c>
      <c r="F55" s="31">
        <v>118.79399125187238</v>
      </c>
      <c r="G55" s="31">
        <v>127.78723601134001</v>
      </c>
      <c r="H55" s="31">
        <v>127.78723601134001</v>
      </c>
      <c r="I55" s="31">
        <v>130.87166268119856</v>
      </c>
      <c r="J55" s="31">
        <v>140.037292676795</v>
      </c>
      <c r="K55" s="31">
        <v>140.037292676795</v>
      </c>
      <c r="L55" s="31">
        <v>140.037292676795</v>
      </c>
      <c r="M55" s="31">
        <v>140.037292676795</v>
      </c>
      <c r="N55" s="31">
        <v>141.99643900201042</v>
      </c>
      <c r="O55" s="31">
        <v>141.99643900201042</v>
      </c>
      <c r="P55" s="31">
        <v>144.5821263957732</v>
      </c>
      <c r="Q55" s="31">
        <v>144.5821263957732</v>
      </c>
      <c r="R55" s="31">
        <v>144.5821263957732</v>
      </c>
      <c r="S55" s="31">
        <v>146.66029372781321</v>
      </c>
      <c r="T55" s="31">
        <v>172.90708696484083</v>
      </c>
      <c r="U55" s="31">
        <v>172.90708192938482</v>
      </c>
      <c r="V55" s="31">
        <v>175.9762361669041</v>
      </c>
      <c r="W55" s="31">
        <v>182.11205765818775</v>
      </c>
      <c r="X55" s="31">
        <v>182.11205438453027</v>
      </c>
      <c r="Y55" s="31">
        <v>187.72351305992609</v>
      </c>
      <c r="Z55" s="31">
        <v>187.72351305992609</v>
      </c>
      <c r="AA55" s="31">
        <v>190.32895401229769</v>
      </c>
      <c r="AB55" s="31">
        <v>196.18320025907866</v>
      </c>
      <c r="AC55" s="31">
        <v>199.5987159008545</v>
      </c>
      <c r="AD55" s="31">
        <v>200.92841975848719</v>
      </c>
      <c r="AE55" s="31">
        <v>205.57675498110603</v>
      </c>
      <c r="AF55" s="31">
        <v>218.81449501133014</v>
      </c>
      <c r="AG55" s="31">
        <v>227.43222729978072</v>
      </c>
      <c r="AH55" s="31">
        <v>231.14879540941433</v>
      </c>
      <c r="AI55" s="31">
        <v>236.59160622263309</v>
      </c>
      <c r="AJ55" s="31">
        <v>287.96361887143178</v>
      </c>
      <c r="AK55" s="31">
        <v>291.15283766921419</v>
      </c>
      <c r="AL55" s="31">
        <v>311.71193177682227</v>
      </c>
      <c r="AM55" s="31">
        <v>315.9223643618443</v>
      </c>
      <c r="AN55" s="31">
        <v>321.48339869564603</v>
      </c>
      <c r="AO55" s="31">
        <v>334.70316180001089</v>
      </c>
      <c r="AP55" s="31">
        <v>342.49038175265116</v>
      </c>
      <c r="AQ55" s="31">
        <v>350.87798702249705</v>
      </c>
      <c r="AR55" s="31">
        <v>362.87269136562935</v>
      </c>
      <c r="AS55" s="31">
        <v>374.83737123673512</v>
      </c>
      <c r="AT55" s="31">
        <v>397.38251909902084</v>
      </c>
      <c r="AU55" s="31">
        <v>494.38371625901158</v>
      </c>
      <c r="AV55" s="31">
        <v>493.03765676632435</v>
      </c>
      <c r="AW55" s="31">
        <v>507.63210835680115</v>
      </c>
      <c r="AX55" s="31">
        <v>549.77315988264286</v>
      </c>
      <c r="AY55" s="31">
        <v>557.30014459058418</v>
      </c>
      <c r="AZ55" s="31">
        <v>578.9247620380728</v>
      </c>
      <c r="BA55" s="31">
        <v>593.92433830743971</v>
      </c>
      <c r="BB55" s="31">
        <v>593.50545725455788</v>
      </c>
      <c r="BC55" s="31">
        <v>625.90108678769798</v>
      </c>
      <c r="BD55" s="31">
        <v>636.48371385468658</v>
      </c>
      <c r="BE55" s="31">
        <v>648.06615264741299</v>
      </c>
      <c r="BF55" s="31">
        <v>672.3022093623307</v>
      </c>
      <c r="BG55" s="31">
        <v>691.93963300919756</v>
      </c>
      <c r="BH55" s="31">
        <v>735.63649032741091</v>
      </c>
      <c r="BI55" s="31">
        <v>747.38909387994022</v>
      </c>
      <c r="BJ55" s="31">
        <v>872.37081842154214</v>
      </c>
      <c r="BK55" s="31">
        <v>887.39611086527634</v>
      </c>
      <c r="BL55" s="31">
        <v>925.17515592840766</v>
      </c>
      <c r="BM55" s="31">
        <v>924.29544738486049</v>
      </c>
      <c r="BN55" s="31">
        <v>984.67196800493025</v>
      </c>
      <c r="BO55" s="31">
        <v>995.53945185668056</v>
      </c>
      <c r="BP55" s="31">
        <v>1062.208633802878</v>
      </c>
      <c r="BQ55" s="31">
        <v>1137.6523252216825</v>
      </c>
      <c r="BR55" s="31">
        <v>1162.916335649445</v>
      </c>
      <c r="BS55" s="31">
        <v>1251.4902315079553</v>
      </c>
      <c r="BT55" s="31">
        <v>1303.7161690915775</v>
      </c>
      <c r="BU55" s="31">
        <v>1415.1704992490415</v>
      </c>
      <c r="BV55" s="31">
        <v>1460.0627901800358</v>
      </c>
      <c r="BW55" s="31">
        <v>1518.5606822295974</v>
      </c>
      <c r="BX55" s="31">
        <v>1557.1186179476028</v>
      </c>
      <c r="BY55" s="31">
        <v>1622.6425969468962</v>
      </c>
      <c r="BZ55" s="31">
        <v>1665.0386021388795</v>
      </c>
      <c r="CA55" s="31">
        <v>1748.4446336102005</v>
      </c>
      <c r="CB55" s="31">
        <v>1820.3458913210191</v>
      </c>
      <c r="CC55" s="31">
        <v>1905.71267143664</v>
      </c>
      <c r="CD55" s="31">
        <v>2074.4536267482431</v>
      </c>
      <c r="CE55" s="31">
        <v>2240.8586243056234</v>
      </c>
      <c r="CF55" s="31">
        <v>2315.1231692603274</v>
      </c>
      <c r="CG55" s="31">
        <v>2361.5051177990399</v>
      </c>
      <c r="CH55" s="31">
        <v>2428.7669508454819</v>
      </c>
      <c r="CI55" s="31">
        <v>2446.362185629243</v>
      </c>
      <c r="CJ55" s="31">
        <v>2504.6639240571194</v>
      </c>
      <c r="CK55" s="31">
        <v>2609.3171429649747</v>
      </c>
      <c r="CL55" s="31">
        <v>2706.5216107214169</v>
      </c>
      <c r="CM55" s="31">
        <v>2849.0091323791166</v>
      </c>
      <c r="CN55" s="31">
        <v>3156.5904818702552</v>
      </c>
      <c r="CO55" s="31">
        <v>3418.7258944410196</v>
      </c>
    </row>
    <row r="56" spans="1:93" ht="12.75" customHeight="1" x14ac:dyDescent="0.25">
      <c r="A56" s="23">
        <v>173</v>
      </c>
      <c r="B56" s="35" t="s">
        <v>106</v>
      </c>
      <c r="C56" s="31">
        <v>100</v>
      </c>
      <c r="D56" s="31">
        <v>103.45315135221868</v>
      </c>
      <c r="E56" s="31">
        <v>106.04711310411973</v>
      </c>
      <c r="F56" s="31">
        <v>110.88686907788778</v>
      </c>
      <c r="G56" s="31">
        <v>113.80206080222169</v>
      </c>
      <c r="H56" s="31">
        <v>114.96031870153018</v>
      </c>
      <c r="I56" s="31">
        <v>116.303968906186</v>
      </c>
      <c r="J56" s="31">
        <v>117.28799173595273</v>
      </c>
      <c r="K56" s="31">
        <v>120.45939449585107</v>
      </c>
      <c r="L56" s="31">
        <v>121.22039755393362</v>
      </c>
      <c r="M56" s="31">
        <v>121.22039755393362</v>
      </c>
      <c r="N56" s="31">
        <v>122.50297593046517</v>
      </c>
      <c r="O56" s="31">
        <v>122.92986324921223</v>
      </c>
      <c r="P56" s="31">
        <v>123.5651503495872</v>
      </c>
      <c r="Q56" s="31">
        <v>126.18500447286237</v>
      </c>
      <c r="R56" s="31">
        <v>128.08150708442528</v>
      </c>
      <c r="S56" s="31">
        <v>129.90193097306917</v>
      </c>
      <c r="T56" s="31">
        <v>127.25358416785232</v>
      </c>
      <c r="U56" s="31">
        <v>128.34297203667674</v>
      </c>
      <c r="V56" s="31">
        <v>131.30334011692869</v>
      </c>
      <c r="W56" s="31">
        <v>133.31482505317362</v>
      </c>
      <c r="X56" s="31">
        <v>132.96672938907767</v>
      </c>
      <c r="Y56" s="31">
        <v>132.82866901857719</v>
      </c>
      <c r="Z56" s="31">
        <v>135.52777112651577</v>
      </c>
      <c r="AA56" s="31">
        <v>137.88780439733111</v>
      </c>
      <c r="AB56" s="31">
        <v>138.66229081920011</v>
      </c>
      <c r="AC56" s="31">
        <v>141.13640422606585</v>
      </c>
      <c r="AD56" s="31">
        <v>146.72162080952586</v>
      </c>
      <c r="AE56" s="31">
        <v>147.67319347474478</v>
      </c>
      <c r="AF56" s="31">
        <v>150.64405802958885</v>
      </c>
      <c r="AG56" s="31">
        <v>154.10527554232414</v>
      </c>
      <c r="AH56" s="31">
        <v>162.08714165925673</v>
      </c>
      <c r="AI56" s="31">
        <v>165.79600092751156</v>
      </c>
      <c r="AJ56" s="31">
        <v>186.60772986048224</v>
      </c>
      <c r="AK56" s="31">
        <v>200.66617166293361</v>
      </c>
      <c r="AL56" s="31">
        <v>206.75850296926617</v>
      </c>
      <c r="AM56" s="31">
        <v>207.84392814297155</v>
      </c>
      <c r="AN56" s="31">
        <v>210.20521628873843</v>
      </c>
      <c r="AO56" s="31">
        <v>216.80031045375131</v>
      </c>
      <c r="AP56" s="31">
        <v>221.99177263710885</v>
      </c>
      <c r="AQ56" s="31">
        <v>229.74095471399954</v>
      </c>
      <c r="AR56" s="31">
        <v>233.09716076131429</v>
      </c>
      <c r="AS56" s="31">
        <v>239.75429196121814</v>
      </c>
      <c r="AT56" s="31">
        <v>247.0121401747671</v>
      </c>
      <c r="AU56" s="31">
        <v>264.29004494465624</v>
      </c>
      <c r="AV56" s="31">
        <v>293.54189466086291</v>
      </c>
      <c r="AW56" s="31">
        <v>298.55482551974251</v>
      </c>
      <c r="AX56" s="31">
        <v>312.91113332095466</v>
      </c>
      <c r="AY56" s="31">
        <v>322.65721883402267</v>
      </c>
      <c r="AZ56" s="31">
        <v>338.82400468494961</v>
      </c>
      <c r="BA56" s="31">
        <v>345.20168302217945</v>
      </c>
      <c r="BB56" s="31">
        <v>350.88332370449928</v>
      </c>
      <c r="BC56" s="31">
        <v>358.87605931426151</v>
      </c>
      <c r="BD56" s="31">
        <v>371.06969086141663</v>
      </c>
      <c r="BE56" s="31">
        <v>382.16678132210819</v>
      </c>
      <c r="BF56" s="31">
        <v>388.84636940252187</v>
      </c>
      <c r="BG56" s="31">
        <v>403.34331135428829</v>
      </c>
      <c r="BH56" s="31">
        <v>432.8535749592055</v>
      </c>
      <c r="BI56" s="31">
        <v>454.75018281908439</v>
      </c>
      <c r="BJ56" s="31">
        <v>466.46322014817156</v>
      </c>
      <c r="BK56" s="31">
        <v>473.16280479566916</v>
      </c>
      <c r="BL56" s="31">
        <v>513.44897935748634</v>
      </c>
      <c r="BM56" s="31">
        <v>529.90351324590563</v>
      </c>
      <c r="BN56" s="31">
        <v>543.87611112632089</v>
      </c>
      <c r="BO56" s="31">
        <v>576.63769935774951</v>
      </c>
      <c r="BP56" s="31">
        <v>584.89295275950678</v>
      </c>
      <c r="BQ56" s="31">
        <v>611.96089041894038</v>
      </c>
      <c r="BR56" s="31">
        <v>633.51621641971246</v>
      </c>
      <c r="BS56" s="31">
        <v>671.67406024019215</v>
      </c>
      <c r="BT56" s="31">
        <v>684.13765664652283</v>
      </c>
      <c r="BU56" s="31">
        <v>701.19918005709042</v>
      </c>
      <c r="BV56" s="31">
        <v>731.28359950239008</v>
      </c>
      <c r="BW56" s="31">
        <v>759.1319834049084</v>
      </c>
      <c r="BX56" s="31">
        <v>779.99662887383306</v>
      </c>
      <c r="BY56" s="31">
        <v>828.34584295824322</v>
      </c>
      <c r="BZ56" s="31">
        <v>879.9687551700797</v>
      </c>
      <c r="CA56" s="31">
        <v>929.85523375292155</v>
      </c>
      <c r="CB56" s="31">
        <v>982.39661352365431</v>
      </c>
      <c r="CC56" s="31">
        <v>1071.2135069384294</v>
      </c>
      <c r="CD56" s="31">
        <v>1156.3551021280473</v>
      </c>
      <c r="CE56" s="31">
        <v>1304.7826699987568</v>
      </c>
      <c r="CF56" s="31">
        <v>1377.242039279291</v>
      </c>
      <c r="CG56" s="31">
        <v>1456.8744328954285</v>
      </c>
      <c r="CH56" s="31">
        <v>1506.0434880983469</v>
      </c>
      <c r="CI56" s="31">
        <v>1544.4913507969611</v>
      </c>
      <c r="CJ56" s="31">
        <v>1620.4925310041808</v>
      </c>
      <c r="CK56" s="31">
        <v>1702.8895682642485</v>
      </c>
      <c r="CL56" s="31">
        <v>1818.9227353295489</v>
      </c>
      <c r="CM56" s="31">
        <v>1882.1775842886698</v>
      </c>
      <c r="CN56" s="31">
        <v>2051.749266265595</v>
      </c>
      <c r="CO56" s="31">
        <v>2253.5310401316701</v>
      </c>
    </row>
    <row r="57" spans="1:93" ht="12.75" customHeight="1" x14ac:dyDescent="0.25">
      <c r="A57" s="23">
        <v>18</v>
      </c>
      <c r="B57" s="33" t="s">
        <v>107</v>
      </c>
      <c r="C57" s="31">
        <v>100</v>
      </c>
      <c r="D57" s="31">
        <v>103.63287963750449</v>
      </c>
      <c r="E57" s="31">
        <v>106.695389304825</v>
      </c>
      <c r="F57" s="31">
        <v>109.40252499683929</v>
      </c>
      <c r="G57" s="31">
        <v>117.02071041768869</v>
      </c>
      <c r="H57" s="31">
        <v>117.68195093043839</v>
      </c>
      <c r="I57" s="31">
        <v>118.47233663596965</v>
      </c>
      <c r="J57" s="31">
        <v>121.39171114932013</v>
      </c>
      <c r="K57" s="31">
        <v>123.63496717033075</v>
      </c>
      <c r="L57" s="31">
        <v>124.40659553174443</v>
      </c>
      <c r="M57" s="31">
        <v>126.79927064226837</v>
      </c>
      <c r="N57" s="31">
        <v>127.53612473559838</v>
      </c>
      <c r="O57" s="31">
        <v>129.93049175011157</v>
      </c>
      <c r="P57" s="31">
        <v>129.75855923741022</v>
      </c>
      <c r="Q57" s="31">
        <v>134.79149342123685</v>
      </c>
      <c r="R57" s="31">
        <v>134.98684609088195</v>
      </c>
      <c r="S57" s="31">
        <v>138.9108357103253</v>
      </c>
      <c r="T57" s="31">
        <v>140.01342912431596</v>
      </c>
      <c r="U57" s="31">
        <v>142.56583694324911</v>
      </c>
      <c r="V57" s="31">
        <v>144.24363263522849</v>
      </c>
      <c r="W57" s="31">
        <v>145.42672177763461</v>
      </c>
      <c r="X57" s="31">
        <v>147.15360268907403</v>
      </c>
      <c r="Y57" s="31">
        <v>148.04305386063288</v>
      </c>
      <c r="Z57" s="31">
        <v>148.74570773177592</v>
      </c>
      <c r="AA57" s="31">
        <v>148.74381742897035</v>
      </c>
      <c r="AB57" s="31">
        <v>150.36071074504133</v>
      </c>
      <c r="AC57" s="31">
        <v>151.620156754265</v>
      </c>
      <c r="AD57" s="31">
        <v>153.89531383213844</v>
      </c>
      <c r="AE57" s="31">
        <v>154.99507633835984</v>
      </c>
      <c r="AF57" s="31">
        <v>155.88089185369131</v>
      </c>
      <c r="AG57" s="31">
        <v>158.97870549766691</v>
      </c>
      <c r="AH57" s="31">
        <v>165.28924297088679</v>
      </c>
      <c r="AI57" s="31">
        <v>168.37248935127249</v>
      </c>
      <c r="AJ57" s="31">
        <v>181.6625874883857</v>
      </c>
      <c r="AK57" s="31">
        <v>187.16317804472524</v>
      </c>
      <c r="AL57" s="31">
        <v>189.67929257656979</v>
      </c>
      <c r="AM57" s="31">
        <v>198.91559954299314</v>
      </c>
      <c r="AN57" s="31">
        <v>205.66302696758484</v>
      </c>
      <c r="AO57" s="31">
        <v>210.89851139272886</v>
      </c>
      <c r="AP57" s="31">
        <v>227.86639190653457</v>
      </c>
      <c r="AQ57" s="31">
        <v>243.77344668548113</v>
      </c>
      <c r="AR57" s="31">
        <v>250.20835051886883</v>
      </c>
      <c r="AS57" s="31">
        <v>252.4231695102489</v>
      </c>
      <c r="AT57" s="31">
        <v>259.93258171114473</v>
      </c>
      <c r="AU57" s="31">
        <v>277.71152160591669</v>
      </c>
      <c r="AV57" s="31">
        <v>309.99796399089365</v>
      </c>
      <c r="AW57" s="31">
        <v>316.78741373973486</v>
      </c>
      <c r="AX57" s="31">
        <v>328.52296693319227</v>
      </c>
      <c r="AY57" s="31">
        <v>334.70562513384687</v>
      </c>
      <c r="AZ57" s="31">
        <v>348.73939480648431</v>
      </c>
      <c r="BA57" s="31">
        <v>359.08496109937715</v>
      </c>
      <c r="BB57" s="31">
        <v>362.40805976790767</v>
      </c>
      <c r="BC57" s="31">
        <v>362.50384827936409</v>
      </c>
      <c r="BD57" s="31">
        <v>370.33169188251821</v>
      </c>
      <c r="BE57" s="31">
        <v>379.20075637883781</v>
      </c>
      <c r="BF57" s="31">
        <v>396.55373160762497</v>
      </c>
      <c r="BG57" s="31">
        <v>423.5903217015499</v>
      </c>
      <c r="BH57" s="31">
        <v>435.83178481323773</v>
      </c>
      <c r="BI57" s="31">
        <v>458.90223181297313</v>
      </c>
      <c r="BJ57" s="31">
        <v>477.11788769939841</v>
      </c>
      <c r="BK57" s="31">
        <v>484.97315489026795</v>
      </c>
      <c r="BL57" s="31">
        <v>525.58034261573471</v>
      </c>
      <c r="BM57" s="31">
        <v>548.44307800398758</v>
      </c>
      <c r="BN57" s="31">
        <v>563.67106129770491</v>
      </c>
      <c r="BO57" s="31">
        <v>599.61645451574361</v>
      </c>
      <c r="BP57" s="31">
        <v>612.53735872358038</v>
      </c>
      <c r="BQ57" s="31">
        <v>620.18383400373966</v>
      </c>
      <c r="BR57" s="31">
        <v>641.46852920988556</v>
      </c>
      <c r="BS57" s="31">
        <v>688.31548339263088</v>
      </c>
      <c r="BT57" s="31">
        <v>701.32242030366353</v>
      </c>
      <c r="BU57" s="31">
        <v>736.85916928612107</v>
      </c>
      <c r="BV57" s="31">
        <v>755.56844237020402</v>
      </c>
      <c r="BW57" s="31">
        <v>776.81840853370147</v>
      </c>
      <c r="BX57" s="31">
        <v>801.1015163273978</v>
      </c>
      <c r="BY57" s="31">
        <v>916.08868001392261</v>
      </c>
      <c r="BZ57" s="31">
        <v>976.18927021854881</v>
      </c>
      <c r="CA57" s="31">
        <v>1035.5244365703211</v>
      </c>
      <c r="CB57" s="31">
        <v>1070.6289912678617</v>
      </c>
      <c r="CC57" s="31">
        <v>1115.8285460095171</v>
      </c>
      <c r="CD57" s="31">
        <v>1294.6696028304241</v>
      </c>
      <c r="CE57" s="31">
        <v>1419.9965868257518</v>
      </c>
      <c r="CF57" s="31">
        <v>1487.1904304851191</v>
      </c>
      <c r="CG57" s="31">
        <v>1590.9220049301234</v>
      </c>
      <c r="CH57" s="31">
        <v>1640.1628363383688</v>
      </c>
      <c r="CI57" s="31">
        <v>1705.1419186219262</v>
      </c>
      <c r="CJ57" s="31">
        <v>1741.4941371722164</v>
      </c>
      <c r="CK57" s="31">
        <v>1885.8105887585079</v>
      </c>
      <c r="CL57" s="31">
        <v>1990.7896084468439</v>
      </c>
      <c r="CM57" s="31">
        <v>2083.3302814185831</v>
      </c>
      <c r="CN57" s="31">
        <v>2250.8591205607972</v>
      </c>
      <c r="CO57" s="31">
        <v>2355.7090445468757</v>
      </c>
    </row>
    <row r="58" spans="1:93" ht="12.75" customHeight="1" x14ac:dyDescent="0.25">
      <c r="A58" s="23">
        <v>19</v>
      </c>
      <c r="B58" s="33" t="s">
        <v>108</v>
      </c>
      <c r="C58" s="31">
        <v>100</v>
      </c>
      <c r="D58" s="31">
        <v>105.26474323865087</v>
      </c>
      <c r="E58" s="31">
        <v>110.21639469527075</v>
      </c>
      <c r="F58" s="31">
        <v>112.2162174628709</v>
      </c>
      <c r="G58" s="31">
        <v>116.30937071482947</v>
      </c>
      <c r="H58" s="31">
        <v>117.64242423783475</v>
      </c>
      <c r="I58" s="31">
        <v>118.2967724170967</v>
      </c>
      <c r="J58" s="31">
        <v>121.4136222217694</v>
      </c>
      <c r="K58" s="31">
        <v>122.5091256069712</v>
      </c>
      <c r="L58" s="31">
        <v>123.21607584350275</v>
      </c>
      <c r="M58" s="31">
        <v>124.66846224537237</v>
      </c>
      <c r="N58" s="31">
        <v>124.10181695226852</v>
      </c>
      <c r="O58" s="31">
        <v>124.63021148117897</v>
      </c>
      <c r="P58" s="31">
        <v>125.51423137202134</v>
      </c>
      <c r="Q58" s="31">
        <v>127.906332577827</v>
      </c>
      <c r="R58" s="31">
        <v>129.41801276714634</v>
      </c>
      <c r="S58" s="31">
        <v>131.73264806464823</v>
      </c>
      <c r="T58" s="31">
        <v>132.20184687577947</v>
      </c>
      <c r="U58" s="31">
        <v>132.80257135287621</v>
      </c>
      <c r="V58" s="31">
        <v>134.89169495616699</v>
      </c>
      <c r="W58" s="31">
        <v>136.23721769508222</v>
      </c>
      <c r="X58" s="31">
        <v>136.38860487699432</v>
      </c>
      <c r="Y58" s="31">
        <v>138.00327843628835</v>
      </c>
      <c r="Z58" s="31">
        <v>138.52856799281938</v>
      </c>
      <c r="AA58" s="31">
        <v>138.72450949861275</v>
      </c>
      <c r="AB58" s="31">
        <v>141.73745390914178</v>
      </c>
      <c r="AC58" s="31">
        <v>142.55751497229087</v>
      </c>
      <c r="AD58" s="31">
        <v>144.41989933110403</v>
      </c>
      <c r="AE58" s="31">
        <v>145.21918833395264</v>
      </c>
      <c r="AF58" s="31">
        <v>149.17064982564324</v>
      </c>
      <c r="AG58" s="31">
        <v>155.09386570321359</v>
      </c>
      <c r="AH58" s="31">
        <v>166.32351909012587</v>
      </c>
      <c r="AI58" s="31">
        <v>167.82840356946153</v>
      </c>
      <c r="AJ58" s="31">
        <v>182.83537984495479</v>
      </c>
      <c r="AK58" s="31">
        <v>185.66227588181704</v>
      </c>
      <c r="AL58" s="31">
        <v>187.95906820757276</v>
      </c>
      <c r="AM58" s="31">
        <v>187.55743332800651</v>
      </c>
      <c r="AN58" s="31">
        <v>191.72089904724257</v>
      </c>
      <c r="AO58" s="31">
        <v>194.76924043786801</v>
      </c>
      <c r="AP58" s="31">
        <v>201.32185213552683</v>
      </c>
      <c r="AQ58" s="31">
        <v>206.82836590586268</v>
      </c>
      <c r="AR58" s="31">
        <v>209.5978083661785</v>
      </c>
      <c r="AS58" s="31">
        <v>209.99730516586885</v>
      </c>
      <c r="AT58" s="31">
        <v>215.08452159459614</v>
      </c>
      <c r="AU58" s="31">
        <v>238.32104993161013</v>
      </c>
      <c r="AV58" s="31">
        <v>245.31913252220176</v>
      </c>
      <c r="AW58" s="31">
        <v>249.45415713194194</v>
      </c>
      <c r="AX58" s="31">
        <v>255.81932695448123</v>
      </c>
      <c r="AY58" s="31">
        <v>266.45191042549874</v>
      </c>
      <c r="AZ58" s="31">
        <v>276.41236041660875</v>
      </c>
      <c r="BA58" s="31">
        <v>281.69639940268968</v>
      </c>
      <c r="BB58" s="31">
        <v>281.48659780642481</v>
      </c>
      <c r="BC58" s="31">
        <v>292.07848663471322</v>
      </c>
      <c r="BD58" s="31">
        <v>293.60867501104144</v>
      </c>
      <c r="BE58" s="31">
        <v>299.92963880777188</v>
      </c>
      <c r="BF58" s="31">
        <v>311.79794125544049</v>
      </c>
      <c r="BG58" s="31">
        <v>316.62909552501168</v>
      </c>
      <c r="BH58" s="31">
        <v>329.68030774067984</v>
      </c>
      <c r="BI58" s="31">
        <v>337.61655431354893</v>
      </c>
      <c r="BJ58" s="31">
        <v>345.66880164363539</v>
      </c>
      <c r="BK58" s="31">
        <v>362.68904187779032</v>
      </c>
      <c r="BL58" s="31">
        <v>370.77295888363898</v>
      </c>
      <c r="BM58" s="31">
        <v>385.96844487440421</v>
      </c>
      <c r="BN58" s="31">
        <v>396.95666765260768</v>
      </c>
      <c r="BO58" s="31">
        <v>415.520784212948</v>
      </c>
      <c r="BP58" s="31">
        <v>428.72393354359014</v>
      </c>
      <c r="BQ58" s="31">
        <v>438.24578469508003</v>
      </c>
      <c r="BR58" s="31">
        <v>465.39278926444479</v>
      </c>
      <c r="BS58" s="31">
        <v>487.1930429017022</v>
      </c>
      <c r="BT58" s="31">
        <v>496.37441086162488</v>
      </c>
      <c r="BU58" s="31">
        <v>510.73832495543888</v>
      </c>
      <c r="BV58" s="31">
        <v>532.33902500219529</v>
      </c>
      <c r="BW58" s="31">
        <v>540.94974466963072</v>
      </c>
      <c r="BX58" s="31">
        <v>555.03574914114779</v>
      </c>
      <c r="BY58" s="31">
        <v>571.37281125168897</v>
      </c>
      <c r="BZ58" s="31">
        <v>594.85011698697724</v>
      </c>
      <c r="CA58" s="31">
        <v>617.37070916996481</v>
      </c>
      <c r="CB58" s="31">
        <v>644.00496445087117</v>
      </c>
      <c r="CC58" s="31">
        <v>680.8958478135529</v>
      </c>
      <c r="CD58" s="31">
        <v>794.03847756252071</v>
      </c>
      <c r="CE58" s="31">
        <v>876.72666969501779</v>
      </c>
      <c r="CF58" s="31">
        <v>908.76667577640546</v>
      </c>
      <c r="CG58" s="31">
        <v>939.75287765437827</v>
      </c>
      <c r="CH58" s="31">
        <v>1005.3233712984882</v>
      </c>
      <c r="CI58" s="31">
        <v>1062.9712987861717</v>
      </c>
      <c r="CJ58" s="31">
        <v>1119.7381635537238</v>
      </c>
      <c r="CK58" s="31">
        <v>1217.8259564443579</v>
      </c>
      <c r="CL58" s="31">
        <v>1256.0632536512087</v>
      </c>
      <c r="CM58" s="31">
        <v>1344.2911226479737</v>
      </c>
      <c r="CN58" s="31">
        <v>1448.7369419262354</v>
      </c>
      <c r="CO58" s="31">
        <v>1574.1861077138067</v>
      </c>
    </row>
    <row r="59" spans="1:93" ht="12.75" customHeight="1" x14ac:dyDescent="0.25">
      <c r="A59" s="23">
        <v>191</v>
      </c>
      <c r="B59" s="35" t="s">
        <v>109</v>
      </c>
      <c r="C59" s="31">
        <v>100</v>
      </c>
      <c r="D59" s="31">
        <v>105.76771768950744</v>
      </c>
      <c r="E59" s="31">
        <v>108.32114813902319</v>
      </c>
      <c r="F59" s="31">
        <v>109.64927845476943</v>
      </c>
      <c r="G59" s="31">
        <v>119.28423903265937</v>
      </c>
      <c r="H59" s="31">
        <v>119.97685790048925</v>
      </c>
      <c r="I59" s="31">
        <v>120.85670025751612</v>
      </c>
      <c r="J59" s="31">
        <v>122.7190216428161</v>
      </c>
      <c r="K59" s="31">
        <v>123.21605447736721</v>
      </c>
      <c r="L59" s="31">
        <v>123.78956860358051</v>
      </c>
      <c r="M59" s="31">
        <v>124.13063468248342</v>
      </c>
      <c r="N59" s="31">
        <v>124.10163310095163</v>
      </c>
      <c r="O59" s="31">
        <v>124.56917047041819</v>
      </c>
      <c r="P59" s="31">
        <v>125.3223188550585</v>
      </c>
      <c r="Q59" s="31">
        <v>125.79881595680307</v>
      </c>
      <c r="R59" s="31">
        <v>126.11886121473383</v>
      </c>
      <c r="S59" s="31">
        <v>125.64941659555969</v>
      </c>
      <c r="T59" s="31">
        <v>125.98968088740895</v>
      </c>
      <c r="U59" s="31">
        <v>126.57603647146105</v>
      </c>
      <c r="V59" s="31">
        <v>127.83283357588311</v>
      </c>
      <c r="W59" s="31">
        <v>128.8356950300238</v>
      </c>
      <c r="X59" s="31">
        <v>127.96961989228741</v>
      </c>
      <c r="Y59" s="31">
        <v>129.33891572759171</v>
      </c>
      <c r="Z59" s="31">
        <v>129.79477747842262</v>
      </c>
      <c r="AA59" s="31">
        <v>129.97636539093585</v>
      </c>
      <c r="AB59" s="31">
        <v>131.10358605168057</v>
      </c>
      <c r="AC59" s="31">
        <v>132.71790948562483</v>
      </c>
      <c r="AD59" s="31">
        <v>133.60558348749237</v>
      </c>
      <c r="AE59" s="31">
        <v>133.6000325661023</v>
      </c>
      <c r="AF59" s="31">
        <v>136.98874261274472</v>
      </c>
      <c r="AG59" s="31">
        <v>143.22938341056795</v>
      </c>
      <c r="AH59" s="31">
        <v>147.47975428466324</v>
      </c>
      <c r="AI59" s="31">
        <v>150.211122422594</v>
      </c>
      <c r="AJ59" s="31">
        <v>169.55911840189503</v>
      </c>
      <c r="AK59" s="31">
        <v>171.55350049680041</v>
      </c>
      <c r="AL59" s="31">
        <v>174.40950616295825</v>
      </c>
      <c r="AM59" s="31">
        <v>173.36002998939833</v>
      </c>
      <c r="AN59" s="31">
        <v>168.50625048958298</v>
      </c>
      <c r="AO59" s="31">
        <v>173.60538593676222</v>
      </c>
      <c r="AP59" s="31">
        <v>178.4549984947088</v>
      </c>
      <c r="AQ59" s="31">
        <v>183.56253220168901</v>
      </c>
      <c r="AR59" s="31">
        <v>185.60986997625096</v>
      </c>
      <c r="AS59" s="31">
        <v>184.73356093981343</v>
      </c>
      <c r="AT59" s="31">
        <v>183.83877009797922</v>
      </c>
      <c r="AU59" s="31">
        <v>196.26479338701927</v>
      </c>
      <c r="AV59" s="31">
        <v>199.27010550340802</v>
      </c>
      <c r="AW59" s="31">
        <v>201.4319848596229</v>
      </c>
      <c r="AX59" s="31">
        <v>206.47512056096514</v>
      </c>
      <c r="AY59" s="31">
        <v>212.17519123339412</v>
      </c>
      <c r="AZ59" s="31">
        <v>213.71409803245731</v>
      </c>
      <c r="BA59" s="31">
        <v>218.14040447999582</v>
      </c>
      <c r="BB59" s="31">
        <v>217.60016448345425</v>
      </c>
      <c r="BC59" s="31">
        <v>219.47377196925382</v>
      </c>
      <c r="BD59" s="31">
        <v>222.37011313336566</v>
      </c>
      <c r="BE59" s="31">
        <v>226.32301176814428</v>
      </c>
      <c r="BF59" s="31">
        <v>230.95011650574804</v>
      </c>
      <c r="BG59" s="31">
        <v>237.71980355067501</v>
      </c>
      <c r="BH59" s="31">
        <v>242.94305860197042</v>
      </c>
      <c r="BI59" s="31">
        <v>254.71672905403778</v>
      </c>
      <c r="BJ59" s="31">
        <v>260.6008761870533</v>
      </c>
      <c r="BK59" s="31">
        <v>267.44598397409652</v>
      </c>
      <c r="BL59" s="31">
        <v>276.04129418022961</v>
      </c>
      <c r="BM59" s="31">
        <v>291.39793124620502</v>
      </c>
      <c r="BN59" s="31">
        <v>300.27203456151346</v>
      </c>
      <c r="BO59" s="31">
        <v>319.34730227052859</v>
      </c>
      <c r="BP59" s="31">
        <v>337.11022355473455</v>
      </c>
      <c r="BQ59" s="31">
        <v>357.77465670250598</v>
      </c>
      <c r="BR59" s="31">
        <v>366.59184507420059</v>
      </c>
      <c r="BS59" s="31">
        <v>373.86547218221813</v>
      </c>
      <c r="BT59" s="31">
        <v>379.0211605118796</v>
      </c>
      <c r="BU59" s="31">
        <v>388.40274007491433</v>
      </c>
      <c r="BV59" s="31">
        <v>405.36533497575221</v>
      </c>
      <c r="BW59" s="31">
        <v>411.19688557100955</v>
      </c>
      <c r="BX59" s="31">
        <v>413.12349969177365</v>
      </c>
      <c r="BY59" s="31">
        <v>439.36415200150179</v>
      </c>
      <c r="BZ59" s="31">
        <v>453.87145288466252</v>
      </c>
      <c r="CA59" s="31">
        <v>476.86927171014059</v>
      </c>
      <c r="CB59" s="31">
        <v>507.39377948662934</v>
      </c>
      <c r="CC59" s="31">
        <v>537.19513723707189</v>
      </c>
      <c r="CD59" s="31">
        <v>582.84709079947254</v>
      </c>
      <c r="CE59" s="31">
        <v>627.95354039308211</v>
      </c>
      <c r="CF59" s="31">
        <v>654.45589912076616</v>
      </c>
      <c r="CG59" s="31">
        <v>692.09375869374173</v>
      </c>
      <c r="CH59" s="31">
        <v>747.14277045464814</v>
      </c>
      <c r="CI59" s="31">
        <v>799.74092704689826</v>
      </c>
      <c r="CJ59" s="31">
        <v>841.31673161357094</v>
      </c>
      <c r="CK59" s="31">
        <v>887.28334578795887</v>
      </c>
      <c r="CL59" s="31">
        <v>922.09150457577482</v>
      </c>
      <c r="CM59" s="31">
        <v>983.84843404140429</v>
      </c>
      <c r="CN59" s="31">
        <v>1053.559163922107</v>
      </c>
      <c r="CO59" s="31">
        <v>1137.5310119058506</v>
      </c>
    </row>
    <row r="60" spans="1:93" ht="12.75" customHeight="1" x14ac:dyDescent="0.25">
      <c r="A60" s="23">
        <v>1911</v>
      </c>
      <c r="B60" s="34" t="s">
        <v>110</v>
      </c>
      <c r="C60" s="31">
        <v>100</v>
      </c>
      <c r="D60" s="31">
        <v>106.87930682697018</v>
      </c>
      <c r="E60" s="31">
        <v>110.07721976840668</v>
      </c>
      <c r="F60" s="31">
        <v>111.2444727934583</v>
      </c>
      <c r="G60" s="31">
        <v>110.56007858964256</v>
      </c>
      <c r="H60" s="31">
        <v>110.50254113594799</v>
      </c>
      <c r="I60" s="31">
        <v>111.94600837333766</v>
      </c>
      <c r="J60" s="31">
        <v>114.25039355893577</v>
      </c>
      <c r="K60" s="31">
        <v>114.41485108292467</v>
      </c>
      <c r="L60" s="31">
        <v>114.87137289300598</v>
      </c>
      <c r="M60" s="31">
        <v>115.06782639920266</v>
      </c>
      <c r="N60" s="31">
        <v>114.24622472431734</v>
      </c>
      <c r="O60" s="31">
        <v>114.15204404210044</v>
      </c>
      <c r="P60" s="31">
        <v>114.67486536435607</v>
      </c>
      <c r="Q60" s="31">
        <v>114.44250749982574</v>
      </c>
      <c r="R60" s="31">
        <v>114.49090920769505</v>
      </c>
      <c r="S60" s="31">
        <v>113.80242672641204</v>
      </c>
      <c r="T60" s="31">
        <v>113.85338552668307</v>
      </c>
      <c r="U60" s="31">
        <v>114.45369367555189</v>
      </c>
      <c r="V60" s="31">
        <v>115.69614882953647</v>
      </c>
      <c r="W60" s="31">
        <v>116.53872502256361</v>
      </c>
      <c r="X60" s="31">
        <v>114.91735390963805</v>
      </c>
      <c r="Y60" s="31">
        <v>116.83868648805407</v>
      </c>
      <c r="Z60" s="31">
        <v>116.86813259570216</v>
      </c>
      <c r="AA60" s="31">
        <v>117.1229283963164</v>
      </c>
      <c r="AB60" s="31">
        <v>117.52107151857693</v>
      </c>
      <c r="AC60" s="31">
        <v>119.19012115030159</v>
      </c>
      <c r="AD60" s="31">
        <v>119.71898533946865</v>
      </c>
      <c r="AE60" s="31">
        <v>119.60440529544552</v>
      </c>
      <c r="AF60" s="31">
        <v>123.45273242248582</v>
      </c>
      <c r="AG60" s="31">
        <v>130.74116323832556</v>
      </c>
      <c r="AH60" s="31">
        <v>132.42852898865272</v>
      </c>
      <c r="AI60" s="31">
        <v>135.02959289062574</v>
      </c>
      <c r="AJ60" s="31">
        <v>155.82031935071197</v>
      </c>
      <c r="AK60" s="31">
        <v>156.63405047540721</v>
      </c>
      <c r="AL60" s="31">
        <v>159.84593283297011</v>
      </c>
      <c r="AM60" s="31">
        <v>158.73909939634632</v>
      </c>
      <c r="AN60" s="31">
        <v>151.79933112826782</v>
      </c>
      <c r="AO60" s="31">
        <v>157.77485163707718</v>
      </c>
      <c r="AP60" s="31">
        <v>162.76238723977113</v>
      </c>
      <c r="AQ60" s="31">
        <v>167.20348858322416</v>
      </c>
      <c r="AR60" s="31">
        <v>168.07771561400975</v>
      </c>
      <c r="AS60" s="31">
        <v>165.79341137590558</v>
      </c>
      <c r="AT60" s="31">
        <v>164.22883905121239</v>
      </c>
      <c r="AU60" s="31">
        <v>178.54651962690374</v>
      </c>
      <c r="AV60" s="31">
        <v>179.93940142712603</v>
      </c>
      <c r="AW60" s="31">
        <v>180.61162151580513</v>
      </c>
      <c r="AX60" s="31">
        <v>184.08311336067661</v>
      </c>
      <c r="AY60" s="31">
        <v>186.31339612460934</v>
      </c>
      <c r="AZ60" s="31">
        <v>188.46931478443219</v>
      </c>
      <c r="BA60" s="31">
        <v>188.57879736007283</v>
      </c>
      <c r="BB60" s="31">
        <v>186.7690914591777</v>
      </c>
      <c r="BC60" s="31">
        <v>187.61253556205105</v>
      </c>
      <c r="BD60" s="31">
        <v>189.26617003168215</v>
      </c>
      <c r="BE60" s="31">
        <v>194.20938350309149</v>
      </c>
      <c r="BF60" s="31">
        <v>200.46265346985726</v>
      </c>
      <c r="BG60" s="31">
        <v>206.06685152077324</v>
      </c>
      <c r="BH60" s="31">
        <v>205.8825836202019</v>
      </c>
      <c r="BI60" s="31">
        <v>217.34456872301465</v>
      </c>
      <c r="BJ60" s="31">
        <v>223.00120688199556</v>
      </c>
      <c r="BK60" s="31">
        <v>230.41860851497088</v>
      </c>
      <c r="BL60" s="31">
        <v>242.02813567103564</v>
      </c>
      <c r="BM60" s="31">
        <v>258.42357865169629</v>
      </c>
      <c r="BN60" s="31">
        <v>265.93436387240695</v>
      </c>
      <c r="BO60" s="31">
        <v>289.44476592681764</v>
      </c>
      <c r="BP60" s="31">
        <v>302.84781228211716</v>
      </c>
      <c r="BQ60" s="31">
        <v>327.66352828991967</v>
      </c>
      <c r="BR60" s="31">
        <v>331.88984833966367</v>
      </c>
      <c r="BS60" s="31">
        <v>334.3538952107146</v>
      </c>
      <c r="BT60" s="31">
        <v>336.58741532522367</v>
      </c>
      <c r="BU60" s="31">
        <v>344.12488979638027</v>
      </c>
      <c r="BV60" s="31">
        <v>359.88661591172342</v>
      </c>
      <c r="BW60" s="31">
        <v>364.94880053866001</v>
      </c>
      <c r="BX60" s="31">
        <v>366.75934872003234</v>
      </c>
      <c r="BY60" s="31">
        <v>389.63640952773642</v>
      </c>
      <c r="BZ60" s="31">
        <v>399.86554398238621</v>
      </c>
      <c r="CA60" s="31">
        <v>415.66763307795674</v>
      </c>
      <c r="CB60" s="31">
        <v>445.00243361691514</v>
      </c>
      <c r="CC60" s="31">
        <v>468.76708497032797</v>
      </c>
      <c r="CD60" s="31">
        <v>507.93628333411857</v>
      </c>
      <c r="CE60" s="31">
        <v>539.65735548080875</v>
      </c>
      <c r="CF60" s="31">
        <v>558.22949780446459</v>
      </c>
      <c r="CG60" s="31">
        <v>585.4535509407068</v>
      </c>
      <c r="CH60" s="31">
        <v>632.03381454995633</v>
      </c>
      <c r="CI60" s="31">
        <v>667.03546762947713</v>
      </c>
      <c r="CJ60" s="31">
        <v>713.09461815953694</v>
      </c>
      <c r="CK60" s="31">
        <v>763.87988626455353</v>
      </c>
      <c r="CL60" s="31">
        <v>774.32961482029691</v>
      </c>
      <c r="CM60" s="31">
        <v>826.58611225111872</v>
      </c>
      <c r="CN60" s="31">
        <v>879.84672091806453</v>
      </c>
      <c r="CO60" s="31">
        <v>955.74332999423609</v>
      </c>
    </row>
    <row r="61" spans="1:93" ht="12.75" customHeight="1" x14ac:dyDescent="0.25">
      <c r="A61" s="23">
        <v>1912</v>
      </c>
      <c r="B61" s="34" t="s">
        <v>111</v>
      </c>
      <c r="C61" s="31">
        <v>100</v>
      </c>
      <c r="D61" s="31">
        <v>103.01048542560875</v>
      </c>
      <c r="E61" s="31">
        <v>103.96531450312874</v>
      </c>
      <c r="F61" s="31">
        <v>105.69249159027777</v>
      </c>
      <c r="G61" s="31">
        <v>140.92401207313034</v>
      </c>
      <c r="H61" s="31">
        <v>143.47735010685494</v>
      </c>
      <c r="I61" s="31">
        <v>142.95915369892907</v>
      </c>
      <c r="J61" s="31">
        <v>143.7249615147754</v>
      </c>
      <c r="K61" s="31">
        <v>145.04692808208364</v>
      </c>
      <c r="L61" s="31">
        <v>145.91063485034095</v>
      </c>
      <c r="M61" s="31">
        <v>146.61040401277845</v>
      </c>
      <c r="N61" s="31">
        <v>148.54740090686562</v>
      </c>
      <c r="O61" s="31">
        <v>150.40824726354765</v>
      </c>
      <c r="P61" s="31">
        <v>151.73270854272243</v>
      </c>
      <c r="Q61" s="31">
        <v>153.96747919858041</v>
      </c>
      <c r="R61" s="31">
        <v>154.9613204979334</v>
      </c>
      <c r="S61" s="31">
        <v>155.03518656799579</v>
      </c>
      <c r="T61" s="31">
        <v>156.09305632090991</v>
      </c>
      <c r="U61" s="31">
        <v>156.64480337868162</v>
      </c>
      <c r="V61" s="31">
        <v>157.93717485779024</v>
      </c>
      <c r="W61" s="31">
        <v>159.33761458836051</v>
      </c>
      <c r="X61" s="31">
        <v>160.34500722878229</v>
      </c>
      <c r="Y61" s="31">
        <v>160.34500800022752</v>
      </c>
      <c r="Z61" s="31">
        <v>161.85856897606146</v>
      </c>
      <c r="AA61" s="31">
        <v>161.85856897606146</v>
      </c>
      <c r="AB61" s="31">
        <v>164.79422410620333</v>
      </c>
      <c r="AC61" s="31">
        <v>166.27280238655138</v>
      </c>
      <c r="AD61" s="31">
        <v>168.05048327931087</v>
      </c>
      <c r="AE61" s="31">
        <v>168.31537276121142</v>
      </c>
      <c r="AF61" s="31">
        <v>170.56402934708856</v>
      </c>
      <c r="AG61" s="31">
        <v>174.205687889594</v>
      </c>
      <c r="AH61" s="31">
        <v>184.81344404358742</v>
      </c>
      <c r="AI61" s="31">
        <v>187.86802426716875</v>
      </c>
      <c r="AJ61" s="31">
        <v>203.6374111222249</v>
      </c>
      <c r="AK61" s="31">
        <v>208.56032934415762</v>
      </c>
      <c r="AL61" s="31">
        <v>210.53360355636082</v>
      </c>
      <c r="AM61" s="31">
        <v>209.6263987409483</v>
      </c>
      <c r="AN61" s="31">
        <v>209.94679316938928</v>
      </c>
      <c r="AO61" s="31">
        <v>212.87210639566783</v>
      </c>
      <c r="AP61" s="31">
        <v>217.37960885547059</v>
      </c>
      <c r="AQ61" s="31">
        <v>224.14018931551652</v>
      </c>
      <c r="AR61" s="31">
        <v>229.09736012357993</v>
      </c>
      <c r="AS61" s="31">
        <v>231.71350136991137</v>
      </c>
      <c r="AT61" s="31">
        <v>232.48006457703656</v>
      </c>
      <c r="AU61" s="31">
        <v>240.21394188585805</v>
      </c>
      <c r="AV61" s="31">
        <v>247.21879370733603</v>
      </c>
      <c r="AW61" s="31">
        <v>253.07568631642025</v>
      </c>
      <c r="AX61" s="31">
        <v>262.01719327957193</v>
      </c>
      <c r="AY61" s="31">
        <v>276.32387123860798</v>
      </c>
      <c r="AZ61" s="31">
        <v>276.3323159700264</v>
      </c>
      <c r="BA61" s="31">
        <v>291.46625319231975</v>
      </c>
      <c r="BB61" s="31">
        <v>294.07484960614289</v>
      </c>
      <c r="BC61" s="31">
        <v>298.50371750315816</v>
      </c>
      <c r="BD61" s="31">
        <v>304.48252041245479</v>
      </c>
      <c r="BE61" s="31">
        <v>305.97900063960606</v>
      </c>
      <c r="BF61" s="31">
        <v>306.5724970185351</v>
      </c>
      <c r="BG61" s="31">
        <v>316.23311178955345</v>
      </c>
      <c r="BH61" s="31">
        <v>334.86941330575809</v>
      </c>
      <c r="BI61" s="31">
        <v>347.41620115541895</v>
      </c>
      <c r="BJ61" s="31">
        <v>353.86467107857237</v>
      </c>
      <c r="BK61" s="31">
        <v>359.29023723529565</v>
      </c>
      <c r="BL61" s="31">
        <v>360.40895744549084</v>
      </c>
      <c r="BM61" s="31">
        <v>373.18889680241637</v>
      </c>
      <c r="BN61" s="31">
        <v>385.44463143247742</v>
      </c>
      <c r="BO61" s="31">
        <v>393.51880611194576</v>
      </c>
      <c r="BP61" s="31">
        <v>422.09614381622873</v>
      </c>
      <c r="BQ61" s="31">
        <v>432.46356105002144</v>
      </c>
      <c r="BR61" s="31">
        <v>452.66813153081233</v>
      </c>
      <c r="BS61" s="31">
        <v>471.8716429443391</v>
      </c>
      <c r="BT61" s="31">
        <v>484.27559973203751</v>
      </c>
      <c r="BU61" s="31">
        <v>498.23137481929172</v>
      </c>
      <c r="BV61" s="31">
        <v>518.17265496316543</v>
      </c>
      <c r="BW61" s="31">
        <v>525.91257313697304</v>
      </c>
      <c r="BX61" s="31">
        <v>528.12708207610638</v>
      </c>
      <c r="BY61" s="31">
        <v>562.71092765698995</v>
      </c>
      <c r="BZ61" s="31">
        <v>587.82997177286938</v>
      </c>
      <c r="CA61" s="31">
        <v>628.67638006811171</v>
      </c>
      <c r="CB61" s="31">
        <v>662.15188751647997</v>
      </c>
      <c r="CC61" s="31">
        <v>706.92694470733636</v>
      </c>
      <c r="CD61" s="31">
        <v>768.65899584372664</v>
      </c>
      <c r="CE61" s="31">
        <v>846.96709640470419</v>
      </c>
      <c r="CF61" s="31">
        <v>893.13989611818511</v>
      </c>
      <c r="CG61" s="31">
        <v>956.60859743807964</v>
      </c>
      <c r="CH61" s="31">
        <v>1032.6638468920878</v>
      </c>
      <c r="CI61" s="31">
        <v>1128.909107960287</v>
      </c>
      <c r="CJ61" s="31">
        <v>1159.3642333804346</v>
      </c>
      <c r="CK61" s="31">
        <v>1193.3784564794346</v>
      </c>
      <c r="CL61" s="31">
        <v>1288.6062860524316</v>
      </c>
      <c r="CM61" s="31">
        <v>1373.9284851348314</v>
      </c>
      <c r="CN61" s="31">
        <v>1484.4427848121977</v>
      </c>
      <c r="CO61" s="31">
        <v>1588.444793674897</v>
      </c>
    </row>
    <row r="62" spans="1:93" ht="12.75" customHeight="1" x14ac:dyDescent="0.25">
      <c r="A62" s="23">
        <v>192</v>
      </c>
      <c r="B62" s="35" t="s">
        <v>112</v>
      </c>
      <c r="C62" s="31">
        <v>100</v>
      </c>
      <c r="D62" s="31">
        <v>104.95292347105054</v>
      </c>
      <c r="E62" s="31">
        <v>111.39135564947114</v>
      </c>
      <c r="F62" s="31">
        <v>113.80759516324868</v>
      </c>
      <c r="G62" s="31">
        <v>114.46509662510266</v>
      </c>
      <c r="H62" s="31">
        <v>116.19518857620363</v>
      </c>
      <c r="I62" s="31">
        <v>116.70974130067387</v>
      </c>
      <c r="J62" s="31">
        <v>120.60433788654342</v>
      </c>
      <c r="K62" s="31">
        <v>122.07086399010053</v>
      </c>
      <c r="L62" s="31">
        <v>122.86053814399644</v>
      </c>
      <c r="M62" s="31">
        <v>125.00188925222011</v>
      </c>
      <c r="N62" s="31">
        <v>124.10193093116986</v>
      </c>
      <c r="O62" s="31">
        <v>124.6680539476454</v>
      </c>
      <c r="P62" s="31">
        <v>125.63320782567151</v>
      </c>
      <c r="Q62" s="31">
        <v>129.21289067807379</v>
      </c>
      <c r="R62" s="31">
        <v>131.46332673608245</v>
      </c>
      <c r="S62" s="31">
        <v>135.50395656695028</v>
      </c>
      <c r="T62" s="31">
        <v>136.05308852730971</v>
      </c>
      <c r="U62" s="31">
        <v>136.66272102126942</v>
      </c>
      <c r="V62" s="31">
        <v>139.26784668988094</v>
      </c>
      <c r="W62" s="31">
        <v>140.82580280787218</v>
      </c>
      <c r="X62" s="31">
        <v>141.60796728575923</v>
      </c>
      <c r="Y62" s="31">
        <v>143.3747631342444</v>
      </c>
      <c r="Z62" s="31">
        <v>143.94309456338269</v>
      </c>
      <c r="AA62" s="31">
        <v>144.14793460092702</v>
      </c>
      <c r="AB62" s="31">
        <v>148.32993628745982</v>
      </c>
      <c r="AC62" s="31">
        <v>148.65759319875988</v>
      </c>
      <c r="AD62" s="31">
        <v>151.12425070994431</v>
      </c>
      <c r="AE62" s="31">
        <v>152.42250143481456</v>
      </c>
      <c r="AF62" s="31">
        <v>156.72284153159805</v>
      </c>
      <c r="AG62" s="31">
        <v>162.44926935224925</v>
      </c>
      <c r="AH62" s="31">
        <v>178.0057394342515</v>
      </c>
      <c r="AI62" s="31">
        <v>178.7502635240316</v>
      </c>
      <c r="AJ62" s="31">
        <v>191.06601810250149</v>
      </c>
      <c r="AK62" s="31">
        <v>194.40903241030904</v>
      </c>
      <c r="AL62" s="31">
        <v>196.35913958427085</v>
      </c>
      <c r="AM62" s="31">
        <v>196.35913488968029</v>
      </c>
      <c r="AN62" s="31">
        <v>206.1128553501251</v>
      </c>
      <c r="AO62" s="31">
        <v>207.88980387969465</v>
      </c>
      <c r="AP62" s="31">
        <v>215.4981924564093</v>
      </c>
      <c r="AQ62" s="31">
        <v>221.25205451734163</v>
      </c>
      <c r="AR62" s="31">
        <v>224.46916686409426</v>
      </c>
      <c r="AS62" s="31">
        <v>225.65960141151348</v>
      </c>
      <c r="AT62" s="31">
        <v>234.45537224835974</v>
      </c>
      <c r="AU62" s="31">
        <v>264.39388945572369</v>
      </c>
      <c r="AV62" s="31">
        <v>273.86729610945753</v>
      </c>
      <c r="AW62" s="31">
        <v>279.2255750879836</v>
      </c>
      <c r="AX62" s="31">
        <v>286.41034195313733</v>
      </c>
      <c r="AY62" s="31">
        <v>300.10084415526785</v>
      </c>
      <c r="AZ62" s="31">
        <v>315.28224251963337</v>
      </c>
      <c r="BA62" s="31">
        <v>321.0980340835568</v>
      </c>
      <c r="BB62" s="31">
        <v>321.0930882707305</v>
      </c>
      <c r="BC62" s="31">
        <v>337.08988873512186</v>
      </c>
      <c r="BD62" s="31">
        <v>337.77312863510497</v>
      </c>
      <c r="BE62" s="31">
        <v>345.56217799206019</v>
      </c>
      <c r="BF62" s="31">
        <v>361.91967185543643</v>
      </c>
      <c r="BG62" s="31">
        <v>365.54902981414534</v>
      </c>
      <c r="BH62" s="31">
        <v>383.45319585207847</v>
      </c>
      <c r="BI62" s="31">
        <v>389.01042571712009</v>
      </c>
      <c r="BJ62" s="31">
        <v>398.40679002657794</v>
      </c>
      <c r="BK62" s="31">
        <v>421.73511893117507</v>
      </c>
      <c r="BL62" s="31">
        <v>429.50199695304673</v>
      </c>
      <c r="BM62" s="31">
        <v>444.59757709226216</v>
      </c>
      <c r="BN62" s="31">
        <v>456.89645141246569</v>
      </c>
      <c r="BO62" s="31">
        <v>475.14367904908909</v>
      </c>
      <c r="BP62" s="31">
        <v>485.51999089632756</v>
      </c>
      <c r="BQ62" s="31">
        <v>488.13398157371182</v>
      </c>
      <c r="BR62" s="31">
        <v>526.64458327449552</v>
      </c>
      <c r="BS62" s="31">
        <v>557.4506408858183</v>
      </c>
      <c r="BT62" s="31">
        <v>569.12773498969773</v>
      </c>
      <c r="BU62" s="31">
        <v>586.58045487246079</v>
      </c>
      <c r="BV62" s="31">
        <v>611.05655518308242</v>
      </c>
      <c r="BW62" s="31">
        <v>621.3902248984482</v>
      </c>
      <c r="BX62" s="31">
        <v>643.0144617133526</v>
      </c>
      <c r="BY62" s="31">
        <v>653.21177817862474</v>
      </c>
      <c r="BZ62" s="31">
        <v>682.25005191856815</v>
      </c>
      <c r="CA62" s="31">
        <v>704.4747867264922</v>
      </c>
      <c r="CB62" s="31">
        <v>728.69727411935469</v>
      </c>
      <c r="CC62" s="31">
        <v>769.98331955248898</v>
      </c>
      <c r="CD62" s="31">
        <v>924.96689555211674</v>
      </c>
      <c r="CE62" s="31">
        <v>1030.9539455183826</v>
      </c>
      <c r="CF62" s="31">
        <v>1066.4270244088345</v>
      </c>
      <c r="CG62" s="31">
        <v>1093.2895210904767</v>
      </c>
      <c r="CH62" s="31">
        <v>1165.3828232590636</v>
      </c>
      <c r="CI62" s="31">
        <v>1226.1613638114309</v>
      </c>
      <c r="CJ62" s="31">
        <v>1292.3459492075115</v>
      </c>
      <c r="CK62" s="31">
        <v>1422.7463452666041</v>
      </c>
      <c r="CL62" s="31">
        <v>1463.1095419959361</v>
      </c>
      <c r="CM62" s="31">
        <v>1567.7481097841169</v>
      </c>
      <c r="CN62" s="31">
        <v>1693.7279999980087</v>
      </c>
      <c r="CO62" s="31">
        <v>1844.8910913662655</v>
      </c>
    </row>
    <row r="63" spans="1:93" ht="12.75" customHeight="1" x14ac:dyDescent="0.25">
      <c r="A63" s="23">
        <v>20</v>
      </c>
      <c r="B63" s="33" t="s">
        <v>113</v>
      </c>
      <c r="C63" s="31">
        <v>100</v>
      </c>
      <c r="D63" s="31">
        <v>109.79955812228872</v>
      </c>
      <c r="E63" s="31">
        <v>110.15821442729204</v>
      </c>
      <c r="F63" s="31">
        <v>112.74345884977249</v>
      </c>
      <c r="G63" s="31">
        <v>115.00530752966876</v>
      </c>
      <c r="H63" s="31">
        <v>114.49507918168867</v>
      </c>
      <c r="I63" s="31">
        <v>119.20687179575954</v>
      </c>
      <c r="J63" s="31">
        <v>124.174396306036</v>
      </c>
      <c r="K63" s="31">
        <v>123.9808528872601</v>
      </c>
      <c r="L63" s="31">
        <v>124.35605195625577</v>
      </c>
      <c r="M63" s="31">
        <v>125.0314998522083</v>
      </c>
      <c r="N63" s="31">
        <v>126.80048492953979</v>
      </c>
      <c r="O63" s="31">
        <v>129.35651036731332</v>
      </c>
      <c r="P63" s="31">
        <v>130.7546749743332</v>
      </c>
      <c r="Q63" s="31">
        <v>131.41792963000867</v>
      </c>
      <c r="R63" s="31">
        <v>131.67260983981231</v>
      </c>
      <c r="S63" s="31">
        <v>134.70434858601402</v>
      </c>
      <c r="T63" s="31">
        <v>136.7492576169102</v>
      </c>
      <c r="U63" s="31">
        <v>137.32969224954709</v>
      </c>
      <c r="V63" s="31">
        <v>139.97075639615426</v>
      </c>
      <c r="W63" s="31">
        <v>142.88482758964437</v>
      </c>
      <c r="X63" s="31">
        <v>144.09135987929358</v>
      </c>
      <c r="Y63" s="31">
        <v>145.61959949441666</v>
      </c>
      <c r="Z63" s="31">
        <v>146.92980862691971</v>
      </c>
      <c r="AA63" s="31">
        <v>147.69041786933593</v>
      </c>
      <c r="AB63" s="31">
        <v>151.08600629337991</v>
      </c>
      <c r="AC63" s="31">
        <v>153.10345433579457</v>
      </c>
      <c r="AD63" s="31">
        <v>155.57914744288612</v>
      </c>
      <c r="AE63" s="31">
        <v>157.60899898036641</v>
      </c>
      <c r="AF63" s="31">
        <v>161.43558711968691</v>
      </c>
      <c r="AG63" s="31">
        <v>169.65313025154896</v>
      </c>
      <c r="AH63" s="31">
        <v>175.68656709039155</v>
      </c>
      <c r="AI63" s="31">
        <v>179.5138689719461</v>
      </c>
      <c r="AJ63" s="31">
        <v>207.47596060459705</v>
      </c>
      <c r="AK63" s="31">
        <v>205.20253767449665</v>
      </c>
      <c r="AL63" s="31">
        <v>207.48764512390605</v>
      </c>
      <c r="AM63" s="31">
        <v>214.13171346838382</v>
      </c>
      <c r="AN63" s="31">
        <v>217.96209315649347</v>
      </c>
      <c r="AO63" s="31">
        <v>223.91287203261822</v>
      </c>
      <c r="AP63" s="31">
        <v>223.23708347378039</v>
      </c>
      <c r="AQ63" s="31">
        <v>231.81574118893323</v>
      </c>
      <c r="AR63" s="31">
        <v>238.39540297995094</v>
      </c>
      <c r="AS63" s="31">
        <v>242.29034821998448</v>
      </c>
      <c r="AT63" s="31">
        <v>244.68222191202872</v>
      </c>
      <c r="AU63" s="31">
        <v>276.52054965591407</v>
      </c>
      <c r="AV63" s="31">
        <v>291.30374809449825</v>
      </c>
      <c r="AW63" s="31">
        <v>301.97469193224771</v>
      </c>
      <c r="AX63" s="31">
        <v>314.80824600799355</v>
      </c>
      <c r="AY63" s="31">
        <v>318.17108899333147</v>
      </c>
      <c r="AZ63" s="31">
        <v>319.8161471369645</v>
      </c>
      <c r="BA63" s="31">
        <v>331.48187295895013</v>
      </c>
      <c r="BB63" s="31">
        <v>343.89874305016212</v>
      </c>
      <c r="BC63" s="31">
        <v>347.34660906951012</v>
      </c>
      <c r="BD63" s="31">
        <v>353.47019501467639</v>
      </c>
      <c r="BE63" s="31">
        <v>371.10905460150752</v>
      </c>
      <c r="BF63" s="31">
        <v>385.54868165722638</v>
      </c>
      <c r="BG63" s="31">
        <v>409.23556250669486</v>
      </c>
      <c r="BH63" s="31">
        <v>439.76424747139788</v>
      </c>
      <c r="BI63" s="31">
        <v>480.92135647248</v>
      </c>
      <c r="BJ63" s="31">
        <v>538.97473395456325</v>
      </c>
      <c r="BK63" s="31">
        <v>559.66770674917564</v>
      </c>
      <c r="BL63" s="31">
        <v>611.06995464998954</v>
      </c>
      <c r="BM63" s="31">
        <v>624.34613424715144</v>
      </c>
      <c r="BN63" s="31">
        <v>693.35937013249384</v>
      </c>
      <c r="BO63" s="31">
        <v>711.18151639298071</v>
      </c>
      <c r="BP63" s="31">
        <v>737.78490007479115</v>
      </c>
      <c r="BQ63" s="31">
        <v>788.12987905753369</v>
      </c>
      <c r="BR63" s="31">
        <v>820.64997236528814</v>
      </c>
      <c r="BS63" s="31">
        <v>845.73342974639718</v>
      </c>
      <c r="BT63" s="31">
        <v>918.60450904169386</v>
      </c>
      <c r="BU63" s="31">
        <v>934.53554899417088</v>
      </c>
      <c r="BV63" s="31">
        <v>973.29818445377907</v>
      </c>
      <c r="BW63" s="31">
        <v>1012.63794904028</v>
      </c>
      <c r="BX63" s="31">
        <v>1048.4883579029818</v>
      </c>
      <c r="BY63" s="31">
        <v>1087.3771286167773</v>
      </c>
      <c r="BZ63" s="31">
        <v>1153.9363218050169</v>
      </c>
      <c r="CA63" s="31">
        <v>1180.1339033767949</v>
      </c>
      <c r="CB63" s="31">
        <v>1251.4323650921424</v>
      </c>
      <c r="CC63" s="31">
        <v>1294.7271661589516</v>
      </c>
      <c r="CD63" s="31">
        <v>1407.0350191856517</v>
      </c>
      <c r="CE63" s="31">
        <v>1529.3400569635776</v>
      </c>
      <c r="CF63" s="31">
        <v>1599.9259922692204</v>
      </c>
      <c r="CG63" s="31">
        <v>1693.116606195548</v>
      </c>
      <c r="CH63" s="31">
        <v>1764.90248803645</v>
      </c>
      <c r="CI63" s="31">
        <v>1843.9598249413216</v>
      </c>
      <c r="CJ63" s="31">
        <v>1896.2331370151969</v>
      </c>
      <c r="CK63" s="31">
        <v>1992.3062146928496</v>
      </c>
      <c r="CL63" s="31">
        <v>2076.3991034396554</v>
      </c>
      <c r="CM63" s="31">
        <v>2168.7450000263793</v>
      </c>
      <c r="CN63" s="31">
        <v>2385.9558378336637</v>
      </c>
      <c r="CO63" s="31">
        <v>2502.4745319629969</v>
      </c>
    </row>
    <row r="64" spans="1:93" ht="12.75" customHeight="1" x14ac:dyDescent="0.25">
      <c r="A64" s="23">
        <v>201</v>
      </c>
      <c r="B64" s="35" t="s">
        <v>114</v>
      </c>
      <c r="C64" s="31">
        <v>100</v>
      </c>
      <c r="D64" s="31">
        <v>109.56689814019005</v>
      </c>
      <c r="E64" s="31">
        <v>107.41939271719615</v>
      </c>
      <c r="F64" s="31">
        <v>110.0961023872499</v>
      </c>
      <c r="G64" s="31">
        <v>111.55479386086505</v>
      </c>
      <c r="H64" s="31">
        <v>112.61877856366409</v>
      </c>
      <c r="I64" s="31">
        <v>117.90890455388013</v>
      </c>
      <c r="J64" s="31">
        <v>128.0242318394215</v>
      </c>
      <c r="K64" s="31">
        <v>127.52531611347524</v>
      </c>
      <c r="L64" s="31">
        <v>127.74034895516731</v>
      </c>
      <c r="M64" s="31">
        <v>129.10774705847197</v>
      </c>
      <c r="N64" s="31">
        <v>131.05882305755071</v>
      </c>
      <c r="O64" s="31">
        <v>134.72508223214612</v>
      </c>
      <c r="P64" s="31">
        <v>134.60112375276455</v>
      </c>
      <c r="Q64" s="31">
        <v>134.91853906483954</v>
      </c>
      <c r="R64" s="31">
        <v>135.52021190927033</v>
      </c>
      <c r="S64" s="31">
        <v>136.75071492681883</v>
      </c>
      <c r="T64" s="31">
        <v>138.47372532174759</v>
      </c>
      <c r="U64" s="31">
        <v>139.36155347314681</v>
      </c>
      <c r="V64" s="31">
        <v>141.50746472917442</v>
      </c>
      <c r="W64" s="31">
        <v>141.43469146250357</v>
      </c>
      <c r="X64" s="31">
        <v>143.10319333672223</v>
      </c>
      <c r="Y64" s="31">
        <v>143.69196635633918</v>
      </c>
      <c r="Z64" s="31">
        <v>145.19511497190854</v>
      </c>
      <c r="AA64" s="31">
        <v>145.96329196816393</v>
      </c>
      <c r="AB64" s="31">
        <v>151.08273212966915</v>
      </c>
      <c r="AC64" s="31">
        <v>152.72707037300958</v>
      </c>
      <c r="AD64" s="31">
        <v>153.168055124387</v>
      </c>
      <c r="AE64" s="31">
        <v>153.168055124387</v>
      </c>
      <c r="AF64" s="31">
        <v>156.25590301405066</v>
      </c>
      <c r="AG64" s="31">
        <v>161.50465307837607</v>
      </c>
      <c r="AH64" s="31">
        <v>166.26029900028874</v>
      </c>
      <c r="AI64" s="31">
        <v>167.01851608936892</v>
      </c>
      <c r="AJ64" s="31">
        <v>188.45765747781604</v>
      </c>
      <c r="AK64" s="31">
        <v>186.92953126283561</v>
      </c>
      <c r="AL64" s="31">
        <v>187.23305017230385</v>
      </c>
      <c r="AM64" s="31">
        <v>196.35716698985985</v>
      </c>
      <c r="AN64" s="31">
        <v>204.9710649861635</v>
      </c>
      <c r="AO64" s="31">
        <v>203.53897211181547</v>
      </c>
      <c r="AP64" s="31">
        <v>200.24130814571316</v>
      </c>
      <c r="AQ64" s="31">
        <v>209.5385882808861</v>
      </c>
      <c r="AR64" s="31">
        <v>219.09059751049958</v>
      </c>
      <c r="AS64" s="31">
        <v>215.93826181669169</v>
      </c>
      <c r="AT64" s="31">
        <v>218.65036092167159</v>
      </c>
      <c r="AU64" s="31">
        <v>241.88673209626714</v>
      </c>
      <c r="AV64" s="31">
        <v>261.07593910148324</v>
      </c>
      <c r="AW64" s="31">
        <v>277.32173261348635</v>
      </c>
      <c r="AX64" s="31">
        <v>286.05640816106904</v>
      </c>
      <c r="AY64" s="31">
        <v>288.5116386191545</v>
      </c>
      <c r="AZ64" s="31">
        <v>290.4564714072223</v>
      </c>
      <c r="BA64" s="31">
        <v>307.03401634245324</v>
      </c>
      <c r="BB64" s="31">
        <v>319.67050374720287</v>
      </c>
      <c r="BC64" s="31">
        <v>324.47550791584371</v>
      </c>
      <c r="BD64" s="31">
        <v>325.72275446923487</v>
      </c>
      <c r="BE64" s="31">
        <v>350.36898475147404</v>
      </c>
      <c r="BF64" s="31">
        <v>367.3548136336799</v>
      </c>
      <c r="BG64" s="31">
        <v>391.97743367260864</v>
      </c>
      <c r="BH64" s="31">
        <v>421.09414737326483</v>
      </c>
      <c r="BI64" s="31">
        <v>465.88168187570892</v>
      </c>
      <c r="BJ64" s="31">
        <v>523.19213723544863</v>
      </c>
      <c r="BK64" s="31">
        <v>537.06585595368915</v>
      </c>
      <c r="BL64" s="31">
        <v>603.10906477318929</v>
      </c>
      <c r="BM64" s="31">
        <v>608.38069354885192</v>
      </c>
      <c r="BN64" s="31">
        <v>685.8269087930986</v>
      </c>
      <c r="BO64" s="31">
        <v>709.67856124307275</v>
      </c>
      <c r="BP64" s="31">
        <v>742.30196726653219</v>
      </c>
      <c r="BQ64" s="31">
        <v>803.30914422778005</v>
      </c>
      <c r="BR64" s="31">
        <v>839.89205274875997</v>
      </c>
      <c r="BS64" s="31">
        <v>846.17469661591326</v>
      </c>
      <c r="BT64" s="31">
        <v>963.2868458006817</v>
      </c>
      <c r="BU64" s="31">
        <v>935.30172333118185</v>
      </c>
      <c r="BV64" s="31">
        <v>966.93136462470557</v>
      </c>
      <c r="BW64" s="31">
        <v>1024.1001187340805</v>
      </c>
      <c r="BX64" s="31">
        <v>1051.3478286775344</v>
      </c>
      <c r="BY64" s="31">
        <v>1083.4767015965458</v>
      </c>
      <c r="BZ64" s="31">
        <v>1141.6195365426988</v>
      </c>
      <c r="CA64" s="31">
        <v>1150.976279454296</v>
      </c>
      <c r="CB64" s="31">
        <v>1216.5108553896453</v>
      </c>
      <c r="CC64" s="31">
        <v>1257.8609661129158</v>
      </c>
      <c r="CD64" s="31">
        <v>1307.7414841715606</v>
      </c>
      <c r="CE64" s="31">
        <v>1378.5952451939925</v>
      </c>
      <c r="CF64" s="31">
        <v>1446.2715231024783</v>
      </c>
      <c r="CG64" s="31">
        <v>1509.5072276661713</v>
      </c>
      <c r="CH64" s="31">
        <v>1591.9332150120481</v>
      </c>
      <c r="CI64" s="31">
        <v>1624.999428345584</v>
      </c>
      <c r="CJ64" s="31">
        <v>1680.3415959581796</v>
      </c>
      <c r="CK64" s="31">
        <v>1735.1823809082398</v>
      </c>
      <c r="CL64" s="31">
        <v>1796.7996104209333</v>
      </c>
      <c r="CM64" s="31">
        <v>1844.7732136769148</v>
      </c>
      <c r="CN64" s="31">
        <v>2086.0066851280535</v>
      </c>
      <c r="CO64" s="31">
        <v>2128.4436687126017</v>
      </c>
    </row>
    <row r="65" spans="1:93" ht="12.75" customHeight="1" x14ac:dyDescent="0.25">
      <c r="A65" s="23">
        <v>202</v>
      </c>
      <c r="B65" s="35" t="s">
        <v>115</v>
      </c>
      <c r="C65" s="31">
        <v>100</v>
      </c>
      <c r="D65" s="31">
        <v>110.02666968774322</v>
      </c>
      <c r="E65" s="31">
        <v>112.83172140717757</v>
      </c>
      <c r="F65" s="31">
        <v>115.32768182226788</v>
      </c>
      <c r="G65" s="31">
        <v>118.37353421771219</v>
      </c>
      <c r="H65" s="31">
        <v>116.32663425523059</v>
      </c>
      <c r="I65" s="31">
        <v>120.47388544182395</v>
      </c>
      <c r="J65" s="31">
        <v>120.41637068064615</v>
      </c>
      <c r="K65" s="31">
        <v>120.52091712718506</v>
      </c>
      <c r="L65" s="31">
        <v>121.05246281964276</v>
      </c>
      <c r="M65" s="31">
        <v>121.05246196248012</v>
      </c>
      <c r="N65" s="31">
        <v>122.64369857649604</v>
      </c>
      <c r="O65" s="31">
        <v>124.11596685192633</v>
      </c>
      <c r="P65" s="31">
        <v>126.99995533741854</v>
      </c>
      <c r="Q65" s="31">
        <v>128.00080184714804</v>
      </c>
      <c r="R65" s="31">
        <v>127.91676441526481</v>
      </c>
      <c r="S65" s="31">
        <v>132.70678347420889</v>
      </c>
      <c r="T65" s="31">
        <v>135.06591458349081</v>
      </c>
      <c r="U65" s="31">
        <v>135.34628634056594</v>
      </c>
      <c r="V65" s="31">
        <v>138.47069509635116</v>
      </c>
      <c r="W65" s="31">
        <v>144.30038123572709</v>
      </c>
      <c r="X65" s="31">
        <v>145.05596087508565</v>
      </c>
      <c r="Y65" s="31">
        <v>147.50126292300459</v>
      </c>
      <c r="Z65" s="31">
        <v>148.62313374463051</v>
      </c>
      <c r="AA65" s="31">
        <v>149.37635570709475</v>
      </c>
      <c r="AB65" s="31">
        <v>151.08920237566011</v>
      </c>
      <c r="AC65" s="31">
        <v>153.47086238865003</v>
      </c>
      <c r="AD65" s="31">
        <v>157.93274063914845</v>
      </c>
      <c r="AE65" s="31">
        <v>161.94403632597957</v>
      </c>
      <c r="AF65" s="31">
        <v>166.49174742357781</v>
      </c>
      <c r="AG65" s="31">
        <v>177.6072845937654</v>
      </c>
      <c r="AH65" s="31">
        <v>184.88803991363699</v>
      </c>
      <c r="AI65" s="31">
        <v>191.71123582666269</v>
      </c>
      <c r="AJ65" s="31">
        <v>226.04072002927859</v>
      </c>
      <c r="AK65" s="31">
        <v>223.039774032374</v>
      </c>
      <c r="AL65" s="31">
        <v>227.25921359740258</v>
      </c>
      <c r="AM65" s="31">
        <v>231.4823770400435</v>
      </c>
      <c r="AN65" s="31">
        <v>230.64331455956537</v>
      </c>
      <c r="AO65" s="31">
        <v>243.80090032046382</v>
      </c>
      <c r="AP65" s="31">
        <v>245.68446134464995</v>
      </c>
      <c r="AQ65" s="31">
        <v>253.56163416622852</v>
      </c>
      <c r="AR65" s="31">
        <v>257.23983231160736</v>
      </c>
      <c r="AS65" s="31">
        <v>268.0139967050402</v>
      </c>
      <c r="AT65" s="31">
        <v>270.09328163912903</v>
      </c>
      <c r="AU65" s="31">
        <v>310.32842865894355</v>
      </c>
      <c r="AV65" s="31">
        <v>320.81069191328311</v>
      </c>
      <c r="AW65" s="31">
        <v>326.03973368745983</v>
      </c>
      <c r="AX65" s="31">
        <v>342.8744172687704</v>
      </c>
      <c r="AY65" s="31">
        <v>347.12322826644646</v>
      </c>
      <c r="AZ65" s="31">
        <v>348.47566071585004</v>
      </c>
      <c r="BA65" s="31">
        <v>355.34670324947501</v>
      </c>
      <c r="BB65" s="31">
        <v>367.54919340551936</v>
      </c>
      <c r="BC65" s="31">
        <v>369.6722859642839</v>
      </c>
      <c r="BD65" s="31">
        <v>380.55592158780053</v>
      </c>
      <c r="BE65" s="31">
        <v>391.35452049035422</v>
      </c>
      <c r="BF65" s="31">
        <v>403.30866689933447</v>
      </c>
      <c r="BG65" s="31">
        <v>426.08212383181325</v>
      </c>
      <c r="BH65" s="31">
        <v>457.98910772554456</v>
      </c>
      <c r="BI65" s="31">
        <v>495.60236869808836</v>
      </c>
      <c r="BJ65" s="31">
        <v>554.38095128289024</v>
      </c>
      <c r="BK65" s="31">
        <v>581.7305543004876</v>
      </c>
      <c r="BL65" s="31">
        <v>618.84099523042448</v>
      </c>
      <c r="BM65" s="31">
        <v>639.93083513750719</v>
      </c>
      <c r="BN65" s="31">
        <v>700.71219923136016</v>
      </c>
      <c r="BO65" s="31">
        <v>712.64862944708295</v>
      </c>
      <c r="BP65" s="31">
        <v>733.37555476355612</v>
      </c>
      <c r="BQ65" s="31">
        <v>773.31260517929036</v>
      </c>
      <c r="BR65" s="31">
        <v>801.86677226756774</v>
      </c>
      <c r="BS65" s="31">
        <v>845.30268609803147</v>
      </c>
      <c r="BT65" s="31">
        <v>874.98774539389115</v>
      </c>
      <c r="BU65" s="31">
        <v>933.78764618974833</v>
      </c>
      <c r="BV65" s="31">
        <v>979.51316996742833</v>
      </c>
      <c r="BW65" s="31">
        <v>1001.4491262819274</v>
      </c>
      <c r="BX65" s="31">
        <v>1045.6970790671414</v>
      </c>
      <c r="BY65" s="31">
        <v>1091.1845392359855</v>
      </c>
      <c r="BZ65" s="31">
        <v>1165.9593794751036</v>
      </c>
      <c r="CA65" s="31">
        <v>1208.5961836290403</v>
      </c>
      <c r="CB65" s="31">
        <v>1285.5210754282753</v>
      </c>
      <c r="CC65" s="31">
        <v>1330.7141903531938</v>
      </c>
      <c r="CD65" s="31">
        <v>1503.9606269895903</v>
      </c>
      <c r="CE65" s="31">
        <v>1676.4899444359457</v>
      </c>
      <c r="CF65" s="31">
        <v>1749.9161483621056</v>
      </c>
      <c r="CG65" s="31">
        <v>1872.3473145184762</v>
      </c>
      <c r="CH65" s="31">
        <v>1933.7468334101559</v>
      </c>
      <c r="CI65" s="31">
        <v>2057.6985091569763</v>
      </c>
      <c r="CJ65" s="31">
        <v>2106.97615098595</v>
      </c>
      <c r="CK65" s="31">
        <v>2243.2982240609808</v>
      </c>
      <c r="CL65" s="31">
        <v>2349.3307781822891</v>
      </c>
      <c r="CM65" s="31">
        <v>2484.99078882615</v>
      </c>
      <c r="CN65" s="31">
        <v>2678.75187870522</v>
      </c>
      <c r="CO65" s="31">
        <v>2867.5856014080582</v>
      </c>
    </row>
    <row r="66" spans="1:93" ht="12.75" customHeight="1" x14ac:dyDescent="0.25">
      <c r="A66" s="23">
        <v>2021</v>
      </c>
      <c r="B66" s="34" t="s">
        <v>116</v>
      </c>
      <c r="C66" s="31">
        <v>100</v>
      </c>
      <c r="D66" s="31">
        <v>115.14719691306836</v>
      </c>
      <c r="E66" s="31">
        <v>118.07743128855967</v>
      </c>
      <c r="F66" s="31">
        <v>122.59639963325687</v>
      </c>
      <c r="G66" s="31">
        <v>125.10108785468243</v>
      </c>
      <c r="H66" s="31">
        <v>118.92647921183995</v>
      </c>
      <c r="I66" s="31">
        <v>121.62736893095376</v>
      </c>
      <c r="J66" s="31">
        <v>121.45387186320791</v>
      </c>
      <c r="K66" s="31">
        <v>121.76925150465308</v>
      </c>
      <c r="L66" s="31">
        <v>121.50482476536118</v>
      </c>
      <c r="M66" s="31">
        <v>121.50482217967361</v>
      </c>
      <c r="N66" s="31">
        <v>126.30489230024708</v>
      </c>
      <c r="O66" s="31">
        <v>126.15735438677703</v>
      </c>
      <c r="P66" s="31">
        <v>129.60799867125499</v>
      </c>
      <c r="Q66" s="31">
        <v>131.12823966990319</v>
      </c>
      <c r="R66" s="31">
        <v>130.87473855772762</v>
      </c>
      <c r="S66" s="31">
        <v>135.16585686473067</v>
      </c>
      <c r="T66" s="31">
        <v>136.80021975971991</v>
      </c>
      <c r="U66" s="31">
        <v>137.64597268706981</v>
      </c>
      <c r="V66" s="31">
        <v>141.52732936097061</v>
      </c>
      <c r="W66" s="31">
        <v>145.94181930131225</v>
      </c>
      <c r="X66" s="31">
        <v>147.59845195435636</v>
      </c>
      <c r="Y66" s="31">
        <v>149.19211927999785</v>
      </c>
      <c r="Z66" s="31">
        <v>149.46320099333832</v>
      </c>
      <c r="AA66" s="31">
        <v>146.22699644429829</v>
      </c>
      <c r="AB66" s="31">
        <v>150.16280955517561</v>
      </c>
      <c r="AC66" s="31">
        <v>155.23429771337678</v>
      </c>
      <c r="AD66" s="31">
        <v>159.53920900600551</v>
      </c>
      <c r="AE66" s="31">
        <v>157.3553571492256</v>
      </c>
      <c r="AF66" s="31">
        <v>164.22497259950285</v>
      </c>
      <c r="AG66" s="31">
        <v>173.33030668447358</v>
      </c>
      <c r="AH66" s="31">
        <v>187.41366669479103</v>
      </c>
      <c r="AI66" s="31">
        <v>191.58498056898662</v>
      </c>
      <c r="AJ66" s="31">
        <v>214.64923062176896</v>
      </c>
      <c r="AK66" s="31">
        <v>214.30239791472567</v>
      </c>
      <c r="AL66" s="31">
        <v>218.90128678987253</v>
      </c>
      <c r="AM66" s="31">
        <v>231.64073765265701</v>
      </c>
      <c r="AN66" s="31">
        <v>229.10965037980154</v>
      </c>
      <c r="AO66" s="31">
        <v>239.43892894624713</v>
      </c>
      <c r="AP66" s="31">
        <v>243.75701271731432</v>
      </c>
      <c r="AQ66" s="31">
        <v>233.20304183241157</v>
      </c>
      <c r="AR66" s="31">
        <v>238.96983389844243</v>
      </c>
      <c r="AS66" s="31">
        <v>242.15640681532503</v>
      </c>
      <c r="AT66" s="31">
        <v>248.42870685943291</v>
      </c>
      <c r="AU66" s="31">
        <v>277.43934934225547</v>
      </c>
      <c r="AV66" s="31">
        <v>286.41912106437758</v>
      </c>
      <c r="AW66" s="31">
        <v>293.27276801920641</v>
      </c>
      <c r="AX66" s="31">
        <v>313.13793009051818</v>
      </c>
      <c r="AY66" s="31">
        <v>311.28868017362032</v>
      </c>
      <c r="AZ66" s="31">
        <v>314.36709436962258</v>
      </c>
      <c r="BA66" s="31">
        <v>316.94576820104209</v>
      </c>
      <c r="BB66" s="31">
        <v>327.83422912914199</v>
      </c>
      <c r="BC66" s="31">
        <v>334.23867776033467</v>
      </c>
      <c r="BD66" s="31">
        <v>336.36122510352487</v>
      </c>
      <c r="BE66" s="31">
        <v>350.91387751264244</v>
      </c>
      <c r="BF66" s="31">
        <v>369.05086978128435</v>
      </c>
      <c r="BG66" s="31">
        <v>382.8671105952418</v>
      </c>
      <c r="BH66" s="31">
        <v>403.36313883485053</v>
      </c>
      <c r="BI66" s="31">
        <v>435.5168002082915</v>
      </c>
      <c r="BJ66" s="31">
        <v>475.43977508727545</v>
      </c>
      <c r="BK66" s="31">
        <v>497.95066494308384</v>
      </c>
      <c r="BL66" s="31">
        <v>531.76051313981634</v>
      </c>
      <c r="BM66" s="31">
        <v>542.27343687972063</v>
      </c>
      <c r="BN66" s="31">
        <v>558.91978800898755</v>
      </c>
      <c r="BO66" s="31">
        <v>581.06480396504628</v>
      </c>
      <c r="BP66" s="31">
        <v>610.39941526984364</v>
      </c>
      <c r="BQ66" s="31">
        <v>655.20791260615579</v>
      </c>
      <c r="BR66" s="31">
        <v>692.75456990722068</v>
      </c>
      <c r="BS66" s="31">
        <v>721.28797290711441</v>
      </c>
      <c r="BT66" s="31">
        <v>762.82982420697681</v>
      </c>
      <c r="BU66" s="31">
        <v>803.45374202588789</v>
      </c>
      <c r="BV66" s="31">
        <v>833.70890562764941</v>
      </c>
      <c r="BW66" s="31">
        <v>881.86056106197975</v>
      </c>
      <c r="BX66" s="31">
        <v>912.86228944091181</v>
      </c>
      <c r="BY66" s="31">
        <v>955.89839242264429</v>
      </c>
      <c r="BZ66" s="31">
        <v>986.37196137306853</v>
      </c>
      <c r="CA66" s="31">
        <v>1023.1021298117333</v>
      </c>
      <c r="CB66" s="31">
        <v>1077.7677834919198</v>
      </c>
      <c r="CC66" s="31">
        <v>1120.2245646593119</v>
      </c>
      <c r="CD66" s="31">
        <v>1265.6633482607344</v>
      </c>
      <c r="CE66" s="31">
        <v>1435.3031992867761</v>
      </c>
      <c r="CF66" s="31">
        <v>1512.8949522587557</v>
      </c>
      <c r="CG66" s="31">
        <v>1583.8565965220919</v>
      </c>
      <c r="CH66" s="31">
        <v>1649.9703839172753</v>
      </c>
      <c r="CI66" s="31">
        <v>1770.3119305637158</v>
      </c>
      <c r="CJ66" s="31">
        <v>1832.6400680274903</v>
      </c>
      <c r="CK66" s="31">
        <v>1909.7070777451095</v>
      </c>
      <c r="CL66" s="31">
        <v>1990.1261214251867</v>
      </c>
      <c r="CM66" s="31">
        <v>2100.4333654385696</v>
      </c>
      <c r="CN66" s="31">
        <v>2246.0439509181974</v>
      </c>
      <c r="CO66" s="31">
        <v>2395.6183296525774</v>
      </c>
    </row>
    <row r="67" spans="1:93" ht="12.75" customHeight="1" x14ac:dyDescent="0.25">
      <c r="A67" s="23">
        <v>2022</v>
      </c>
      <c r="B67" s="34" t="s">
        <v>117</v>
      </c>
      <c r="C67" s="31">
        <v>100</v>
      </c>
      <c r="D67" s="31">
        <v>107.48743841028667</v>
      </c>
      <c r="E67" s="31">
        <v>110.23041298382044</v>
      </c>
      <c r="F67" s="31">
        <v>111.7231788481631</v>
      </c>
      <c r="G67" s="31">
        <v>115.0373905231184</v>
      </c>
      <c r="H67" s="31">
        <v>115.0373905231184</v>
      </c>
      <c r="I67" s="31">
        <v>119.90188157879585</v>
      </c>
      <c r="J67" s="31">
        <v>119.90188157879585</v>
      </c>
      <c r="K67" s="31">
        <v>119.90187741574432</v>
      </c>
      <c r="L67" s="31">
        <v>120.82813990312414</v>
      </c>
      <c r="M67" s="31">
        <v>120.82813990312414</v>
      </c>
      <c r="N67" s="31">
        <v>120.82813990312414</v>
      </c>
      <c r="O67" s="31">
        <v>123.10365799195871</v>
      </c>
      <c r="P67" s="31">
        <v>125.7066460911586</v>
      </c>
      <c r="Q67" s="31">
        <v>126.44992874592445</v>
      </c>
      <c r="R67" s="31">
        <v>126.44992708974475</v>
      </c>
      <c r="S67" s="31">
        <v>131.48734731226634</v>
      </c>
      <c r="T67" s="31">
        <v>134.20588557586171</v>
      </c>
      <c r="U67" s="31">
        <v>134.20588902551987</v>
      </c>
      <c r="V67" s="31">
        <v>136.95493295176593</v>
      </c>
      <c r="W67" s="31">
        <v>143.48640433594105</v>
      </c>
      <c r="X67" s="31">
        <v>143.79515850317222</v>
      </c>
      <c r="Y67" s="31">
        <v>146.66277986092317</v>
      </c>
      <c r="Z67" s="31">
        <v>148.2065506587065</v>
      </c>
      <c r="AA67" s="31">
        <v>150.93809948701104</v>
      </c>
      <c r="AB67" s="31">
        <v>151.54859366907104</v>
      </c>
      <c r="AC67" s="31">
        <v>152.59638795754651</v>
      </c>
      <c r="AD67" s="31">
        <v>157.13610495226231</v>
      </c>
      <c r="AE67" s="31">
        <v>164.21952812108299</v>
      </c>
      <c r="AF67" s="31">
        <v>167.61582416000803</v>
      </c>
      <c r="AG67" s="31">
        <v>179.72820605407054</v>
      </c>
      <c r="AH67" s="31">
        <v>183.63560042143621</v>
      </c>
      <c r="AI67" s="31">
        <v>191.77384486771061</v>
      </c>
      <c r="AJ67" s="31">
        <v>231.68967470279549</v>
      </c>
      <c r="AK67" s="31">
        <v>227.37257371188983</v>
      </c>
      <c r="AL67" s="31">
        <v>231.40384719282909</v>
      </c>
      <c r="AM67" s="31">
        <v>231.40384719282909</v>
      </c>
      <c r="AN67" s="31">
        <v>231.40384719282909</v>
      </c>
      <c r="AO67" s="31">
        <v>245.96396940639821</v>
      </c>
      <c r="AP67" s="31">
        <v>246.64026874979751</v>
      </c>
      <c r="AQ67" s="31">
        <v>263.65730833105886</v>
      </c>
      <c r="AR67" s="31">
        <v>266.29978832167495</v>
      </c>
      <c r="AS67" s="31">
        <v>280.8365827627585</v>
      </c>
      <c r="AT67" s="31">
        <v>280.8365827627585</v>
      </c>
      <c r="AU67" s="31">
        <v>326.63787790367348</v>
      </c>
      <c r="AV67" s="31">
        <v>337.86521550775024</v>
      </c>
      <c r="AW67" s="31">
        <v>342.288627684289</v>
      </c>
      <c r="AX67" s="31">
        <v>357.62051957465638</v>
      </c>
      <c r="AY67" s="31">
        <v>364.89331351876456</v>
      </c>
      <c r="AZ67" s="31">
        <v>365.38984448724108</v>
      </c>
      <c r="BA67" s="31">
        <v>374.3894406606376</v>
      </c>
      <c r="BB67" s="31">
        <v>387.24354811471881</v>
      </c>
      <c r="BC67" s="31">
        <v>387.24354811471881</v>
      </c>
      <c r="BD67" s="31">
        <v>402.4717421024489</v>
      </c>
      <c r="BE67" s="31">
        <v>411.40873385760278</v>
      </c>
      <c r="BF67" s="31">
        <v>420.29685309795519</v>
      </c>
      <c r="BG67" s="31">
        <v>447.51212672747306</v>
      </c>
      <c r="BH67" s="31">
        <v>485.07771846129447</v>
      </c>
      <c r="BI67" s="31">
        <v>525.3983541736626</v>
      </c>
      <c r="BJ67" s="31">
        <v>593.5272920510356</v>
      </c>
      <c r="BK67" s="31">
        <v>623.27637685290938</v>
      </c>
      <c r="BL67" s="31">
        <v>662.02355711329108</v>
      </c>
      <c r="BM67" s="31">
        <v>688.35841089666133</v>
      </c>
      <c r="BN67" s="31">
        <v>771.02599889268902</v>
      </c>
      <c r="BO67" s="31">
        <v>777.90006754489002</v>
      </c>
      <c r="BP67" s="31">
        <v>794.35850555013974</v>
      </c>
      <c r="BQ67" s="31">
        <v>831.87984175464101</v>
      </c>
      <c r="BR67" s="31">
        <v>855.97469998550218</v>
      </c>
      <c r="BS67" s="31">
        <v>906.80065783847795</v>
      </c>
      <c r="BT67" s="31">
        <v>930.60602237205603</v>
      </c>
      <c r="BU67" s="31">
        <v>998.41925762404549</v>
      </c>
      <c r="BV67" s="31">
        <v>1051.8164176812729</v>
      </c>
      <c r="BW67" s="31">
        <v>1060.7522042405478</v>
      </c>
      <c r="BX67" s="31">
        <v>1111.5688609581011</v>
      </c>
      <c r="BY67" s="31">
        <v>1158.2719308811418</v>
      </c>
      <c r="BZ67" s="31">
        <v>1255.0154412859008</v>
      </c>
      <c r="CA67" s="31">
        <v>1300.5813020570131</v>
      </c>
      <c r="CB67" s="31">
        <v>1388.5443840966409</v>
      </c>
      <c r="CC67" s="31">
        <v>1435.0944265325213</v>
      </c>
      <c r="CD67" s="31">
        <v>1622.1304710026297</v>
      </c>
      <c r="CE67" s="31">
        <v>1796.092653305818</v>
      </c>
      <c r="CF67" s="31">
        <v>1867.4531925143656</v>
      </c>
      <c r="CG67" s="31">
        <v>2015.4077108716904</v>
      </c>
      <c r="CH67" s="31">
        <v>2074.4694591574016</v>
      </c>
      <c r="CI67" s="31">
        <v>2200.2113710115518</v>
      </c>
      <c r="CJ67" s="31">
        <v>2243.0173693468037</v>
      </c>
      <c r="CK67" s="31">
        <v>2408.7235865936827</v>
      </c>
      <c r="CL67" s="31">
        <v>2527.4576895938199</v>
      </c>
      <c r="CM67" s="31">
        <v>2675.689948204606</v>
      </c>
      <c r="CN67" s="31">
        <v>2893.3285142528657</v>
      </c>
      <c r="CO67" s="31">
        <v>3101.6306529508593</v>
      </c>
    </row>
    <row r="68" spans="1:93" ht="12.75" customHeight="1" x14ac:dyDescent="0.25">
      <c r="A68" s="23">
        <v>21</v>
      </c>
      <c r="B68" s="33" t="s">
        <v>118</v>
      </c>
      <c r="C68" s="31">
        <v>100</v>
      </c>
      <c r="D68" s="31">
        <v>108.4426928873491</v>
      </c>
      <c r="E68" s="31">
        <v>113.03600894218523</v>
      </c>
      <c r="F68" s="31">
        <v>116.41258305197347</v>
      </c>
      <c r="G68" s="31">
        <v>119.51544283364271</v>
      </c>
      <c r="H68" s="31">
        <v>123.29583223939679</v>
      </c>
      <c r="I68" s="31">
        <v>126.80144837509354</v>
      </c>
      <c r="J68" s="31">
        <v>128.81399505401941</v>
      </c>
      <c r="K68" s="31">
        <v>130.71129345788077</v>
      </c>
      <c r="L68" s="31">
        <v>132.41753313217271</v>
      </c>
      <c r="M68" s="31">
        <v>133.51735415559921</v>
      </c>
      <c r="N68" s="31">
        <v>136.13419036493244</v>
      </c>
      <c r="O68" s="31">
        <v>138.61555505497407</v>
      </c>
      <c r="P68" s="31">
        <v>138.88323691676507</v>
      </c>
      <c r="Q68" s="31">
        <v>141.01553278637854</v>
      </c>
      <c r="R68" s="31">
        <v>141.56272841488524</v>
      </c>
      <c r="S68" s="31">
        <v>144.11741443094357</v>
      </c>
      <c r="T68" s="31">
        <v>144.69219521441033</v>
      </c>
      <c r="U68" s="31">
        <v>145.81125776079102</v>
      </c>
      <c r="V68" s="31">
        <v>147.7486931341773</v>
      </c>
      <c r="W68" s="31">
        <v>148.56872740349348</v>
      </c>
      <c r="X68" s="31">
        <v>151.30176666725208</v>
      </c>
      <c r="Y68" s="31">
        <v>152.93698710756382</v>
      </c>
      <c r="Z68" s="31">
        <v>154.03916124211042</v>
      </c>
      <c r="AA68" s="31">
        <v>158.47067060345745</v>
      </c>
      <c r="AB68" s="31">
        <v>163.34156300145841</v>
      </c>
      <c r="AC68" s="31">
        <v>167.74606804741876</v>
      </c>
      <c r="AD68" s="31">
        <v>169.38784537960316</v>
      </c>
      <c r="AE68" s="31">
        <v>174.20279513501009</v>
      </c>
      <c r="AF68" s="31">
        <v>183.41492591387023</v>
      </c>
      <c r="AG68" s="31">
        <v>189.35942057613454</v>
      </c>
      <c r="AH68" s="31">
        <v>193.76966871037331</v>
      </c>
      <c r="AI68" s="31">
        <v>206.3601243506354</v>
      </c>
      <c r="AJ68" s="31">
        <v>228.90403784537844</v>
      </c>
      <c r="AK68" s="31">
        <v>240.65023824966349</v>
      </c>
      <c r="AL68" s="31">
        <v>247.85180217208125</v>
      </c>
      <c r="AM68" s="31">
        <v>252.50016274849153</v>
      </c>
      <c r="AN68" s="31">
        <v>259.3018398944248</v>
      </c>
      <c r="AO68" s="31">
        <v>264.86681132478026</v>
      </c>
      <c r="AP68" s="31">
        <v>278.85483379180295</v>
      </c>
      <c r="AQ68" s="31">
        <v>294.4772107992639</v>
      </c>
      <c r="AR68" s="31">
        <v>305.87178537807495</v>
      </c>
      <c r="AS68" s="31">
        <v>311.39457607407007</v>
      </c>
      <c r="AT68" s="31">
        <v>319.5002657344682</v>
      </c>
      <c r="AU68" s="31">
        <v>371.78107547037007</v>
      </c>
      <c r="AV68" s="31">
        <v>398.01331357756533</v>
      </c>
      <c r="AW68" s="31">
        <v>419.93021288815629</v>
      </c>
      <c r="AX68" s="31">
        <v>439.13077472988573</v>
      </c>
      <c r="AY68" s="31">
        <v>455.31350390031395</v>
      </c>
      <c r="AZ68" s="31">
        <v>470.73228615905577</v>
      </c>
      <c r="BA68" s="31">
        <v>473.68421542672826</v>
      </c>
      <c r="BB68" s="31">
        <v>481.05501982358442</v>
      </c>
      <c r="BC68" s="31">
        <v>485.46958726784078</v>
      </c>
      <c r="BD68" s="31">
        <v>505.28786936881789</v>
      </c>
      <c r="BE68" s="31">
        <v>535.74741972340132</v>
      </c>
      <c r="BF68" s="31">
        <v>570.26684231767126</v>
      </c>
      <c r="BG68" s="31">
        <v>591.4684139489251</v>
      </c>
      <c r="BH68" s="31">
        <v>613.72357249373556</v>
      </c>
      <c r="BI68" s="31">
        <v>675.17193142565918</v>
      </c>
      <c r="BJ68" s="31">
        <v>725.55706080288599</v>
      </c>
      <c r="BK68" s="31">
        <v>735.38880102779603</v>
      </c>
      <c r="BL68" s="31">
        <v>742.27812806009501</v>
      </c>
      <c r="BM68" s="31">
        <v>776.15899137743565</v>
      </c>
      <c r="BN68" s="31">
        <v>786.19542594681707</v>
      </c>
      <c r="BO68" s="31">
        <v>816.25598488286153</v>
      </c>
      <c r="BP68" s="31">
        <v>829.30508288238309</v>
      </c>
      <c r="BQ68" s="31">
        <v>860.89016945758794</v>
      </c>
      <c r="BR68" s="31">
        <v>897.35954604626465</v>
      </c>
      <c r="BS68" s="31">
        <v>906.70405002239909</v>
      </c>
      <c r="BT68" s="31">
        <v>938.52235167811364</v>
      </c>
      <c r="BU68" s="31">
        <v>973.04451242905316</v>
      </c>
      <c r="BV68" s="31">
        <v>993.7236848230242</v>
      </c>
      <c r="BW68" s="31">
        <v>1001.8203458270531</v>
      </c>
      <c r="BX68" s="31">
        <v>1052.5651101797225</v>
      </c>
      <c r="BY68" s="31">
        <v>1067.3027072182251</v>
      </c>
      <c r="BZ68" s="31">
        <v>1137.616580810889</v>
      </c>
      <c r="CA68" s="31">
        <v>1232.2678246076568</v>
      </c>
      <c r="CB68" s="31">
        <v>1332.617594948895</v>
      </c>
      <c r="CC68" s="31">
        <v>1404.9495014282204</v>
      </c>
      <c r="CD68" s="31">
        <v>1605.3006248314862</v>
      </c>
      <c r="CE68" s="31">
        <v>1759.4329424105445</v>
      </c>
      <c r="CF68" s="31">
        <v>1768.0963665111549</v>
      </c>
      <c r="CG68" s="31">
        <v>1890.9610210617038</v>
      </c>
      <c r="CH68" s="31">
        <v>2029.017343317847</v>
      </c>
      <c r="CI68" s="31">
        <v>2147.8819420748864</v>
      </c>
      <c r="CJ68" s="31">
        <v>2276.665072423375</v>
      </c>
      <c r="CK68" s="31">
        <v>2415.4511725242887</v>
      </c>
      <c r="CL68" s="31">
        <v>2561.6274114665862</v>
      </c>
      <c r="CM68" s="31">
        <v>2745.3830449686952</v>
      </c>
      <c r="CN68" s="31">
        <v>2951.1529747279374</v>
      </c>
      <c r="CO68" s="31">
        <v>3139.2656662190211</v>
      </c>
    </row>
    <row r="69" spans="1:93" ht="12.75" customHeight="1" x14ac:dyDescent="0.25">
      <c r="A69" s="23">
        <v>2101</v>
      </c>
      <c r="B69" s="34" t="s">
        <v>119</v>
      </c>
      <c r="C69" s="31">
        <v>100</v>
      </c>
      <c r="D69" s="31">
        <v>106.58638548587459</v>
      </c>
      <c r="E69" s="31">
        <v>111.10378126344463</v>
      </c>
      <c r="F69" s="31">
        <v>114.20094018358236</v>
      </c>
      <c r="G69" s="31">
        <v>118.99713929099613</v>
      </c>
      <c r="H69" s="31">
        <v>119.59017146404534</v>
      </c>
      <c r="I69" s="31">
        <v>121.29798619199751</v>
      </c>
      <c r="J69" s="31">
        <v>123.42532457020327</v>
      </c>
      <c r="K69" s="31">
        <v>123.33995596768345</v>
      </c>
      <c r="L69" s="31">
        <v>123.19820761077027</v>
      </c>
      <c r="M69" s="31">
        <v>123.60130319457733</v>
      </c>
      <c r="N69" s="31">
        <v>126.64391246165556</v>
      </c>
      <c r="O69" s="31">
        <v>127.24836978886447</v>
      </c>
      <c r="P69" s="31">
        <v>127.95802230624741</v>
      </c>
      <c r="Q69" s="31">
        <v>128.34411989766545</v>
      </c>
      <c r="R69" s="31">
        <v>129.04565484460787</v>
      </c>
      <c r="S69" s="31">
        <v>131.03984191688525</v>
      </c>
      <c r="T69" s="31">
        <v>132.38900737671705</v>
      </c>
      <c r="U69" s="31">
        <v>133.86119991911227</v>
      </c>
      <c r="V69" s="31">
        <v>137.91652002535946</v>
      </c>
      <c r="W69" s="31">
        <v>139.98276968236988</v>
      </c>
      <c r="X69" s="31">
        <v>140.88630128635828</v>
      </c>
      <c r="Y69" s="31">
        <v>144.36029902994534</v>
      </c>
      <c r="Z69" s="31">
        <v>146.8150004469797</v>
      </c>
      <c r="AA69" s="31">
        <v>147.05500892770007</v>
      </c>
      <c r="AB69" s="31">
        <v>150.4563080326885</v>
      </c>
      <c r="AC69" s="31">
        <v>155.43296223196401</v>
      </c>
      <c r="AD69" s="31">
        <v>156.30214250811352</v>
      </c>
      <c r="AE69" s="31">
        <v>162.36731606329093</v>
      </c>
      <c r="AF69" s="31">
        <v>165.67640486241407</v>
      </c>
      <c r="AG69" s="31">
        <v>175.85721134034105</v>
      </c>
      <c r="AH69" s="31">
        <v>189.82817083827439</v>
      </c>
      <c r="AI69" s="31">
        <v>207.47273475774824</v>
      </c>
      <c r="AJ69" s="31">
        <v>235.62066091591686</v>
      </c>
      <c r="AK69" s="31">
        <v>252.94508124405041</v>
      </c>
      <c r="AL69" s="31">
        <v>261.27287335357897</v>
      </c>
      <c r="AM69" s="31">
        <v>270.29811377587532</v>
      </c>
      <c r="AN69" s="31">
        <v>285.21973768933907</v>
      </c>
      <c r="AO69" s="31">
        <v>290.60254272902273</v>
      </c>
      <c r="AP69" s="31">
        <v>298.59023154087976</v>
      </c>
      <c r="AQ69" s="31">
        <v>320.27412813384734</v>
      </c>
      <c r="AR69" s="31">
        <v>329.66314265324155</v>
      </c>
      <c r="AS69" s="31">
        <v>330.58508353600592</v>
      </c>
      <c r="AT69" s="31">
        <v>341.7161416995861</v>
      </c>
      <c r="AU69" s="31">
        <v>358.45142563968983</v>
      </c>
      <c r="AV69" s="31">
        <v>413.12055359511089</v>
      </c>
      <c r="AW69" s="31">
        <v>422.97683889606617</v>
      </c>
      <c r="AX69" s="31">
        <v>436.6733629549322</v>
      </c>
      <c r="AY69" s="31">
        <v>448.36668946796124</v>
      </c>
      <c r="AZ69" s="31">
        <v>456.98518742837632</v>
      </c>
      <c r="BA69" s="31">
        <v>465.03841333235266</v>
      </c>
      <c r="BB69" s="31">
        <v>466.49496177561622</v>
      </c>
      <c r="BC69" s="31">
        <v>473.33614334038231</v>
      </c>
      <c r="BD69" s="31">
        <v>485.87330715804217</v>
      </c>
      <c r="BE69" s="31">
        <v>493.95768988883958</v>
      </c>
      <c r="BF69" s="31">
        <v>504.23850926632139</v>
      </c>
      <c r="BG69" s="31">
        <v>511.57155732150022</v>
      </c>
      <c r="BH69" s="31">
        <v>523.89072125762414</v>
      </c>
      <c r="BI69" s="31">
        <v>541.16798440645618</v>
      </c>
      <c r="BJ69" s="31">
        <v>566.9264374662896</v>
      </c>
      <c r="BK69" s="31">
        <v>592.27574990218727</v>
      </c>
      <c r="BL69" s="31">
        <v>600.51028229470171</v>
      </c>
      <c r="BM69" s="31">
        <v>627.20938472109117</v>
      </c>
      <c r="BN69" s="31">
        <v>641.69742733716316</v>
      </c>
      <c r="BO69" s="31">
        <v>660.15345162288475</v>
      </c>
      <c r="BP69" s="31">
        <v>708.26730548468356</v>
      </c>
      <c r="BQ69" s="31">
        <v>725.16633483165401</v>
      </c>
      <c r="BR69" s="31">
        <v>754.62863655501621</v>
      </c>
      <c r="BS69" s="31">
        <v>768.35441740030785</v>
      </c>
      <c r="BT69" s="31">
        <v>817.54845791771345</v>
      </c>
      <c r="BU69" s="31">
        <v>832.1570088427419</v>
      </c>
      <c r="BV69" s="31">
        <v>902.13158757035433</v>
      </c>
      <c r="BW69" s="31">
        <v>909.53970290156667</v>
      </c>
      <c r="BX69" s="31">
        <v>930.36416804471708</v>
      </c>
      <c r="BY69" s="31">
        <v>953.98870005870901</v>
      </c>
      <c r="BZ69" s="31">
        <v>1011.0633194226258</v>
      </c>
      <c r="CA69" s="31">
        <v>1100.2926293700536</v>
      </c>
      <c r="CB69" s="31">
        <v>1177.1816522941594</v>
      </c>
      <c r="CC69" s="31">
        <v>1247.3611786418671</v>
      </c>
      <c r="CD69" s="31">
        <v>1290.8592399943288</v>
      </c>
      <c r="CE69" s="31">
        <v>1435.006886931594</v>
      </c>
      <c r="CF69" s="31">
        <v>1652.7236265970823</v>
      </c>
      <c r="CG69" s="31">
        <v>1758.1692613972707</v>
      </c>
      <c r="CH69" s="31">
        <v>1951.4709393608498</v>
      </c>
      <c r="CI69" s="31">
        <v>1992.051016496433</v>
      </c>
      <c r="CJ69" s="31">
        <v>2145.9949435893886</v>
      </c>
      <c r="CK69" s="31">
        <v>2244.2958877683955</v>
      </c>
      <c r="CL69" s="31">
        <v>2420.0424034950461</v>
      </c>
      <c r="CM69" s="31">
        <v>2655.8910663679662</v>
      </c>
      <c r="CN69" s="31">
        <v>2933.3672391685977</v>
      </c>
      <c r="CO69" s="31">
        <v>3185.8333931036027</v>
      </c>
    </row>
    <row r="70" spans="1:93" ht="12.75" customHeight="1" x14ac:dyDescent="0.25">
      <c r="A70" s="23">
        <v>2102</v>
      </c>
      <c r="B70" s="34" t="s">
        <v>120</v>
      </c>
      <c r="C70" s="31">
        <v>100</v>
      </c>
      <c r="D70" s="31">
        <v>123.22711605698804</v>
      </c>
      <c r="E70" s="31">
        <v>130.3336099216009</v>
      </c>
      <c r="F70" s="31">
        <v>132.83889481419553</v>
      </c>
      <c r="G70" s="31">
        <v>134.46333279857421</v>
      </c>
      <c r="H70" s="31">
        <v>136.51097839088192</v>
      </c>
      <c r="I70" s="31">
        <v>136.05753697266786</v>
      </c>
      <c r="J70" s="31">
        <v>143.16027286979741</v>
      </c>
      <c r="K70" s="31">
        <v>143.61851375195934</v>
      </c>
      <c r="L70" s="31">
        <v>146.30812022839345</v>
      </c>
      <c r="M70" s="31">
        <v>146.81677209637868</v>
      </c>
      <c r="N70" s="31">
        <v>148.01002276452124</v>
      </c>
      <c r="O70" s="31">
        <v>151.67536123101945</v>
      </c>
      <c r="P70" s="31">
        <v>151.46459942353502</v>
      </c>
      <c r="Q70" s="31">
        <v>150.00078365548595</v>
      </c>
      <c r="R70" s="31">
        <v>151.89058618798569</v>
      </c>
      <c r="S70" s="31">
        <v>152.56396665394158</v>
      </c>
      <c r="T70" s="31">
        <v>154.36493206335396</v>
      </c>
      <c r="U70" s="31">
        <v>156.78649239874909</v>
      </c>
      <c r="V70" s="31">
        <v>161.34406903567526</v>
      </c>
      <c r="W70" s="31">
        <v>162.47436149368605</v>
      </c>
      <c r="X70" s="31">
        <v>163.70828064476294</v>
      </c>
      <c r="Y70" s="31">
        <v>168.00784534756178</v>
      </c>
      <c r="Z70" s="31">
        <v>170.05969821020591</v>
      </c>
      <c r="AA70" s="31">
        <v>171.22106165892535</v>
      </c>
      <c r="AB70" s="31">
        <v>178.23311068721907</v>
      </c>
      <c r="AC70" s="31">
        <v>185.61178399477097</v>
      </c>
      <c r="AD70" s="31">
        <v>190.97720084795404</v>
      </c>
      <c r="AE70" s="31">
        <v>191.24605821659964</v>
      </c>
      <c r="AF70" s="31">
        <v>211.67402927160452</v>
      </c>
      <c r="AG70" s="31">
        <v>227.90317918880257</v>
      </c>
      <c r="AH70" s="31">
        <v>233.57135263732766</v>
      </c>
      <c r="AI70" s="31">
        <v>245.81714691492121</v>
      </c>
      <c r="AJ70" s="31">
        <v>289.36256573155453</v>
      </c>
      <c r="AK70" s="31">
        <v>294.50974921552739</v>
      </c>
      <c r="AL70" s="31">
        <v>291.39294740488333</v>
      </c>
      <c r="AM70" s="31">
        <v>305.48288202088975</v>
      </c>
      <c r="AN70" s="31">
        <v>304.53433803546062</v>
      </c>
      <c r="AO70" s="31">
        <v>308.02491420209253</v>
      </c>
      <c r="AP70" s="31">
        <v>338.10355551581625</v>
      </c>
      <c r="AQ70" s="31">
        <v>345.84615934663503</v>
      </c>
      <c r="AR70" s="31">
        <v>357.67646825502527</v>
      </c>
      <c r="AS70" s="31">
        <v>357.46005259354035</v>
      </c>
      <c r="AT70" s="31">
        <v>354.66692281266262</v>
      </c>
      <c r="AU70" s="31">
        <v>422.13621741385617</v>
      </c>
      <c r="AV70" s="31">
        <v>425.22139263657328</v>
      </c>
      <c r="AW70" s="31">
        <v>443.84750757441572</v>
      </c>
      <c r="AX70" s="31">
        <v>473.44249429696725</v>
      </c>
      <c r="AY70" s="31">
        <v>481.68824530459278</v>
      </c>
      <c r="AZ70" s="31">
        <v>488.65104514937889</v>
      </c>
      <c r="BA70" s="31">
        <v>495.02931335257114</v>
      </c>
      <c r="BB70" s="31">
        <v>507.28554663719228</v>
      </c>
      <c r="BC70" s="31">
        <v>521.56645349337396</v>
      </c>
      <c r="BD70" s="31">
        <v>540.69902633756635</v>
      </c>
      <c r="BE70" s="31">
        <v>550.59914414400862</v>
      </c>
      <c r="BF70" s="31">
        <v>560.9688747044928</v>
      </c>
      <c r="BG70" s="31">
        <v>575.41958200993747</v>
      </c>
      <c r="BH70" s="31">
        <v>594.11197688624816</v>
      </c>
      <c r="BI70" s="31">
        <v>610.96613744190472</v>
      </c>
      <c r="BJ70" s="31">
        <v>627.48647500293703</v>
      </c>
      <c r="BK70" s="31">
        <v>649.7027601216372</v>
      </c>
      <c r="BL70" s="31">
        <v>673.11869267778343</v>
      </c>
      <c r="BM70" s="31">
        <v>693.18870216579523</v>
      </c>
      <c r="BN70" s="31">
        <v>724.75544260263541</v>
      </c>
      <c r="BO70" s="31">
        <v>730.6328960249358</v>
      </c>
      <c r="BP70" s="31">
        <v>746.49167418820139</v>
      </c>
      <c r="BQ70" s="31">
        <v>762.0193687994464</v>
      </c>
      <c r="BR70" s="31">
        <v>779.77277928110448</v>
      </c>
      <c r="BS70" s="31">
        <v>796.33432666098838</v>
      </c>
      <c r="BT70" s="31">
        <v>826.25825239094968</v>
      </c>
      <c r="BU70" s="31">
        <v>838.98045700380192</v>
      </c>
      <c r="BV70" s="31">
        <v>869.27698200262819</v>
      </c>
      <c r="BW70" s="31">
        <v>893.81735894237943</v>
      </c>
      <c r="BX70" s="31">
        <v>914.00794555331856</v>
      </c>
      <c r="BY70" s="31">
        <v>950.88190998907339</v>
      </c>
      <c r="BZ70" s="31">
        <v>984.60166173381288</v>
      </c>
      <c r="CA70" s="31">
        <v>1013.7562822438643</v>
      </c>
      <c r="CB70" s="31">
        <v>1054.0062640668609</v>
      </c>
      <c r="CC70" s="31">
        <v>1116.6828918584536</v>
      </c>
      <c r="CD70" s="31">
        <v>1168.5315665450014</v>
      </c>
      <c r="CE70" s="31">
        <v>1233.7218817320179</v>
      </c>
      <c r="CF70" s="31">
        <v>1324.9163892742115</v>
      </c>
      <c r="CG70" s="31">
        <v>1424.9603730568504</v>
      </c>
      <c r="CH70" s="31">
        <v>1510.613164395478</v>
      </c>
      <c r="CI70" s="31">
        <v>1597.0298691485975</v>
      </c>
      <c r="CJ70" s="31">
        <v>1671.5613871363862</v>
      </c>
      <c r="CK70" s="31">
        <v>1789.5690044419187</v>
      </c>
      <c r="CL70" s="31">
        <v>1884.5077270106005</v>
      </c>
      <c r="CM70" s="31">
        <v>1968.9659089143017</v>
      </c>
      <c r="CN70" s="31">
        <v>2103.6893733031184</v>
      </c>
      <c r="CO70" s="31">
        <v>2296.3990705977208</v>
      </c>
    </row>
    <row r="71" spans="1:93" ht="12.75" customHeight="1" x14ac:dyDescent="0.25">
      <c r="A71" s="23">
        <v>2109</v>
      </c>
      <c r="B71" s="34" t="s">
        <v>121</v>
      </c>
      <c r="C71" s="31">
        <v>100</v>
      </c>
      <c r="D71" s="31">
        <v>103.64850296292198</v>
      </c>
      <c r="E71" s="31">
        <v>107.35895434345186</v>
      </c>
      <c r="F71" s="31">
        <v>111.12824984076731</v>
      </c>
      <c r="G71" s="31">
        <v>114.28325123238227</v>
      </c>
      <c r="H71" s="31">
        <v>119.59044340609357</v>
      </c>
      <c r="I71" s="31">
        <v>125.0302259172598</v>
      </c>
      <c r="J71" s="31">
        <v>125.17851140810146</v>
      </c>
      <c r="K71" s="31">
        <v>128.15553054991059</v>
      </c>
      <c r="L71" s="31">
        <v>130.03160260200687</v>
      </c>
      <c r="M71" s="31">
        <v>131.54160407176423</v>
      </c>
      <c r="N71" s="31">
        <v>134.55006478032621</v>
      </c>
      <c r="O71" s="31">
        <v>137.13726787217567</v>
      </c>
      <c r="P71" s="31">
        <v>137.45186990841816</v>
      </c>
      <c r="Q71" s="31">
        <v>141.37310040327554</v>
      </c>
      <c r="R71" s="31">
        <v>141.3934138805206</v>
      </c>
      <c r="S71" s="31">
        <v>144.78393718081983</v>
      </c>
      <c r="T71" s="31">
        <v>144.69801611446147</v>
      </c>
      <c r="U71" s="31">
        <v>145.24829462637766</v>
      </c>
      <c r="V71" s="31">
        <v>145.64267091114795</v>
      </c>
      <c r="W71" s="31">
        <v>145.99789184131453</v>
      </c>
      <c r="X71" s="31">
        <v>149.78886179594556</v>
      </c>
      <c r="Y71" s="31">
        <v>149.94421281497293</v>
      </c>
      <c r="Z71" s="31">
        <v>150.32134713500434</v>
      </c>
      <c r="AA71" s="31">
        <v>157.11746576122556</v>
      </c>
      <c r="AB71" s="31">
        <v>161.63432061109441</v>
      </c>
      <c r="AC71" s="31">
        <v>164.80641464260279</v>
      </c>
      <c r="AD71" s="31">
        <v>165.32716797788584</v>
      </c>
      <c r="AE71" s="31">
        <v>171.42375076403664</v>
      </c>
      <c r="AF71" s="31">
        <v>178.2726695734022</v>
      </c>
      <c r="AG71" s="31">
        <v>179.31564932425644</v>
      </c>
      <c r="AH71" s="31">
        <v>180.56381374732646</v>
      </c>
      <c r="AI71" s="31">
        <v>191.8460122270173</v>
      </c>
      <c r="AJ71" s="31">
        <v>205.24430495186772</v>
      </c>
      <c r="AK71" s="31">
        <v>217.78438151400985</v>
      </c>
      <c r="AL71" s="31">
        <v>228.3798993781495</v>
      </c>
      <c r="AM71" s="31">
        <v>228.39029646508868</v>
      </c>
      <c r="AN71" s="31">
        <v>235.67981567669636</v>
      </c>
      <c r="AO71" s="31">
        <v>242.04289292303298</v>
      </c>
      <c r="AP71" s="31">
        <v>251.94106121603872</v>
      </c>
      <c r="AQ71" s="31">
        <v>268.68123855816287</v>
      </c>
      <c r="AR71" s="31">
        <v>280.48736821501132</v>
      </c>
      <c r="AS71" s="31">
        <v>289.37927758348565</v>
      </c>
      <c r="AT71" s="31">
        <v>300.54960243157075</v>
      </c>
      <c r="AU71" s="31">
        <v>357.43801652943597</v>
      </c>
      <c r="AV71" s="31">
        <v>383.94110334541983</v>
      </c>
      <c r="AW71" s="31">
        <v>410.46006915771352</v>
      </c>
      <c r="AX71" s="31">
        <v>427.47993559247112</v>
      </c>
      <c r="AY71" s="31">
        <v>447.79107969083935</v>
      </c>
      <c r="AZ71" s="31">
        <v>468.1799246389254</v>
      </c>
      <c r="BA71" s="31">
        <v>468.45321049433284</v>
      </c>
      <c r="BB71" s="31">
        <v>475.74201140662927</v>
      </c>
      <c r="BC71" s="31">
        <v>475.91844779591531</v>
      </c>
      <c r="BD71" s="31">
        <v>498.0468841837997</v>
      </c>
      <c r="BE71" s="31">
        <v>542.24575593174995</v>
      </c>
      <c r="BF71" s="31">
        <v>592.3245525367264</v>
      </c>
      <c r="BG71" s="31">
        <v>619.88566198615467</v>
      </c>
      <c r="BH71" s="31">
        <v>646.23866361423177</v>
      </c>
      <c r="BI71" s="31">
        <v>736.25213074034355</v>
      </c>
      <c r="BJ71" s="31">
        <v>805.80263807296546</v>
      </c>
      <c r="BK71" s="31">
        <v>806.78020763730626</v>
      </c>
      <c r="BL71" s="31">
        <v>807.34113393089581</v>
      </c>
      <c r="BM71" s="31">
        <v>848.22714426662014</v>
      </c>
      <c r="BN71" s="31">
        <v>849.25424681314439</v>
      </c>
      <c r="BO71" s="31">
        <v>891.30583120453446</v>
      </c>
      <c r="BP71" s="31">
        <v>893.40683967159418</v>
      </c>
      <c r="BQ71" s="31">
        <v>934.93214621464676</v>
      </c>
      <c r="BR71" s="31">
        <v>980.12229495551071</v>
      </c>
      <c r="BS71" s="31">
        <v>985.62809796802242</v>
      </c>
      <c r="BT71" s="31">
        <v>1013.2039844171833</v>
      </c>
      <c r="BU71" s="31">
        <v>1061.2142936300011</v>
      </c>
      <c r="BV71" s="31">
        <v>1064.4627727338461</v>
      </c>
      <c r="BW71" s="31">
        <v>1066.8372065655258</v>
      </c>
      <c r="BX71" s="31">
        <v>1137.0561690704528</v>
      </c>
      <c r="BY71" s="31">
        <v>1141.3094111211324</v>
      </c>
      <c r="BZ71" s="31">
        <v>1228.5437408469049</v>
      </c>
      <c r="CA71" s="31">
        <v>1348.3007992712724</v>
      </c>
      <c r="CB71" s="31">
        <v>1476.9263308631057</v>
      </c>
      <c r="CC71" s="31">
        <v>1553.342701874185</v>
      </c>
      <c r="CD71" s="31">
        <v>1851.5838198337249</v>
      </c>
      <c r="CE71" s="31">
        <v>2040.5519256624925</v>
      </c>
      <c r="CF71" s="31">
        <v>1960.2724387940061</v>
      </c>
      <c r="CG71" s="31">
        <v>2096.2856084816844</v>
      </c>
      <c r="CH71" s="31">
        <v>2237.543608069318</v>
      </c>
      <c r="CI71" s="31">
        <v>2390.2698201723115</v>
      </c>
      <c r="CJ71" s="31">
        <v>2531.445341695583</v>
      </c>
      <c r="CK71" s="31">
        <v>2689.1817846661215</v>
      </c>
      <c r="CL71" s="31">
        <v>2845.4161731981949</v>
      </c>
      <c r="CM71" s="31">
        <v>3050.1418372766561</v>
      </c>
      <c r="CN71" s="31">
        <v>3261.157342705741</v>
      </c>
      <c r="CO71" s="31">
        <v>3429.3786309545721</v>
      </c>
    </row>
    <row r="72" spans="1:93" ht="12.75" customHeight="1" x14ac:dyDescent="0.25">
      <c r="A72" s="23">
        <v>22</v>
      </c>
      <c r="B72" s="33" t="s">
        <v>122</v>
      </c>
      <c r="C72" s="31">
        <v>100</v>
      </c>
      <c r="D72" s="31">
        <v>107.1525747437494</v>
      </c>
      <c r="E72" s="31">
        <v>110.01677044555595</v>
      </c>
      <c r="F72" s="31">
        <v>112.36297041386752</v>
      </c>
      <c r="G72" s="31">
        <v>113.66287640755483</v>
      </c>
      <c r="H72" s="31">
        <v>116.27908734814353</v>
      </c>
      <c r="I72" s="31">
        <v>118.97357770379071</v>
      </c>
      <c r="J72" s="31">
        <v>121.90642614787834</v>
      </c>
      <c r="K72" s="31">
        <v>124.33571930179475</v>
      </c>
      <c r="L72" s="31">
        <v>128.8031568458191</v>
      </c>
      <c r="M72" s="31">
        <v>131.41461219551749</v>
      </c>
      <c r="N72" s="31">
        <v>134.4723218083513</v>
      </c>
      <c r="O72" s="31">
        <v>134.96154477241467</v>
      </c>
      <c r="P72" s="31">
        <v>140.22653023851612</v>
      </c>
      <c r="Q72" s="31">
        <v>141.15112804019583</v>
      </c>
      <c r="R72" s="31">
        <v>141.42513390703093</v>
      </c>
      <c r="S72" s="31">
        <v>145.58015831436222</v>
      </c>
      <c r="T72" s="31">
        <v>149.58374898309427</v>
      </c>
      <c r="U72" s="31">
        <v>152.78718887242053</v>
      </c>
      <c r="V72" s="31">
        <v>157.49114347224099</v>
      </c>
      <c r="W72" s="31">
        <v>158.39039594652897</v>
      </c>
      <c r="X72" s="31">
        <v>160.84579293110448</v>
      </c>
      <c r="Y72" s="31">
        <v>167.40376312192561</v>
      </c>
      <c r="Z72" s="31">
        <v>169.26855396273251</v>
      </c>
      <c r="AA72" s="31">
        <v>174.55077764757505</v>
      </c>
      <c r="AB72" s="31">
        <v>179.69079788943276</v>
      </c>
      <c r="AC72" s="31">
        <v>180.58589242862197</v>
      </c>
      <c r="AD72" s="31">
        <v>181.40525444244088</v>
      </c>
      <c r="AE72" s="31">
        <v>184.6598965188189</v>
      </c>
      <c r="AF72" s="31">
        <v>187.45990195314988</v>
      </c>
      <c r="AG72" s="31">
        <v>202.96617835193663</v>
      </c>
      <c r="AH72" s="31">
        <v>216.73309180127421</v>
      </c>
      <c r="AI72" s="31">
        <v>221.79218169100537</v>
      </c>
      <c r="AJ72" s="31">
        <v>245.85003234164219</v>
      </c>
      <c r="AK72" s="31">
        <v>251.21064828696163</v>
      </c>
      <c r="AL72" s="31">
        <v>255.27423030538932</v>
      </c>
      <c r="AM72" s="31">
        <v>271.07531529443293</v>
      </c>
      <c r="AN72" s="31">
        <v>274.52149754797108</v>
      </c>
      <c r="AO72" s="31">
        <v>275.7566998867199</v>
      </c>
      <c r="AP72" s="31">
        <v>280.87485163384451</v>
      </c>
      <c r="AQ72" s="31">
        <v>291.03727433165596</v>
      </c>
      <c r="AR72" s="31">
        <v>294.72617624646796</v>
      </c>
      <c r="AS72" s="31">
        <v>300.15671076018759</v>
      </c>
      <c r="AT72" s="31">
        <v>310.57006996680047</v>
      </c>
      <c r="AU72" s="31">
        <v>338.78617421752722</v>
      </c>
      <c r="AV72" s="31">
        <v>357.96848667198338</v>
      </c>
      <c r="AW72" s="31">
        <v>361.7834985723415</v>
      </c>
      <c r="AX72" s="31">
        <v>369.49480055276717</v>
      </c>
      <c r="AY72" s="31">
        <v>396.43141298034311</v>
      </c>
      <c r="AZ72" s="31">
        <v>406.28504663210271</v>
      </c>
      <c r="BA72" s="31">
        <v>415.82246559731465</v>
      </c>
      <c r="BB72" s="31">
        <v>420.55194177660309</v>
      </c>
      <c r="BC72" s="31">
        <v>426.60261934030621</v>
      </c>
      <c r="BD72" s="31">
        <v>424.87040131164042</v>
      </c>
      <c r="BE72" s="31">
        <v>453.07485438250649</v>
      </c>
      <c r="BF72" s="31">
        <v>454.76172629653342</v>
      </c>
      <c r="BG72" s="31">
        <v>483.08049995850689</v>
      </c>
      <c r="BH72" s="31">
        <v>496.68240183314663</v>
      </c>
      <c r="BI72" s="31">
        <v>496.7332011854478</v>
      </c>
      <c r="BJ72" s="31">
        <v>509.6124809411034</v>
      </c>
      <c r="BK72" s="31">
        <v>545.04524920127255</v>
      </c>
      <c r="BL72" s="31">
        <v>560.0769378978523</v>
      </c>
      <c r="BM72" s="31">
        <v>572.31179676294255</v>
      </c>
      <c r="BN72" s="31">
        <v>592.10115743906499</v>
      </c>
      <c r="BO72" s="31">
        <v>602.46634309214426</v>
      </c>
      <c r="BP72" s="31">
        <v>628.87416369996322</v>
      </c>
      <c r="BQ72" s="31">
        <v>677.60867029166002</v>
      </c>
      <c r="BR72" s="31">
        <v>712.90755997947838</v>
      </c>
      <c r="BS72" s="31">
        <v>763.72191985722611</v>
      </c>
      <c r="BT72" s="31">
        <v>785.28884721548923</v>
      </c>
      <c r="BU72" s="31">
        <v>797.97948883781237</v>
      </c>
      <c r="BV72" s="31">
        <v>871.91028278859835</v>
      </c>
      <c r="BW72" s="31">
        <v>887.10545036689734</v>
      </c>
      <c r="BX72" s="31">
        <v>902.33859669747108</v>
      </c>
      <c r="BY72" s="31">
        <v>925.39286802678919</v>
      </c>
      <c r="BZ72" s="31">
        <v>944.89432147249875</v>
      </c>
      <c r="CA72" s="31">
        <v>1048.8808955713146</v>
      </c>
      <c r="CB72" s="31">
        <v>1071.2549348917878</v>
      </c>
      <c r="CC72" s="31">
        <v>1124.0911146429837</v>
      </c>
      <c r="CD72" s="31">
        <v>1164.8665200106102</v>
      </c>
      <c r="CE72" s="31">
        <v>1369.7181693882544</v>
      </c>
      <c r="CF72" s="31">
        <v>1580.813517418004</v>
      </c>
      <c r="CG72" s="31">
        <v>1647.5541525332646</v>
      </c>
      <c r="CH72" s="31">
        <v>1802.2125309752014</v>
      </c>
      <c r="CI72" s="31">
        <v>1849.1227732836978</v>
      </c>
      <c r="CJ72" s="31">
        <v>1918.7888166701484</v>
      </c>
      <c r="CK72" s="31">
        <v>2064.6488823453806</v>
      </c>
      <c r="CL72" s="31">
        <v>2166.0350367500491</v>
      </c>
      <c r="CM72" s="31">
        <v>2514.6064410343952</v>
      </c>
      <c r="CN72" s="31">
        <v>2577.4652055220176</v>
      </c>
      <c r="CO72" s="31">
        <v>3175.9297339912664</v>
      </c>
    </row>
    <row r="73" spans="1:93" ht="12.75" customHeight="1" x14ac:dyDescent="0.25">
      <c r="A73" s="23">
        <v>221</v>
      </c>
      <c r="B73" s="35" t="s">
        <v>123</v>
      </c>
      <c r="C73" s="31">
        <v>100</v>
      </c>
      <c r="D73" s="31">
        <v>110.84163795182857</v>
      </c>
      <c r="E73" s="31">
        <v>112.60001255107683</v>
      </c>
      <c r="F73" s="31">
        <v>114.36366752166165</v>
      </c>
      <c r="G73" s="31">
        <v>116.76505219620825</v>
      </c>
      <c r="H73" s="31">
        <v>120.87955113093903</v>
      </c>
      <c r="I73" s="31">
        <v>122.89969826546327</v>
      </c>
      <c r="J73" s="31">
        <v>124.651420552169</v>
      </c>
      <c r="K73" s="31">
        <v>129.14094744507304</v>
      </c>
      <c r="L73" s="31">
        <v>137.39682735340199</v>
      </c>
      <c r="M73" s="31">
        <v>139.11109808278141</v>
      </c>
      <c r="N73" s="31">
        <v>139.9418059444927</v>
      </c>
      <c r="O73" s="31">
        <v>140.84593049317212</v>
      </c>
      <c r="P73" s="31">
        <v>148.99486903751816</v>
      </c>
      <c r="Q73" s="31">
        <v>149.92714937801804</v>
      </c>
      <c r="R73" s="31">
        <v>150.43353490953558</v>
      </c>
      <c r="S73" s="31">
        <v>154.84678465723061</v>
      </c>
      <c r="T73" s="31">
        <v>162.24575173841578</v>
      </c>
      <c r="U73" s="31">
        <v>163.12383018390381</v>
      </c>
      <c r="V73" s="31">
        <v>167.89546708745149</v>
      </c>
      <c r="W73" s="31">
        <v>169.55736012434338</v>
      </c>
      <c r="X73" s="31">
        <v>174.09513707591893</v>
      </c>
      <c r="Y73" s="31">
        <v>179.92413552258796</v>
      </c>
      <c r="Z73" s="31">
        <v>181.01502567861488</v>
      </c>
      <c r="AA73" s="31">
        <v>181.02895451210267</v>
      </c>
      <c r="AB73" s="31">
        <v>190.52813754875774</v>
      </c>
      <c r="AC73" s="31">
        <v>192.18234637728085</v>
      </c>
      <c r="AD73" s="31">
        <v>193.69660137526245</v>
      </c>
      <c r="AE73" s="31">
        <v>196.94636055017313</v>
      </c>
      <c r="AF73" s="31">
        <v>202.12100245289173</v>
      </c>
      <c r="AG73" s="31">
        <v>211.22921296547392</v>
      </c>
      <c r="AH73" s="31">
        <v>219.60121247443178</v>
      </c>
      <c r="AI73" s="31">
        <v>222.38929576547704</v>
      </c>
      <c r="AJ73" s="31">
        <v>225.56281796954713</v>
      </c>
      <c r="AK73" s="31">
        <v>235.46999474097632</v>
      </c>
      <c r="AL73" s="31">
        <v>242.97951619619673</v>
      </c>
      <c r="AM73" s="31">
        <v>247.1499718512016</v>
      </c>
      <c r="AN73" s="31">
        <v>247.913747563237</v>
      </c>
      <c r="AO73" s="31">
        <v>250.19650376865582</v>
      </c>
      <c r="AP73" s="31">
        <v>263.65598579278191</v>
      </c>
      <c r="AQ73" s="31">
        <v>276.83192999761684</v>
      </c>
      <c r="AR73" s="31">
        <v>283.64932620312328</v>
      </c>
      <c r="AS73" s="31">
        <v>287.22650335226058</v>
      </c>
      <c r="AT73" s="31">
        <v>297.16770067837723</v>
      </c>
      <c r="AU73" s="31">
        <v>308.9311443589213</v>
      </c>
      <c r="AV73" s="31">
        <v>322.68977630988951</v>
      </c>
      <c r="AW73" s="31">
        <v>329.74024272572706</v>
      </c>
      <c r="AX73" s="31">
        <v>341.66467969055702</v>
      </c>
      <c r="AY73" s="31">
        <v>349.87580723980938</v>
      </c>
      <c r="AZ73" s="31">
        <v>368.08613817818917</v>
      </c>
      <c r="BA73" s="31">
        <v>381.06154411852958</v>
      </c>
      <c r="BB73" s="31">
        <v>389.80202676183251</v>
      </c>
      <c r="BC73" s="31">
        <v>400.98417993806737</v>
      </c>
      <c r="BD73" s="31">
        <v>397.78289758129796</v>
      </c>
      <c r="BE73" s="31">
        <v>424.99224113287858</v>
      </c>
      <c r="BF73" s="31">
        <v>428.10972011481755</v>
      </c>
      <c r="BG73" s="31">
        <v>436.11448971165458</v>
      </c>
      <c r="BH73" s="31">
        <v>461.25193070879658</v>
      </c>
      <c r="BI73" s="31">
        <v>461.34581211839298</v>
      </c>
      <c r="BJ73" s="31">
        <v>478.3853667887235</v>
      </c>
      <c r="BK73" s="31">
        <v>505.21855080350139</v>
      </c>
      <c r="BL73" s="31">
        <v>514.53955082929065</v>
      </c>
      <c r="BM73" s="31">
        <v>529.71064157788703</v>
      </c>
      <c r="BN73" s="31">
        <v>566.28301880512913</v>
      </c>
      <c r="BO73" s="31">
        <v>585.43874020203918</v>
      </c>
      <c r="BP73" s="31">
        <v>599.16505473922689</v>
      </c>
      <c r="BQ73" s="31">
        <v>617.52066730866272</v>
      </c>
      <c r="BR73" s="31">
        <v>650.92163028491086</v>
      </c>
      <c r="BS73" s="31">
        <v>675.08263683521363</v>
      </c>
      <c r="BT73" s="31">
        <v>695.39524579721819</v>
      </c>
      <c r="BU73" s="31">
        <v>718.84860238934527</v>
      </c>
      <c r="BV73" s="31">
        <v>745.97038974992381</v>
      </c>
      <c r="BW73" s="31">
        <v>761.54963230027909</v>
      </c>
      <c r="BX73" s="31">
        <v>789.65898460344295</v>
      </c>
      <c r="BY73" s="31">
        <v>807.65463424924758</v>
      </c>
      <c r="BZ73" s="31">
        <v>844.3837826599746</v>
      </c>
      <c r="CA73" s="31">
        <v>902.76221737394644</v>
      </c>
      <c r="CB73" s="31">
        <v>931.3088768599406</v>
      </c>
      <c r="CC73" s="31">
        <v>975.95821453700853</v>
      </c>
      <c r="CD73" s="31">
        <v>1017.126962210619</v>
      </c>
      <c r="CE73" s="31">
        <v>1086.4987821183322</v>
      </c>
      <c r="CF73" s="31">
        <v>1171.8744406367812</v>
      </c>
      <c r="CG73" s="31">
        <v>1253.548046432481</v>
      </c>
      <c r="CH73" s="31">
        <v>1306.2641164744655</v>
      </c>
      <c r="CI73" s="31">
        <v>1392.9581287574197</v>
      </c>
      <c r="CJ73" s="31">
        <v>1521.7067455704271</v>
      </c>
      <c r="CK73" s="31">
        <v>1642.9745871404925</v>
      </c>
      <c r="CL73" s="31">
        <v>1738.7576119881035</v>
      </c>
      <c r="CM73" s="31">
        <v>1940.6749525752666</v>
      </c>
      <c r="CN73" s="31">
        <v>2018.164152813222</v>
      </c>
      <c r="CO73" s="31">
        <v>2221.9499442975953</v>
      </c>
    </row>
    <row r="74" spans="1:93" ht="12.75" customHeight="1" x14ac:dyDescent="0.25">
      <c r="A74" s="23">
        <v>222</v>
      </c>
      <c r="B74" s="35" t="s">
        <v>124</v>
      </c>
      <c r="C74" s="31">
        <v>100</v>
      </c>
      <c r="D74" s="31">
        <v>102.80268912221456</v>
      </c>
      <c r="E74" s="31">
        <v>106.97079181685292</v>
      </c>
      <c r="F74" s="31">
        <v>110.00388815060377</v>
      </c>
      <c r="G74" s="31">
        <v>110.00500743177136</v>
      </c>
      <c r="H74" s="31">
        <v>110.85454183822927</v>
      </c>
      <c r="I74" s="31">
        <v>114.34417061143527</v>
      </c>
      <c r="J74" s="31">
        <v>118.66972050828272</v>
      </c>
      <c r="K74" s="31">
        <v>118.66972996258752</v>
      </c>
      <c r="L74" s="31">
        <v>118.67010092656184</v>
      </c>
      <c r="M74" s="31">
        <v>122.33945370432291</v>
      </c>
      <c r="N74" s="31">
        <v>128.02308820646897</v>
      </c>
      <c r="O74" s="31">
        <v>128.02308820646897</v>
      </c>
      <c r="P74" s="31">
        <v>129.88751767212997</v>
      </c>
      <c r="Q74" s="31">
        <v>130.80305676072567</v>
      </c>
      <c r="R74" s="31">
        <v>130.80305676072567</v>
      </c>
      <c r="S74" s="31">
        <v>134.65359988600562</v>
      </c>
      <c r="T74" s="31">
        <v>134.65359988600562</v>
      </c>
      <c r="U74" s="31">
        <v>140.59894354300701</v>
      </c>
      <c r="V74" s="31">
        <v>145.22309189847505</v>
      </c>
      <c r="W74" s="31">
        <v>145.22309189847505</v>
      </c>
      <c r="X74" s="31">
        <v>145.22309189847505</v>
      </c>
      <c r="Y74" s="31">
        <v>152.64061464492823</v>
      </c>
      <c r="Z74" s="31">
        <v>155.417935109475</v>
      </c>
      <c r="AA74" s="31">
        <v>166.91216404641719</v>
      </c>
      <c r="AB74" s="31">
        <v>166.91216404641719</v>
      </c>
      <c r="AC74" s="31">
        <v>166.91216404641719</v>
      </c>
      <c r="AD74" s="31">
        <v>166.91215679768325</v>
      </c>
      <c r="AE74" s="31">
        <v>170.17255645035809</v>
      </c>
      <c r="AF74" s="31">
        <v>170.17255645035809</v>
      </c>
      <c r="AG74" s="31">
        <v>193.22298518112038</v>
      </c>
      <c r="AH74" s="31">
        <v>213.35120426688164</v>
      </c>
      <c r="AI74" s="31">
        <v>221.0881064880472</v>
      </c>
      <c r="AJ74" s="31">
        <v>269.77129828930049</v>
      </c>
      <c r="AK74" s="31">
        <v>269.77092732563534</v>
      </c>
      <c r="AL74" s="31">
        <v>269.77129828930043</v>
      </c>
      <c r="AM74" s="31">
        <v>299.28640888753989</v>
      </c>
      <c r="AN74" s="31">
        <v>305.89549754518634</v>
      </c>
      <c r="AO74" s="31">
        <v>305.89549754518634</v>
      </c>
      <c r="AP74" s="31">
        <v>301.17813534477528</v>
      </c>
      <c r="AQ74" s="31">
        <v>307.78722400242179</v>
      </c>
      <c r="AR74" s="31">
        <v>307.78722400242179</v>
      </c>
      <c r="AS74" s="31">
        <v>315.40310804718405</v>
      </c>
      <c r="AT74" s="31">
        <v>326.37320755862839</v>
      </c>
      <c r="AU74" s="31">
        <v>373.98913979102281</v>
      </c>
      <c r="AV74" s="31">
        <v>399.56667740352327</v>
      </c>
      <c r="AW74" s="31">
        <v>399.56666736411364</v>
      </c>
      <c r="AX74" s="31">
        <v>402.31013489537224</v>
      </c>
      <c r="AY74" s="31">
        <v>451.32653095205762</v>
      </c>
      <c r="AZ74" s="31">
        <v>451.32653095205762</v>
      </c>
      <c r="BA74" s="31">
        <v>456.81011584975249</v>
      </c>
      <c r="BB74" s="31">
        <v>456.81009341066829</v>
      </c>
      <c r="BC74" s="31">
        <v>456.81009341066829</v>
      </c>
      <c r="BD74" s="31">
        <v>456.81009341066829</v>
      </c>
      <c r="BE74" s="31">
        <v>486.18791010954754</v>
      </c>
      <c r="BF74" s="31">
        <v>486.18791010954754</v>
      </c>
      <c r="BG74" s="31">
        <v>538.45953825371748</v>
      </c>
      <c r="BH74" s="31">
        <v>538.45953825371748</v>
      </c>
      <c r="BI74" s="31">
        <v>538.45953825371748</v>
      </c>
      <c r="BJ74" s="31">
        <v>546.43331246169123</v>
      </c>
      <c r="BK74" s="31">
        <v>592.00610970761647</v>
      </c>
      <c r="BL74" s="31">
        <v>613.77144354308587</v>
      </c>
      <c r="BM74" s="31">
        <v>622.5441028927022</v>
      </c>
      <c r="BN74" s="31">
        <v>622.5441028927022</v>
      </c>
      <c r="BO74" s="31">
        <v>622.5441028927022</v>
      </c>
      <c r="BP74" s="31">
        <v>663.90506954454611</v>
      </c>
      <c r="BQ74" s="31">
        <v>748.46024573501143</v>
      </c>
      <c r="BR74" s="31">
        <v>785.99703801428109</v>
      </c>
      <c r="BS74" s="31">
        <v>868.23917016517282</v>
      </c>
      <c r="BT74" s="31">
        <v>891.28510215115909</v>
      </c>
      <c r="BU74" s="31">
        <v>891.28510215115909</v>
      </c>
      <c r="BV74" s="31">
        <v>1020.4098066533189</v>
      </c>
      <c r="BW74" s="31">
        <v>1035.1520998555757</v>
      </c>
      <c r="BX74" s="31">
        <v>1035.202523619231</v>
      </c>
      <c r="BY74" s="31">
        <v>1064.2215682486408</v>
      </c>
      <c r="BZ74" s="31">
        <v>1063.4093272972459</v>
      </c>
      <c r="CA74" s="31">
        <v>1221.1738332299819</v>
      </c>
      <c r="CB74" s="31">
        <v>1236.2695500629482</v>
      </c>
      <c r="CC74" s="31">
        <v>1298.7590820652078</v>
      </c>
      <c r="CD74" s="31">
        <v>1339.0706856640295</v>
      </c>
      <c r="CE74" s="31">
        <v>1703.670685497867</v>
      </c>
      <c r="CF74" s="31">
        <v>2063.0059087760019</v>
      </c>
      <c r="CG74" s="31">
        <v>2112.1386280639094</v>
      </c>
      <c r="CH74" s="31">
        <v>2387.0002550064164</v>
      </c>
      <c r="CI74" s="31">
        <v>2387.0002550064164</v>
      </c>
      <c r="CJ74" s="31">
        <v>2387.0002552444003</v>
      </c>
      <c r="CK74" s="31">
        <v>2561.8577536018261</v>
      </c>
      <c r="CL74" s="31">
        <v>2669.8507269524175</v>
      </c>
      <c r="CM74" s="31">
        <v>3191.3463580754324</v>
      </c>
      <c r="CN74" s="31">
        <v>3236.9539347905629</v>
      </c>
      <c r="CO74" s="31">
        <v>4300.7960581398029</v>
      </c>
    </row>
    <row r="75" spans="1:93" ht="12.75" customHeight="1" x14ac:dyDescent="0.25">
      <c r="A75" s="23">
        <v>23</v>
      </c>
      <c r="B75" s="33" t="s">
        <v>125</v>
      </c>
      <c r="C75" s="31">
        <v>100</v>
      </c>
      <c r="D75" s="31">
        <v>105.85362542532289</v>
      </c>
      <c r="E75" s="31">
        <v>107.89764679641712</v>
      </c>
      <c r="F75" s="31">
        <v>113.62117559222246</v>
      </c>
      <c r="G75" s="31">
        <v>119.47063520107984</v>
      </c>
      <c r="H75" s="31">
        <v>130.25260442572218</v>
      </c>
      <c r="I75" s="31">
        <v>130.24777535336344</v>
      </c>
      <c r="J75" s="31">
        <v>131.03247662039516</v>
      </c>
      <c r="K75" s="31">
        <v>132.40451406565194</v>
      </c>
      <c r="L75" s="31">
        <v>131.84253773554246</v>
      </c>
      <c r="M75" s="31">
        <v>131.83316332773245</v>
      </c>
      <c r="N75" s="31">
        <v>131.92835785369152</v>
      </c>
      <c r="O75" s="31">
        <v>131.93687672388202</v>
      </c>
      <c r="P75" s="31">
        <v>136.44055428230672</v>
      </c>
      <c r="Q75" s="31">
        <v>139.51514867452437</v>
      </c>
      <c r="R75" s="31">
        <v>139.61056023474703</v>
      </c>
      <c r="S75" s="31">
        <v>139.06357918685109</v>
      </c>
      <c r="T75" s="31">
        <v>138.93422390328672</v>
      </c>
      <c r="U75" s="31">
        <v>139.53191989432031</v>
      </c>
      <c r="V75" s="31">
        <v>145.09019767047135</v>
      </c>
      <c r="W75" s="31">
        <v>146.20558407091627</v>
      </c>
      <c r="X75" s="31">
        <v>147.15256598268454</v>
      </c>
      <c r="Y75" s="31">
        <v>150.83964019135632</v>
      </c>
      <c r="Z75" s="31">
        <v>158.077612910395</v>
      </c>
      <c r="AA75" s="31">
        <v>165.50451551964687</v>
      </c>
      <c r="AB75" s="31">
        <v>168.7639445608084</v>
      </c>
      <c r="AC75" s="31">
        <v>176.69570536754574</v>
      </c>
      <c r="AD75" s="31">
        <v>180.47084920448845</v>
      </c>
      <c r="AE75" s="31">
        <v>189.2506573698297</v>
      </c>
      <c r="AF75" s="31">
        <v>193.666432086589</v>
      </c>
      <c r="AG75" s="31">
        <v>201.36326952759617</v>
      </c>
      <c r="AH75" s="31">
        <v>218.81556017555877</v>
      </c>
      <c r="AI75" s="31">
        <v>236.43496963167578</v>
      </c>
      <c r="AJ75" s="31">
        <v>263.9145795597924</v>
      </c>
      <c r="AK75" s="31">
        <v>294.83525818928706</v>
      </c>
      <c r="AL75" s="31">
        <v>306.51319091982424</v>
      </c>
      <c r="AM75" s="31">
        <v>299.78942943900552</v>
      </c>
      <c r="AN75" s="31">
        <v>299.90213779480388</v>
      </c>
      <c r="AO75" s="31">
        <v>302.99702672676466</v>
      </c>
      <c r="AP75" s="31">
        <v>307.76544929364758</v>
      </c>
      <c r="AQ75" s="31">
        <v>319.13726348306437</v>
      </c>
      <c r="AR75" s="31">
        <v>336.97915335453575</v>
      </c>
      <c r="AS75" s="31">
        <v>343.37308389105601</v>
      </c>
      <c r="AT75" s="31">
        <v>346.66814559499568</v>
      </c>
      <c r="AU75" s="31">
        <v>350.32703566790553</v>
      </c>
      <c r="AV75" s="31">
        <v>359.29181233684682</v>
      </c>
      <c r="AW75" s="31">
        <v>374.12022718841712</v>
      </c>
      <c r="AX75" s="31">
        <v>417.53645437201902</v>
      </c>
      <c r="AY75" s="31">
        <v>454.39183291483715</v>
      </c>
      <c r="AZ75" s="31">
        <v>454.60934245730255</v>
      </c>
      <c r="BA75" s="31">
        <v>452.22728769657493</v>
      </c>
      <c r="BB75" s="31">
        <v>453.60700580781639</v>
      </c>
      <c r="BC75" s="31">
        <v>438.94541682592472</v>
      </c>
      <c r="BD75" s="31">
        <v>432.52797394983293</v>
      </c>
      <c r="BE75" s="31">
        <v>436.15972216558725</v>
      </c>
      <c r="BF75" s="31">
        <v>436.15460425629482</v>
      </c>
      <c r="BG75" s="31">
        <v>441.0575730362624</v>
      </c>
      <c r="BH75" s="31">
        <v>463.76175166347474</v>
      </c>
      <c r="BI75" s="31">
        <v>483.62135223288817</v>
      </c>
      <c r="BJ75" s="31">
        <v>495.14703484607691</v>
      </c>
      <c r="BK75" s="31">
        <v>520.11881393287547</v>
      </c>
      <c r="BL75" s="31">
        <v>563.25183344237746</v>
      </c>
      <c r="BM75" s="31">
        <v>606.20081613042123</v>
      </c>
      <c r="BN75" s="31">
        <v>638.52907582336252</v>
      </c>
      <c r="BO75" s="31">
        <v>699.05816026980631</v>
      </c>
      <c r="BP75" s="31">
        <v>747.60958854931266</v>
      </c>
      <c r="BQ75" s="31">
        <v>789.81495351506794</v>
      </c>
      <c r="BR75" s="31">
        <v>791.01244327714676</v>
      </c>
      <c r="BS75" s="31">
        <v>799.24108942761177</v>
      </c>
      <c r="BT75" s="31">
        <v>811.00230748035835</v>
      </c>
      <c r="BU75" s="31">
        <v>816.09054552101497</v>
      </c>
      <c r="BV75" s="31">
        <v>821.42480650476557</v>
      </c>
      <c r="BW75" s="31">
        <v>820.72494741520075</v>
      </c>
      <c r="BX75" s="31">
        <v>827.73138242026334</v>
      </c>
      <c r="BY75" s="31">
        <v>899.38097223951297</v>
      </c>
      <c r="BZ75" s="31">
        <v>973.44009776289306</v>
      </c>
      <c r="CA75" s="31">
        <v>1074.9866714922368</v>
      </c>
      <c r="CB75" s="31">
        <v>1154.724343722612</v>
      </c>
      <c r="CC75" s="31">
        <v>1228.6657771821885</v>
      </c>
      <c r="CD75" s="31">
        <v>1313.4723029338268</v>
      </c>
      <c r="CE75" s="31">
        <v>1351.8323469825075</v>
      </c>
      <c r="CF75" s="31">
        <v>1433.8077790931961</v>
      </c>
      <c r="CG75" s="31">
        <v>1496.8066508330276</v>
      </c>
      <c r="CH75" s="31">
        <v>1605.2975147644634</v>
      </c>
      <c r="CI75" s="31">
        <v>1672.0804968508098</v>
      </c>
      <c r="CJ75" s="31">
        <v>1724.418421422348</v>
      </c>
      <c r="CK75" s="31">
        <v>1811.5468166942303</v>
      </c>
      <c r="CL75" s="31">
        <v>1906.7935562163823</v>
      </c>
      <c r="CM75" s="31">
        <v>1985.5872297627118</v>
      </c>
      <c r="CN75" s="31">
        <v>2082.7271631375606</v>
      </c>
      <c r="CO75" s="31">
        <v>2215.2338991956326</v>
      </c>
    </row>
    <row r="76" spans="1:93" ht="12.75" customHeight="1" x14ac:dyDescent="0.25">
      <c r="A76" s="23">
        <v>24</v>
      </c>
      <c r="B76" s="33" t="s">
        <v>126</v>
      </c>
      <c r="C76" s="31">
        <v>100</v>
      </c>
      <c r="D76" s="31">
        <v>112.22413119934484</v>
      </c>
      <c r="E76" s="31">
        <v>118.53856596794584</v>
      </c>
      <c r="F76" s="31">
        <v>121.2707864677828</v>
      </c>
      <c r="G76" s="31">
        <v>123.83608306972832</v>
      </c>
      <c r="H76" s="31">
        <v>126.36752418683805</v>
      </c>
      <c r="I76" s="31">
        <v>127.25336332137</v>
      </c>
      <c r="J76" s="31">
        <v>130.81663681429504</v>
      </c>
      <c r="K76" s="31">
        <v>132.686327308573</v>
      </c>
      <c r="L76" s="31">
        <v>134.84513295259958</v>
      </c>
      <c r="M76" s="31">
        <v>137.20731884640108</v>
      </c>
      <c r="N76" s="31">
        <v>139.02680799025268</v>
      </c>
      <c r="O76" s="31">
        <v>142.36659628716976</v>
      </c>
      <c r="P76" s="31">
        <v>145.24087260065468</v>
      </c>
      <c r="Q76" s="31">
        <v>146.63803647493523</v>
      </c>
      <c r="R76" s="31">
        <v>149.25943024311374</v>
      </c>
      <c r="S76" s="31">
        <v>149.48747848278691</v>
      </c>
      <c r="T76" s="31">
        <v>152.10372293834692</v>
      </c>
      <c r="U76" s="31">
        <v>154.68667253242367</v>
      </c>
      <c r="V76" s="31">
        <v>157.97201307667086</v>
      </c>
      <c r="W76" s="31">
        <v>160.6613027040155</v>
      </c>
      <c r="X76" s="31">
        <v>163.99710806762937</v>
      </c>
      <c r="Y76" s="31">
        <v>165.56244892283243</v>
      </c>
      <c r="Z76" s="31">
        <v>169.08174733938478</v>
      </c>
      <c r="AA76" s="31">
        <v>172.18974452877359</v>
      </c>
      <c r="AB76" s="31">
        <v>178.0228625577779</v>
      </c>
      <c r="AC76" s="31">
        <v>184.7819392161249</v>
      </c>
      <c r="AD76" s="31">
        <v>189.51618165032596</v>
      </c>
      <c r="AE76" s="31">
        <v>192.61445263702581</v>
      </c>
      <c r="AF76" s="31">
        <v>205.7598646230029</v>
      </c>
      <c r="AG76" s="31">
        <v>226.72591414646024</v>
      </c>
      <c r="AH76" s="31">
        <v>241.81334388091005</v>
      </c>
      <c r="AI76" s="31">
        <v>252.50670439789454</v>
      </c>
      <c r="AJ76" s="31">
        <v>300.9809646569849</v>
      </c>
      <c r="AK76" s="31">
        <v>313.46352843856528</v>
      </c>
      <c r="AL76" s="31">
        <v>315.69498259263673</v>
      </c>
      <c r="AM76" s="31">
        <v>321.58285165671629</v>
      </c>
      <c r="AN76" s="31">
        <v>323.54027654248642</v>
      </c>
      <c r="AO76" s="31">
        <v>325.81913731228366</v>
      </c>
      <c r="AP76" s="31">
        <v>336.86763961899646</v>
      </c>
      <c r="AQ76" s="31">
        <v>353.54072733544416</v>
      </c>
      <c r="AR76" s="31">
        <v>368.82616856560361</v>
      </c>
      <c r="AS76" s="31">
        <v>377.9348261115075</v>
      </c>
      <c r="AT76" s="31">
        <v>375.99570984935247</v>
      </c>
      <c r="AU76" s="31">
        <v>436.73060287491847</v>
      </c>
      <c r="AV76" s="31">
        <v>466.17822885117374</v>
      </c>
      <c r="AW76" s="31">
        <v>480.74506904726763</v>
      </c>
      <c r="AX76" s="31">
        <v>507.98495035681287</v>
      </c>
      <c r="AY76" s="31">
        <v>521.08775575234631</v>
      </c>
      <c r="AZ76" s="31">
        <v>517.57380245148897</v>
      </c>
      <c r="BA76" s="31">
        <v>525.35626955862313</v>
      </c>
      <c r="BB76" s="31">
        <v>535.04070176681603</v>
      </c>
      <c r="BC76" s="31">
        <v>538.57313532238686</v>
      </c>
      <c r="BD76" s="31">
        <v>544.4094424823279</v>
      </c>
      <c r="BE76" s="31">
        <v>552.33050346657092</v>
      </c>
      <c r="BF76" s="31">
        <v>575.62060466962373</v>
      </c>
      <c r="BG76" s="31">
        <v>594.94917335886782</v>
      </c>
      <c r="BH76" s="31">
        <v>614.81003402815099</v>
      </c>
      <c r="BI76" s="31">
        <v>640.6232400791107</v>
      </c>
      <c r="BJ76" s="31">
        <v>664.1939085135981</v>
      </c>
      <c r="BK76" s="31">
        <v>691.47880559950659</v>
      </c>
      <c r="BL76" s="31">
        <v>721.60061829719552</v>
      </c>
      <c r="BM76" s="31">
        <v>763.53529830313948</v>
      </c>
      <c r="BN76" s="31">
        <v>803.38792517066793</v>
      </c>
      <c r="BO76" s="31">
        <v>858.18030560534316</v>
      </c>
      <c r="BP76" s="31">
        <v>894.98765012353965</v>
      </c>
      <c r="BQ76" s="31">
        <v>920.48888251380595</v>
      </c>
      <c r="BR76" s="31">
        <v>933.00678554242586</v>
      </c>
      <c r="BS76" s="31">
        <v>974.14804010102159</v>
      </c>
      <c r="BT76" s="31">
        <v>988.58727442719805</v>
      </c>
      <c r="BU76" s="31">
        <v>1012.8486444549186</v>
      </c>
      <c r="BV76" s="31">
        <v>1046.5468000713199</v>
      </c>
      <c r="BW76" s="31">
        <v>1071.3814578591764</v>
      </c>
      <c r="BX76" s="31">
        <v>1105.8904285206897</v>
      </c>
      <c r="BY76" s="31">
        <v>1154.6759972326909</v>
      </c>
      <c r="BZ76" s="31">
        <v>1233.8353172175853</v>
      </c>
      <c r="CA76" s="31">
        <v>1295.4620348825322</v>
      </c>
      <c r="CB76" s="31">
        <v>1389.3284843185868</v>
      </c>
      <c r="CC76" s="31">
        <v>1455.7162370755507</v>
      </c>
      <c r="CD76" s="31">
        <v>1582.6863855666693</v>
      </c>
      <c r="CE76" s="31">
        <v>1707.0740172537462</v>
      </c>
      <c r="CF76" s="31">
        <v>1774.3918191556452</v>
      </c>
      <c r="CG76" s="31">
        <v>1868.9004256330393</v>
      </c>
      <c r="CH76" s="31">
        <v>1971.202691653187</v>
      </c>
      <c r="CI76" s="31">
        <v>2092.3454367596446</v>
      </c>
      <c r="CJ76" s="31">
        <v>2198.0579787849606</v>
      </c>
      <c r="CK76" s="31">
        <v>2339.0379709506151</v>
      </c>
      <c r="CL76" s="31">
        <v>2463.8120610515844</v>
      </c>
      <c r="CM76" s="31">
        <v>2619.7046439540818</v>
      </c>
      <c r="CN76" s="31">
        <v>2839.722882808227</v>
      </c>
      <c r="CO76" s="31">
        <v>3078.9168844834066</v>
      </c>
    </row>
    <row r="77" spans="1:93" ht="12.75" customHeight="1" x14ac:dyDescent="0.25">
      <c r="A77" s="23">
        <v>241</v>
      </c>
      <c r="B77" s="35" t="s">
        <v>127</v>
      </c>
      <c r="C77" s="31">
        <v>100</v>
      </c>
      <c r="D77" s="31">
        <v>121.01622165174908</v>
      </c>
      <c r="E77" s="31">
        <v>129.86784983200741</v>
      </c>
      <c r="F77" s="31">
        <v>134.35194955895946</v>
      </c>
      <c r="G77" s="31">
        <v>134.06933613204694</v>
      </c>
      <c r="H77" s="31">
        <v>133.26509943532514</v>
      </c>
      <c r="I77" s="31">
        <v>132.24165363682727</v>
      </c>
      <c r="J77" s="31">
        <v>138.61432435463303</v>
      </c>
      <c r="K77" s="31">
        <v>140.68768252797059</v>
      </c>
      <c r="L77" s="31">
        <v>141.52281699117955</v>
      </c>
      <c r="M77" s="31">
        <v>144.77116074880354</v>
      </c>
      <c r="N77" s="31">
        <v>145.39831895533973</v>
      </c>
      <c r="O77" s="31">
        <v>152.5490955937523</v>
      </c>
      <c r="P77" s="31">
        <v>154.95573294041424</v>
      </c>
      <c r="Q77" s="31">
        <v>156.37510168374723</v>
      </c>
      <c r="R77" s="31">
        <v>158.83643987556238</v>
      </c>
      <c r="S77" s="31">
        <v>155.81783567053273</v>
      </c>
      <c r="T77" s="31">
        <v>156.54320201190103</v>
      </c>
      <c r="U77" s="31">
        <v>160.76444882977762</v>
      </c>
      <c r="V77" s="31">
        <v>165.29836648770674</v>
      </c>
      <c r="W77" s="31">
        <v>169.64646407465892</v>
      </c>
      <c r="X77" s="31">
        <v>172.14359320329248</v>
      </c>
      <c r="Y77" s="31">
        <v>174.47635178930929</v>
      </c>
      <c r="Z77" s="31">
        <v>180.79027152615717</v>
      </c>
      <c r="AA77" s="31">
        <v>184.0128816172502</v>
      </c>
      <c r="AB77" s="31">
        <v>195.73012875992745</v>
      </c>
      <c r="AC77" s="31">
        <v>208.70779397531714</v>
      </c>
      <c r="AD77" s="31">
        <v>218.40619556754956</v>
      </c>
      <c r="AE77" s="31">
        <v>218.71458703231369</v>
      </c>
      <c r="AF77" s="31">
        <v>244.0308340498886</v>
      </c>
      <c r="AG77" s="31">
        <v>278.78974627723392</v>
      </c>
      <c r="AH77" s="31">
        <v>306.19490406279982</v>
      </c>
      <c r="AI77" s="31">
        <v>322.60067056004846</v>
      </c>
      <c r="AJ77" s="31">
        <v>407.10417653483495</v>
      </c>
      <c r="AK77" s="31">
        <v>415.81223030384081</v>
      </c>
      <c r="AL77" s="31">
        <v>404.13321366666719</v>
      </c>
      <c r="AM77" s="31">
        <v>406.48275529918516</v>
      </c>
      <c r="AN77" s="31">
        <v>397.05963374882668</v>
      </c>
      <c r="AO77" s="31">
        <v>391.28290179256226</v>
      </c>
      <c r="AP77" s="31">
        <v>405.63207234027169</v>
      </c>
      <c r="AQ77" s="31">
        <v>427.71339490610097</v>
      </c>
      <c r="AR77" s="31">
        <v>448.31487479236085</v>
      </c>
      <c r="AS77" s="31">
        <v>455.09694440083939</v>
      </c>
      <c r="AT77" s="31">
        <v>432.91242622939103</v>
      </c>
      <c r="AU77" s="31">
        <v>534.0293646397771</v>
      </c>
      <c r="AV77" s="31">
        <v>567.3920242189713</v>
      </c>
      <c r="AW77" s="31">
        <v>584.92384084437515</v>
      </c>
      <c r="AX77" s="31">
        <v>608.64508757879992</v>
      </c>
      <c r="AY77" s="31">
        <v>614.78062602754017</v>
      </c>
      <c r="AZ77" s="31">
        <v>615.39545435617174</v>
      </c>
      <c r="BA77" s="31">
        <v>626.2398488072015</v>
      </c>
      <c r="BB77" s="31">
        <v>637.00796436256394</v>
      </c>
      <c r="BC77" s="31">
        <v>637.34002035564981</v>
      </c>
      <c r="BD77" s="31">
        <v>625.97212671958869</v>
      </c>
      <c r="BE77" s="31">
        <v>626.29262613121739</v>
      </c>
      <c r="BF77" s="31">
        <v>665.31074446906382</v>
      </c>
      <c r="BG77" s="31">
        <v>695.45689523926819</v>
      </c>
      <c r="BH77" s="31">
        <v>720.63267005006071</v>
      </c>
      <c r="BI77" s="31">
        <v>758.541241437454</v>
      </c>
      <c r="BJ77" s="31">
        <v>782.92853328582896</v>
      </c>
      <c r="BK77" s="31">
        <v>824.2030336367319</v>
      </c>
      <c r="BL77" s="31">
        <v>867.32830178967947</v>
      </c>
      <c r="BM77" s="31">
        <v>944.33815859251263</v>
      </c>
      <c r="BN77" s="31">
        <v>1027.1200558536302</v>
      </c>
      <c r="BO77" s="31">
        <v>1161.1629440613094</v>
      </c>
      <c r="BP77" s="31">
        <v>1209.4356709263075</v>
      </c>
      <c r="BQ77" s="31">
        <v>1220.7729330177976</v>
      </c>
      <c r="BR77" s="31">
        <v>1215.0899209249276</v>
      </c>
      <c r="BS77" s="31">
        <v>1273.8571497229161</v>
      </c>
      <c r="BT77" s="31">
        <v>1277.7222662915442</v>
      </c>
      <c r="BU77" s="31">
        <v>1292.2477858083264</v>
      </c>
      <c r="BV77" s="31">
        <v>1333.5184819204533</v>
      </c>
      <c r="BW77" s="31">
        <v>1377.2595310696388</v>
      </c>
      <c r="BX77" s="31">
        <v>1409.3679306948297</v>
      </c>
      <c r="BY77" s="31">
        <v>1496.6903430965308</v>
      </c>
      <c r="BZ77" s="31">
        <v>1633.4229919120276</v>
      </c>
      <c r="CA77" s="31">
        <v>1746.8690809307041</v>
      </c>
      <c r="CB77" s="31">
        <v>1889.1427848991011</v>
      </c>
      <c r="CC77" s="31">
        <v>1976.0884094493022</v>
      </c>
      <c r="CD77" s="31">
        <v>2150.0104433068927</v>
      </c>
      <c r="CE77" s="31">
        <v>2384.0454872199298</v>
      </c>
      <c r="CF77" s="31">
        <v>2454.1264580764814</v>
      </c>
      <c r="CG77" s="31">
        <v>2546.7751609702041</v>
      </c>
      <c r="CH77" s="31">
        <v>2677.7047874071541</v>
      </c>
      <c r="CI77" s="31">
        <v>2840.1998896039477</v>
      </c>
      <c r="CJ77" s="31">
        <v>3003.9464578926836</v>
      </c>
      <c r="CK77" s="31">
        <v>3151.4180179285104</v>
      </c>
      <c r="CL77" s="31">
        <v>3374.9102014967243</v>
      </c>
      <c r="CM77" s="31">
        <v>3611.0224614009317</v>
      </c>
      <c r="CN77" s="31">
        <v>3901.9669359843174</v>
      </c>
      <c r="CO77" s="31">
        <v>4222.5447283387057</v>
      </c>
    </row>
    <row r="78" spans="1:93" ht="12.75" customHeight="1" x14ac:dyDescent="0.25">
      <c r="A78" s="23">
        <v>2411</v>
      </c>
      <c r="B78" s="34" t="s">
        <v>127</v>
      </c>
      <c r="C78" s="31">
        <v>100</v>
      </c>
      <c r="D78" s="31">
        <v>129.50275358023546</v>
      </c>
      <c r="E78" s="31">
        <v>140.30775876272313</v>
      </c>
      <c r="F78" s="31">
        <v>146.75570745134814</v>
      </c>
      <c r="G78" s="31">
        <v>146.3910440984987</v>
      </c>
      <c r="H78" s="31">
        <v>148.21787304467259</v>
      </c>
      <c r="I78" s="31">
        <v>145.70984606299297</v>
      </c>
      <c r="J78" s="31">
        <v>157.02128510245248</v>
      </c>
      <c r="K78" s="31">
        <v>160.71729189297741</v>
      </c>
      <c r="L78" s="31">
        <v>161.45158301049634</v>
      </c>
      <c r="M78" s="31">
        <v>164.10966460054647</v>
      </c>
      <c r="N78" s="31">
        <v>166.60073991551209</v>
      </c>
      <c r="O78" s="31">
        <v>169.34446478513621</v>
      </c>
      <c r="P78" s="31">
        <v>171.55213462680246</v>
      </c>
      <c r="Q78" s="31">
        <v>175.15094970900293</v>
      </c>
      <c r="R78" s="31">
        <v>177.3410745516789</v>
      </c>
      <c r="S78" s="31">
        <v>169.78208525913172</v>
      </c>
      <c r="T78" s="31">
        <v>169.22542570114345</v>
      </c>
      <c r="U78" s="31">
        <v>175.91598363761906</v>
      </c>
      <c r="V78" s="31">
        <v>182.32790390681188</v>
      </c>
      <c r="W78" s="31">
        <v>190.27136136515207</v>
      </c>
      <c r="X78" s="31">
        <v>192.913750757912</v>
      </c>
      <c r="Y78" s="31">
        <v>196.04349600113756</v>
      </c>
      <c r="Z78" s="31">
        <v>202.93279769891734</v>
      </c>
      <c r="AA78" s="31">
        <v>208.46502082855645</v>
      </c>
      <c r="AB78" s="31">
        <v>222.60908168518057</v>
      </c>
      <c r="AC78" s="31">
        <v>235.71011392019034</v>
      </c>
      <c r="AD78" s="31">
        <v>246.93714726777401</v>
      </c>
      <c r="AE78" s="31">
        <v>243.34340789404553</v>
      </c>
      <c r="AF78" s="31">
        <v>274.84217752826487</v>
      </c>
      <c r="AG78" s="31">
        <v>309.1668392788186</v>
      </c>
      <c r="AH78" s="31">
        <v>344.59478212435107</v>
      </c>
      <c r="AI78" s="31">
        <v>359.04809664090908</v>
      </c>
      <c r="AJ78" s="31">
        <v>455.43066705392891</v>
      </c>
      <c r="AK78" s="31">
        <v>463.71428987725221</v>
      </c>
      <c r="AL78" s="31">
        <v>448.6567149787623</v>
      </c>
      <c r="AM78" s="31">
        <v>444.78081433536198</v>
      </c>
      <c r="AN78" s="31">
        <v>437.17262865069534</v>
      </c>
      <c r="AO78" s="31">
        <v>423.88935478986275</v>
      </c>
      <c r="AP78" s="31">
        <v>441.02159362074201</v>
      </c>
      <c r="AQ78" s="31">
        <v>478.55387714117148</v>
      </c>
      <c r="AR78" s="31">
        <v>504.97944534026692</v>
      </c>
      <c r="AS78" s="31">
        <v>500.81282463960997</v>
      </c>
      <c r="AT78" s="31">
        <v>477.19525094398944</v>
      </c>
      <c r="AU78" s="31">
        <v>593.55186709212671</v>
      </c>
      <c r="AV78" s="31">
        <v>615.3057930645839</v>
      </c>
      <c r="AW78" s="31">
        <v>630.08749178592848</v>
      </c>
      <c r="AX78" s="31">
        <v>672.61417171438495</v>
      </c>
      <c r="AY78" s="31">
        <v>680.4518923717402</v>
      </c>
      <c r="AZ78" s="31">
        <v>691.29448966191342</v>
      </c>
      <c r="BA78" s="31">
        <v>708.13612769969041</v>
      </c>
      <c r="BB78" s="31">
        <v>723.85287519830592</v>
      </c>
      <c r="BC78" s="31">
        <v>718.69537603887727</v>
      </c>
      <c r="BD78" s="31">
        <v>668.87640638342714</v>
      </c>
      <c r="BE78" s="31">
        <v>657.01251258130048</v>
      </c>
      <c r="BF78" s="31">
        <v>691.18519552608302</v>
      </c>
      <c r="BG78" s="31">
        <v>742.39473594776598</v>
      </c>
      <c r="BH78" s="31">
        <v>761.79466672909291</v>
      </c>
      <c r="BI78" s="31">
        <v>795.8788967168465</v>
      </c>
      <c r="BJ78" s="31">
        <v>826.40802900407095</v>
      </c>
      <c r="BK78" s="31">
        <v>877.83578929463283</v>
      </c>
      <c r="BL78" s="31">
        <v>919.98304097576295</v>
      </c>
      <c r="BM78" s="31">
        <v>963.65029558295373</v>
      </c>
      <c r="BN78" s="31">
        <v>1037.8990752205871</v>
      </c>
      <c r="BO78" s="31">
        <v>1152.6063287188383</v>
      </c>
      <c r="BP78" s="31">
        <v>1197.6647633495477</v>
      </c>
      <c r="BQ78" s="31">
        <v>1212.6091292651427</v>
      </c>
      <c r="BR78" s="31">
        <v>1203.1640894322525</v>
      </c>
      <c r="BS78" s="31">
        <v>1280.1090741648595</v>
      </c>
      <c r="BT78" s="31">
        <v>1253.9647356165988</v>
      </c>
      <c r="BU78" s="31">
        <v>1278.259571913625</v>
      </c>
      <c r="BV78" s="31">
        <v>1306.1401694187741</v>
      </c>
      <c r="BW78" s="31">
        <v>1356.6193752794418</v>
      </c>
      <c r="BX78" s="31">
        <v>1423.9468841986168</v>
      </c>
      <c r="BY78" s="31">
        <v>1476.9285058929595</v>
      </c>
      <c r="BZ78" s="31">
        <v>1590.2702454465575</v>
      </c>
      <c r="CA78" s="31">
        <v>1686.1050352474174</v>
      </c>
      <c r="CB78" s="31">
        <v>1846.9261366837495</v>
      </c>
      <c r="CC78" s="31">
        <v>1913.7288787455341</v>
      </c>
      <c r="CD78" s="31">
        <v>2060.4902993714145</v>
      </c>
      <c r="CE78" s="31">
        <v>2284.0093145312353</v>
      </c>
      <c r="CF78" s="31">
        <v>2241.4951145004729</v>
      </c>
      <c r="CG78" s="31">
        <v>2298.0055991921422</v>
      </c>
      <c r="CH78" s="31">
        <v>2417.0132914193964</v>
      </c>
      <c r="CI78" s="31">
        <v>2565.5967093517806</v>
      </c>
      <c r="CJ78" s="31">
        <v>2692.7832675945165</v>
      </c>
      <c r="CK78" s="31">
        <v>2805.8649061863766</v>
      </c>
      <c r="CL78" s="31">
        <v>3016.9790624746238</v>
      </c>
      <c r="CM78" s="31">
        <v>3216.5927955829475</v>
      </c>
      <c r="CN78" s="31">
        <v>3482.9719570932957</v>
      </c>
      <c r="CO78" s="31">
        <v>3801.8437081985435</v>
      </c>
    </row>
    <row r="79" spans="1:93" ht="12.75" customHeight="1" x14ac:dyDescent="0.25">
      <c r="A79" s="23">
        <v>2412</v>
      </c>
      <c r="B79" s="34" t="s">
        <v>128</v>
      </c>
      <c r="C79" s="31">
        <v>100</v>
      </c>
      <c r="D79" s="31">
        <v>110.74957467491413</v>
      </c>
      <c r="E79" s="31">
        <v>116.03257418800148</v>
      </c>
      <c r="F79" s="31">
        <v>113.48227751834101</v>
      </c>
      <c r="G79" s="31">
        <v>111.89338595998029</v>
      </c>
      <c r="H79" s="31">
        <v>111.88050190903225</v>
      </c>
      <c r="I79" s="31">
        <v>115.72026827919787</v>
      </c>
      <c r="J79" s="31">
        <v>119.64027529460076</v>
      </c>
      <c r="K79" s="31">
        <v>120.25062978486787</v>
      </c>
      <c r="L79" s="31">
        <v>117.11556175391888</v>
      </c>
      <c r="M79" s="31">
        <v>117.94703627229083</v>
      </c>
      <c r="N79" s="31">
        <v>117.96195473397273</v>
      </c>
      <c r="O79" s="31">
        <v>119.29391401028123</v>
      </c>
      <c r="P79" s="31">
        <v>119.82995973033083</v>
      </c>
      <c r="Q79" s="31">
        <v>119.66338592670205</v>
      </c>
      <c r="R79" s="31">
        <v>119.44251728371653</v>
      </c>
      <c r="S79" s="31">
        <v>118.59861765349265</v>
      </c>
      <c r="T79" s="31">
        <v>118.48275491240261</v>
      </c>
      <c r="U79" s="31">
        <v>119.07054999446368</v>
      </c>
      <c r="V79" s="31">
        <v>119.77713426689441</v>
      </c>
      <c r="W79" s="31">
        <v>122.24367240022954</v>
      </c>
      <c r="X79" s="31">
        <v>126.77057618511185</v>
      </c>
      <c r="Y79" s="31">
        <v>127.14106183576246</v>
      </c>
      <c r="Z79" s="31">
        <v>127.59244874707166</v>
      </c>
      <c r="AA79" s="31">
        <v>128.17511439343443</v>
      </c>
      <c r="AB79" s="31">
        <v>128.22708379281869</v>
      </c>
      <c r="AC79" s="31">
        <v>136.6096883030356</v>
      </c>
      <c r="AD79" s="31">
        <v>139.85189679724303</v>
      </c>
      <c r="AE79" s="31">
        <v>139.9213353942271</v>
      </c>
      <c r="AF79" s="31">
        <v>169.6583120609439</v>
      </c>
      <c r="AG79" s="31">
        <v>184.47277217805106</v>
      </c>
      <c r="AH79" s="31">
        <v>190.10113814237783</v>
      </c>
      <c r="AI79" s="31">
        <v>207.87068636035579</v>
      </c>
      <c r="AJ79" s="31">
        <v>275.27111076724225</v>
      </c>
      <c r="AK79" s="31">
        <v>255.17834853865085</v>
      </c>
      <c r="AL79" s="31">
        <v>255.65811704290712</v>
      </c>
      <c r="AM79" s="31">
        <v>269.62460039703757</v>
      </c>
      <c r="AN79" s="31">
        <v>267.68362104598884</v>
      </c>
      <c r="AO79" s="31">
        <v>263.4186112357126</v>
      </c>
      <c r="AP79" s="31">
        <v>275.6281937663835</v>
      </c>
      <c r="AQ79" s="31">
        <v>293.11485249292559</v>
      </c>
      <c r="AR79" s="31">
        <v>315.68546435035773</v>
      </c>
      <c r="AS79" s="31">
        <v>305.81952868643663</v>
      </c>
      <c r="AT79" s="31">
        <v>296.16413827442301</v>
      </c>
      <c r="AU79" s="31">
        <v>378.41059034619798</v>
      </c>
      <c r="AV79" s="31">
        <v>389.15723914803618</v>
      </c>
      <c r="AW79" s="31">
        <v>405.31326073038008</v>
      </c>
      <c r="AX79" s="31">
        <v>423.73408847993119</v>
      </c>
      <c r="AY79" s="31">
        <v>423.01876375572255</v>
      </c>
      <c r="AZ79" s="31">
        <v>426.30280211028298</v>
      </c>
      <c r="BA79" s="31">
        <v>429.25170434378214</v>
      </c>
      <c r="BB79" s="31">
        <v>440.02472451796547</v>
      </c>
      <c r="BC79" s="31">
        <v>439.30277133939597</v>
      </c>
      <c r="BD79" s="31">
        <v>472.3777579614918</v>
      </c>
      <c r="BE79" s="31">
        <v>463.6145266567695</v>
      </c>
      <c r="BF79" s="31">
        <v>467.53303073839777</v>
      </c>
      <c r="BG79" s="31">
        <v>478.01899787667901</v>
      </c>
      <c r="BH79" s="31">
        <v>496.84664227578645</v>
      </c>
      <c r="BI79" s="31">
        <v>510.07476410358595</v>
      </c>
      <c r="BJ79" s="31">
        <v>528.42037881487568</v>
      </c>
      <c r="BK79" s="31">
        <v>535.3243019420272</v>
      </c>
      <c r="BL79" s="31">
        <v>543.49255395595412</v>
      </c>
      <c r="BM79" s="31">
        <v>600.25421503983318</v>
      </c>
      <c r="BN79" s="31">
        <v>619.42699727224851</v>
      </c>
      <c r="BO79" s="31">
        <v>633.65819986244344</v>
      </c>
      <c r="BP79" s="31">
        <v>646.29153521504838</v>
      </c>
      <c r="BQ79" s="31">
        <v>681.68970344592901</v>
      </c>
      <c r="BR79" s="31">
        <v>706.31300751780259</v>
      </c>
      <c r="BS79" s="31">
        <v>698.10065890161161</v>
      </c>
      <c r="BT79" s="31">
        <v>709.904300836571</v>
      </c>
      <c r="BU79" s="31">
        <v>743.38676865197749</v>
      </c>
      <c r="BV79" s="31">
        <v>762.76312152657579</v>
      </c>
      <c r="BW79" s="31">
        <v>766.55708644097513</v>
      </c>
      <c r="BX79" s="31">
        <v>774.15805248710569</v>
      </c>
      <c r="BY79" s="31">
        <v>791.51432176584183</v>
      </c>
      <c r="BZ79" s="31">
        <v>847.88401583673885</v>
      </c>
      <c r="CA79" s="31">
        <v>891.16926981173458</v>
      </c>
      <c r="CB79" s="31">
        <v>938.09162857003344</v>
      </c>
      <c r="CC79" s="31">
        <v>980.23323020269584</v>
      </c>
      <c r="CD79" s="31">
        <v>1027.2687473434009</v>
      </c>
      <c r="CE79" s="31">
        <v>1197.5927460576829</v>
      </c>
      <c r="CF79" s="31">
        <v>1288.8616871808263</v>
      </c>
      <c r="CG79" s="31">
        <v>1422.9882374312115</v>
      </c>
      <c r="CH79" s="31">
        <v>1505.807644140195</v>
      </c>
      <c r="CI79" s="31">
        <v>1546.3325734628577</v>
      </c>
      <c r="CJ79" s="31">
        <v>1623.8642966992531</v>
      </c>
      <c r="CK79" s="31">
        <v>1727.7298564297892</v>
      </c>
      <c r="CL79" s="31">
        <v>1809.0793176949624</v>
      </c>
      <c r="CM79" s="31">
        <v>2011.1599956269292</v>
      </c>
      <c r="CN79" s="31">
        <v>2088.6668679774189</v>
      </c>
      <c r="CO79" s="31">
        <v>2237.9222211173646</v>
      </c>
    </row>
    <row r="80" spans="1:93" ht="12.75" customHeight="1" x14ac:dyDescent="0.25">
      <c r="A80" s="23">
        <v>2413</v>
      </c>
      <c r="B80" s="34" t="s">
        <v>129</v>
      </c>
      <c r="C80" s="31">
        <v>100</v>
      </c>
      <c r="D80" s="31">
        <v>112.80917351664085</v>
      </c>
      <c r="E80" s="31">
        <v>119.84802739880581</v>
      </c>
      <c r="F80" s="31">
        <v>122.72770297223198</v>
      </c>
      <c r="G80" s="31">
        <v>122.61336563950276</v>
      </c>
      <c r="H80" s="31">
        <v>119.01325736583642</v>
      </c>
      <c r="I80" s="31">
        <v>119.23143834284323</v>
      </c>
      <c r="J80" s="31">
        <v>120.60514766813149</v>
      </c>
      <c r="K80" s="31">
        <v>121.07765985719038</v>
      </c>
      <c r="L80" s="31">
        <v>122.26922961280258</v>
      </c>
      <c r="M80" s="31">
        <v>126.286491125414</v>
      </c>
      <c r="N80" s="31">
        <v>125.00718572349309</v>
      </c>
      <c r="O80" s="31">
        <v>137.12535554381387</v>
      </c>
      <c r="P80" s="31">
        <v>139.85798923501963</v>
      </c>
      <c r="Q80" s="31">
        <v>139.10321142348326</v>
      </c>
      <c r="R80" s="31">
        <v>142.01729315695562</v>
      </c>
      <c r="S80" s="31">
        <v>143.59948061434946</v>
      </c>
      <c r="T80" s="31">
        <v>145.7160047093553</v>
      </c>
      <c r="U80" s="31">
        <v>147.59014528869835</v>
      </c>
      <c r="V80" s="31">
        <v>150.40631823362136</v>
      </c>
      <c r="W80" s="31">
        <v>151.12131335453307</v>
      </c>
      <c r="X80" s="31">
        <v>153.33842398387179</v>
      </c>
      <c r="Y80" s="31">
        <v>154.96359323617733</v>
      </c>
      <c r="Z80" s="31">
        <v>161.04796125629295</v>
      </c>
      <c r="AA80" s="31">
        <v>162.02726829599811</v>
      </c>
      <c r="AB80" s="31">
        <v>171.94993267224399</v>
      </c>
      <c r="AC80" s="31">
        <v>185.08958002633148</v>
      </c>
      <c r="AD80" s="31">
        <v>193.60117102772989</v>
      </c>
      <c r="AE80" s="31">
        <v>197.99697838196067</v>
      </c>
      <c r="AF80" s="31">
        <v>216.58139240980262</v>
      </c>
      <c r="AG80" s="31">
        <v>253.05537563255007</v>
      </c>
      <c r="AH80" s="31">
        <v>273.46570120427435</v>
      </c>
      <c r="AI80" s="31">
        <v>291.82277708117385</v>
      </c>
      <c r="AJ80" s="31">
        <v>365.0112992829807</v>
      </c>
      <c r="AK80" s="31">
        <v>375.98451754232195</v>
      </c>
      <c r="AL80" s="31">
        <v>367.06210831906185</v>
      </c>
      <c r="AM80" s="31">
        <v>375.17357243140964</v>
      </c>
      <c r="AN80" s="31">
        <v>363.38297379738498</v>
      </c>
      <c r="AO80" s="31">
        <v>365.34448714658805</v>
      </c>
      <c r="AP80" s="31">
        <v>376.92459516980517</v>
      </c>
      <c r="AQ80" s="31">
        <v>383.17186566363796</v>
      </c>
      <c r="AR80" s="31">
        <v>397.57069002376335</v>
      </c>
      <c r="AS80" s="31">
        <v>416.83222477844788</v>
      </c>
      <c r="AT80" s="31">
        <v>395.35053906120385</v>
      </c>
      <c r="AU80" s="31">
        <v>481.7571522224967</v>
      </c>
      <c r="AV80" s="31">
        <v>528.66569892173106</v>
      </c>
      <c r="AW80" s="31">
        <v>549.15460870066784</v>
      </c>
      <c r="AX80" s="31">
        <v>553.58570028642168</v>
      </c>
      <c r="AY80" s="31">
        <v>558.37828013139097</v>
      </c>
      <c r="AZ80" s="31">
        <v>548.15043999719876</v>
      </c>
      <c r="BA80" s="31">
        <v>553.23560635515014</v>
      </c>
      <c r="BB80" s="31">
        <v>558.83897665982806</v>
      </c>
      <c r="BC80" s="31">
        <v>564.96666676399491</v>
      </c>
      <c r="BD80" s="31">
        <v>590.91475086331923</v>
      </c>
      <c r="BE80" s="31">
        <v>604.5257147382132</v>
      </c>
      <c r="BF80" s="31">
        <v>650.82132022640064</v>
      </c>
      <c r="BG80" s="31">
        <v>660.22943388163992</v>
      </c>
      <c r="BH80" s="31">
        <v>691.8345748546086</v>
      </c>
      <c r="BI80" s="31">
        <v>735.29579141210047</v>
      </c>
      <c r="BJ80" s="31">
        <v>753.65566195505676</v>
      </c>
      <c r="BK80" s="31">
        <v>786.50875567168021</v>
      </c>
      <c r="BL80" s="31">
        <v>832.86641709669709</v>
      </c>
      <c r="BM80" s="31">
        <v>945.95400213134894</v>
      </c>
      <c r="BN80" s="31">
        <v>1041.6656767070995</v>
      </c>
      <c r="BO80" s="31">
        <v>1203.4678730641249</v>
      </c>
      <c r="BP80" s="31">
        <v>1257.3499636762849</v>
      </c>
      <c r="BQ80" s="31">
        <v>1263.4004900525099</v>
      </c>
      <c r="BR80" s="31">
        <v>1259.7260849839763</v>
      </c>
      <c r="BS80" s="31">
        <v>1303.7606421089029</v>
      </c>
      <c r="BT80" s="31">
        <v>1338.4416149221656</v>
      </c>
      <c r="BU80" s="31">
        <v>1341.5723870792021</v>
      </c>
      <c r="BV80" s="31">
        <v>1398.2023583429534</v>
      </c>
      <c r="BW80" s="31">
        <v>1437.4388570443668</v>
      </c>
      <c r="BX80" s="31">
        <v>1434.342873573718</v>
      </c>
      <c r="BY80" s="31">
        <v>1561.9303818134897</v>
      </c>
      <c r="BZ80" s="31">
        <v>1728.1585410543755</v>
      </c>
      <c r="CA80" s="31">
        <v>1864.4230025806949</v>
      </c>
      <c r="CB80" s="31">
        <v>1993.3733526490685</v>
      </c>
      <c r="CC80" s="31">
        <v>2104.1750088978324</v>
      </c>
      <c r="CD80" s="31">
        <v>2314.4701897586428</v>
      </c>
      <c r="CE80" s="31">
        <v>2563.5108432385809</v>
      </c>
      <c r="CF80" s="31">
        <v>2749.7565438880752</v>
      </c>
      <c r="CG80" s="31">
        <v>2877.4951035002819</v>
      </c>
      <c r="CH80" s="31">
        <v>3023.9104919120346</v>
      </c>
      <c r="CI80" s="31">
        <v>3208.6409881073441</v>
      </c>
      <c r="CJ80" s="31">
        <v>3415.9967023760155</v>
      </c>
      <c r="CK80" s="31">
        <v>3602.1168279554763</v>
      </c>
      <c r="CL80" s="31">
        <v>3847.5201830287028</v>
      </c>
      <c r="CM80" s="31">
        <v>4123.8757947166978</v>
      </c>
      <c r="CN80" s="31">
        <v>4453.9610170711494</v>
      </c>
      <c r="CO80" s="31">
        <v>4787.1588020739964</v>
      </c>
    </row>
    <row r="81" spans="1:93" ht="12.75" customHeight="1" x14ac:dyDescent="0.25">
      <c r="A81" s="23">
        <v>242</v>
      </c>
      <c r="B81" s="35" t="s">
        <v>130</v>
      </c>
      <c r="C81" s="31">
        <v>100</v>
      </c>
      <c r="D81" s="31">
        <v>108.90297670917697</v>
      </c>
      <c r="E81" s="31">
        <v>114.18768424062523</v>
      </c>
      <c r="F81" s="31">
        <v>116.36348777127377</v>
      </c>
      <c r="G81" s="31">
        <v>119.7791088917793</v>
      </c>
      <c r="H81" s="31">
        <v>123.63263172875847</v>
      </c>
      <c r="I81" s="31">
        <v>125.14065547348366</v>
      </c>
      <c r="J81" s="31">
        <v>127.66623103197581</v>
      </c>
      <c r="K81" s="31">
        <v>129.54451586048006</v>
      </c>
      <c r="L81" s="31">
        <v>132.17202491553459</v>
      </c>
      <c r="M81" s="31">
        <v>134.14029975542158</v>
      </c>
      <c r="N81" s="31">
        <v>136.42740427232064</v>
      </c>
      <c r="O81" s="31">
        <v>138.27113755098941</v>
      </c>
      <c r="P81" s="31">
        <v>141.4497148699044</v>
      </c>
      <c r="Q81" s="31">
        <v>142.92172772653589</v>
      </c>
      <c r="R81" s="31">
        <v>145.67417130813723</v>
      </c>
      <c r="S81" s="31">
        <v>147.19400859793112</v>
      </c>
      <c r="T81" s="31">
        <v>150.65201346124991</v>
      </c>
      <c r="U81" s="31">
        <v>152.58990334771465</v>
      </c>
      <c r="V81" s="31">
        <v>155.54922882440997</v>
      </c>
      <c r="W81" s="31">
        <v>157.45795494971205</v>
      </c>
      <c r="X81" s="31">
        <v>161.17766392458924</v>
      </c>
      <c r="Y81" s="31">
        <v>162.44576679982507</v>
      </c>
      <c r="Z81" s="31">
        <v>164.88840711424149</v>
      </c>
      <c r="AA81" s="31">
        <v>167.87073062265654</v>
      </c>
      <c r="AB81" s="31">
        <v>171.40800078878598</v>
      </c>
      <c r="AC81" s="31">
        <v>175.57962240900605</v>
      </c>
      <c r="AD81" s="31">
        <v>178.33266236278965</v>
      </c>
      <c r="AE81" s="31">
        <v>182.61597768154556</v>
      </c>
      <c r="AF81" s="31">
        <v>190.51699663552276</v>
      </c>
      <c r="AG81" s="31">
        <v>206.13570402100308</v>
      </c>
      <c r="AH81" s="31">
        <v>216.82185606953223</v>
      </c>
      <c r="AI81" s="31">
        <v>225.31111458032768</v>
      </c>
      <c r="AJ81" s="31">
        <v>260.17358525711103</v>
      </c>
      <c r="AK81" s="31">
        <v>273.88345246418305</v>
      </c>
      <c r="AL81" s="31">
        <v>281.6424726929522</v>
      </c>
      <c r="AM81" s="31">
        <v>288.74113763364375</v>
      </c>
      <c r="AN81" s="31">
        <v>295.14164980625389</v>
      </c>
      <c r="AO81" s="31">
        <v>300.35853419056315</v>
      </c>
      <c r="AP81" s="31">
        <v>310.28250573799892</v>
      </c>
      <c r="AQ81" s="31">
        <v>325.37884851958103</v>
      </c>
      <c r="AR81" s="31">
        <v>339.11485425683918</v>
      </c>
      <c r="AS81" s="31">
        <v>349.64737887472825</v>
      </c>
      <c r="AT81" s="31">
        <v>355.52745482011824</v>
      </c>
      <c r="AU81" s="31">
        <v>401.47018125817351</v>
      </c>
      <c r="AV81" s="31">
        <v>430.31196737253418</v>
      </c>
      <c r="AW81" s="31">
        <v>444.26587843839087</v>
      </c>
      <c r="AX81" s="31">
        <v>473.76910871298617</v>
      </c>
      <c r="AY81" s="31">
        <v>490.12737119686301</v>
      </c>
      <c r="AZ81" s="31">
        <v>484.7984276642776</v>
      </c>
      <c r="BA81" s="31">
        <v>491.18868962809427</v>
      </c>
      <c r="BB81" s="31">
        <v>500.08286474282113</v>
      </c>
      <c r="BC81" s="31">
        <v>504.67163346493993</v>
      </c>
      <c r="BD81" s="31">
        <v>517.10436615366689</v>
      </c>
      <c r="BE81" s="31">
        <v>527.64127480655452</v>
      </c>
      <c r="BF81" s="31">
        <v>545.21350204229543</v>
      </c>
      <c r="BG81" s="31">
        <v>560.79837422309868</v>
      </c>
      <c r="BH81" s="31">
        <v>578.67412593134088</v>
      </c>
      <c r="BI81" s="31">
        <v>599.96693373112703</v>
      </c>
      <c r="BJ81" s="31">
        <v>623.09634849643237</v>
      </c>
      <c r="BK81" s="31">
        <v>646.18689936858323</v>
      </c>
      <c r="BL81" s="31">
        <v>671.09313428103974</v>
      </c>
      <c r="BM81" s="31">
        <v>700.30685485228605</v>
      </c>
      <c r="BN81" s="31">
        <v>723.67963062245985</v>
      </c>
      <c r="BO81" s="31">
        <v>748.96230259680306</v>
      </c>
      <c r="BP81" s="31">
        <v>782.37857960961355</v>
      </c>
      <c r="BQ81" s="31">
        <v>813.29929799064018</v>
      </c>
      <c r="BR81" s="31">
        <v>833.26517275240269</v>
      </c>
      <c r="BS81" s="31">
        <v>868.7295371921324</v>
      </c>
      <c r="BT81" s="31">
        <v>887.48503352974353</v>
      </c>
      <c r="BU81" s="31">
        <v>915.94068820694702</v>
      </c>
      <c r="BV81" s="31">
        <v>944.21154263470373</v>
      </c>
      <c r="BW81" s="31">
        <v>963.13989606934661</v>
      </c>
      <c r="BX81" s="31">
        <v>998.99489773166545</v>
      </c>
      <c r="BY81" s="31">
        <v>1032.7210160034929</v>
      </c>
      <c r="BZ81" s="31">
        <v>1091.7203616907618</v>
      </c>
      <c r="CA81" s="31">
        <v>1132.6913190092209</v>
      </c>
      <c r="CB81" s="31">
        <v>1210.3333481043028</v>
      </c>
      <c r="CC81" s="31">
        <v>1270.9580862466903</v>
      </c>
      <c r="CD81" s="31">
        <v>1374.9963256359335</v>
      </c>
      <c r="CE81" s="31">
        <v>1455.0433526178379</v>
      </c>
      <c r="CF81" s="31">
        <v>1523.8030797200386</v>
      </c>
      <c r="CG81" s="31">
        <v>1619.9835720597493</v>
      </c>
      <c r="CH81" s="31">
        <v>1710.2989901509925</v>
      </c>
      <c r="CI81" s="31">
        <v>1816.2721056648779</v>
      </c>
      <c r="CJ81" s="31">
        <v>1899.500082730558</v>
      </c>
      <c r="CK81" s="31">
        <v>2036.5869504824959</v>
      </c>
      <c r="CL81" s="31">
        <v>2127.7922308662514</v>
      </c>
      <c r="CM81" s="31">
        <v>2255.2027918009449</v>
      </c>
      <c r="CN81" s="31">
        <v>2451.7403408116538</v>
      </c>
      <c r="CO81" s="31">
        <v>2661.4688463097696</v>
      </c>
    </row>
    <row r="82" spans="1:93" ht="12.75" customHeight="1" x14ac:dyDescent="0.25">
      <c r="A82" s="23">
        <v>2421</v>
      </c>
      <c r="B82" s="34" t="s">
        <v>131</v>
      </c>
      <c r="C82" s="31">
        <v>100</v>
      </c>
      <c r="D82" s="31">
        <v>111.06484336795252</v>
      </c>
      <c r="E82" s="31">
        <v>118.01363359984015</v>
      </c>
      <c r="F82" s="31">
        <v>120.37466292211495</v>
      </c>
      <c r="G82" s="31">
        <v>124.67366276691163</v>
      </c>
      <c r="H82" s="31">
        <v>130.7723640949618</v>
      </c>
      <c r="I82" s="31">
        <v>129.20970698366352</v>
      </c>
      <c r="J82" s="31">
        <v>132.11393291253589</v>
      </c>
      <c r="K82" s="31">
        <v>136.79840943634139</v>
      </c>
      <c r="L82" s="31">
        <v>137.0531696835792</v>
      </c>
      <c r="M82" s="31">
        <v>139.7198970379655</v>
      </c>
      <c r="N82" s="31">
        <v>140.43734388486416</v>
      </c>
      <c r="O82" s="31">
        <v>145.19132144200103</v>
      </c>
      <c r="P82" s="31">
        <v>145.40646352160397</v>
      </c>
      <c r="Q82" s="31">
        <v>145.95244826751727</v>
      </c>
      <c r="R82" s="31">
        <v>145.81007645052912</v>
      </c>
      <c r="S82" s="31">
        <v>143.74583351522094</v>
      </c>
      <c r="T82" s="31">
        <v>146.19619151143266</v>
      </c>
      <c r="U82" s="31">
        <v>146.96080073286811</v>
      </c>
      <c r="V82" s="31">
        <v>151.41243838169504</v>
      </c>
      <c r="W82" s="31">
        <v>157.75245568675967</v>
      </c>
      <c r="X82" s="31">
        <v>157.80142356431026</v>
      </c>
      <c r="Y82" s="31">
        <v>160.19241555119126</v>
      </c>
      <c r="Z82" s="31">
        <v>162.04901580997384</v>
      </c>
      <c r="AA82" s="31">
        <v>162.96766247170513</v>
      </c>
      <c r="AB82" s="31">
        <v>167.28675261394943</v>
      </c>
      <c r="AC82" s="31">
        <v>177.78785022211835</v>
      </c>
      <c r="AD82" s="31">
        <v>181.16932204042311</v>
      </c>
      <c r="AE82" s="31">
        <v>179.44252552205808</v>
      </c>
      <c r="AF82" s="31">
        <v>198.73861271471819</v>
      </c>
      <c r="AG82" s="31">
        <v>220.2704663141439</v>
      </c>
      <c r="AH82" s="31">
        <v>225.249609323681</v>
      </c>
      <c r="AI82" s="31">
        <v>232.1966116699837</v>
      </c>
      <c r="AJ82" s="31">
        <v>283.09399886093246</v>
      </c>
      <c r="AK82" s="31">
        <v>292.3660646853549</v>
      </c>
      <c r="AL82" s="31">
        <v>295.06429937642702</v>
      </c>
      <c r="AM82" s="31">
        <v>301.15414438575959</v>
      </c>
      <c r="AN82" s="31">
        <v>308.16438387650919</v>
      </c>
      <c r="AO82" s="31">
        <v>309.17629616129523</v>
      </c>
      <c r="AP82" s="31">
        <v>323.88400227452092</v>
      </c>
      <c r="AQ82" s="31">
        <v>338.05712632069117</v>
      </c>
      <c r="AR82" s="31">
        <v>355.69289114593067</v>
      </c>
      <c r="AS82" s="31">
        <v>359.1895802686754</v>
      </c>
      <c r="AT82" s="31">
        <v>358.51873287140745</v>
      </c>
      <c r="AU82" s="31">
        <v>395.74556813083433</v>
      </c>
      <c r="AV82" s="31">
        <v>450.14700306086814</v>
      </c>
      <c r="AW82" s="31">
        <v>477.04073939138016</v>
      </c>
      <c r="AX82" s="31">
        <v>493.90355130701158</v>
      </c>
      <c r="AY82" s="31">
        <v>497.15125624454902</v>
      </c>
      <c r="AZ82" s="31">
        <v>502.88421598652104</v>
      </c>
      <c r="BA82" s="31">
        <v>510.64198946917713</v>
      </c>
      <c r="BB82" s="31">
        <v>515.43568012773278</v>
      </c>
      <c r="BC82" s="31">
        <v>524.65538637609166</v>
      </c>
      <c r="BD82" s="31">
        <v>542.57559349965061</v>
      </c>
      <c r="BE82" s="31">
        <v>554.7450763249725</v>
      </c>
      <c r="BF82" s="31">
        <v>568.70202770507774</v>
      </c>
      <c r="BG82" s="31">
        <v>583.09109156202487</v>
      </c>
      <c r="BH82" s="31">
        <v>596.51515414042035</v>
      </c>
      <c r="BI82" s="31">
        <v>616.90609692971441</v>
      </c>
      <c r="BJ82" s="31">
        <v>630.06500109372712</v>
      </c>
      <c r="BK82" s="31">
        <v>646.8816001001868</v>
      </c>
      <c r="BL82" s="31">
        <v>664.25316591534499</v>
      </c>
      <c r="BM82" s="31">
        <v>692.17474171562912</v>
      </c>
      <c r="BN82" s="31">
        <v>724.85350043752305</v>
      </c>
      <c r="BO82" s="31">
        <v>727.39575060808568</v>
      </c>
      <c r="BP82" s="31">
        <v>748.25025989064659</v>
      </c>
      <c r="BQ82" s="31">
        <v>782.94873658096026</v>
      </c>
      <c r="BR82" s="31">
        <v>837.98037446590058</v>
      </c>
      <c r="BS82" s="31">
        <v>858.07053524064133</v>
      </c>
      <c r="BT82" s="31">
        <v>882.76483385348774</v>
      </c>
      <c r="BU82" s="31">
        <v>915.58118244806724</v>
      </c>
      <c r="BV82" s="31">
        <v>998.5077818035918</v>
      </c>
      <c r="BW82" s="31">
        <v>1005.4768915876894</v>
      </c>
      <c r="BX82" s="31">
        <v>1088.5957307032597</v>
      </c>
      <c r="BY82" s="31">
        <v>1147.791808797904</v>
      </c>
      <c r="BZ82" s="31">
        <v>1183.6192865554117</v>
      </c>
      <c r="CA82" s="31">
        <v>1250.898881588168</v>
      </c>
      <c r="CB82" s="31">
        <v>1268.3702836778848</v>
      </c>
      <c r="CC82" s="31">
        <v>1333.3368677804372</v>
      </c>
      <c r="CD82" s="31">
        <v>1405.613037913354</v>
      </c>
      <c r="CE82" s="31">
        <v>1476.3813581217225</v>
      </c>
      <c r="CF82" s="31">
        <v>1544.6209830166426</v>
      </c>
      <c r="CG82" s="31">
        <v>1622.4762934141238</v>
      </c>
      <c r="CH82" s="31">
        <v>1711.162511639684</v>
      </c>
      <c r="CI82" s="31">
        <v>1795.2514513848903</v>
      </c>
      <c r="CJ82" s="31">
        <v>1911.2846455076417</v>
      </c>
      <c r="CK82" s="31">
        <v>2005.6636165518951</v>
      </c>
      <c r="CL82" s="31">
        <v>2180.7718371925293</v>
      </c>
      <c r="CM82" s="31">
        <v>2202.9214599417346</v>
      </c>
      <c r="CN82" s="31">
        <v>2315.7491903019227</v>
      </c>
      <c r="CO82" s="31">
        <v>2437.6372587229571</v>
      </c>
    </row>
    <row r="83" spans="1:93" ht="12.75" customHeight="1" x14ac:dyDescent="0.25">
      <c r="A83" s="23">
        <v>2422</v>
      </c>
      <c r="B83" s="34" t="s">
        <v>132</v>
      </c>
      <c r="C83" s="31">
        <v>100</v>
      </c>
      <c r="D83" s="31">
        <v>114.14165485229759</v>
      </c>
      <c r="E83" s="31">
        <v>117.00915456352129</v>
      </c>
      <c r="F83" s="31">
        <v>120.80406661321607</v>
      </c>
      <c r="G83" s="31">
        <v>124.63237970998001</v>
      </c>
      <c r="H83" s="31">
        <v>130.02736653363485</v>
      </c>
      <c r="I83" s="31">
        <v>130.08805985722529</v>
      </c>
      <c r="J83" s="31">
        <v>130.16647504305308</v>
      </c>
      <c r="K83" s="31">
        <v>130.172665958393</v>
      </c>
      <c r="L83" s="31">
        <v>131.52852134184317</v>
      </c>
      <c r="M83" s="31">
        <v>133.73753823893301</v>
      </c>
      <c r="N83" s="31">
        <v>133.84152176951241</v>
      </c>
      <c r="O83" s="31">
        <v>133.99014803999944</v>
      </c>
      <c r="P83" s="31">
        <v>137.56836913471358</v>
      </c>
      <c r="Q83" s="31">
        <v>138.96181893166579</v>
      </c>
      <c r="R83" s="31">
        <v>139.84480786989991</v>
      </c>
      <c r="S83" s="31">
        <v>141.63514363392744</v>
      </c>
      <c r="T83" s="31">
        <v>146.49551041391737</v>
      </c>
      <c r="U83" s="31">
        <v>148.12964083577717</v>
      </c>
      <c r="V83" s="31">
        <v>149.39426828299759</v>
      </c>
      <c r="W83" s="31">
        <v>152.89019332172197</v>
      </c>
      <c r="X83" s="31">
        <v>156.36885894533665</v>
      </c>
      <c r="Y83" s="31">
        <v>158.85595142563255</v>
      </c>
      <c r="Z83" s="31">
        <v>164.02885717984444</v>
      </c>
      <c r="AA83" s="31">
        <v>167.5355910601605</v>
      </c>
      <c r="AB83" s="31">
        <v>170.02467442489532</v>
      </c>
      <c r="AC83" s="31">
        <v>179.51723437570811</v>
      </c>
      <c r="AD83" s="31">
        <v>180.59211252831471</v>
      </c>
      <c r="AE83" s="31">
        <v>187.92391440249446</v>
      </c>
      <c r="AF83" s="31">
        <v>197.47709228911225</v>
      </c>
      <c r="AG83" s="31">
        <v>220.25841875925872</v>
      </c>
      <c r="AH83" s="31">
        <v>230.02100705330713</v>
      </c>
      <c r="AI83" s="31">
        <v>238.04633471087098</v>
      </c>
      <c r="AJ83" s="31">
        <v>292.71626385980824</v>
      </c>
      <c r="AK83" s="31">
        <v>309.97010646640649</v>
      </c>
      <c r="AL83" s="31">
        <v>313.09774099518512</v>
      </c>
      <c r="AM83" s="31">
        <v>320.12589574061423</v>
      </c>
      <c r="AN83" s="31">
        <v>320.98673966438429</v>
      </c>
      <c r="AO83" s="31">
        <v>324.16918086799944</v>
      </c>
      <c r="AP83" s="31">
        <v>330.14487899648248</v>
      </c>
      <c r="AQ83" s="31">
        <v>353.85243693671731</v>
      </c>
      <c r="AR83" s="31">
        <v>357.15668414098559</v>
      </c>
      <c r="AS83" s="31">
        <v>373.68975219409987</v>
      </c>
      <c r="AT83" s="31">
        <v>365.33944678070026</v>
      </c>
      <c r="AU83" s="31">
        <v>436.56403304814245</v>
      </c>
      <c r="AV83" s="31">
        <v>464.15666384789711</v>
      </c>
      <c r="AW83" s="31">
        <v>466.43733640957197</v>
      </c>
      <c r="AX83" s="31">
        <v>501.65006118165115</v>
      </c>
      <c r="AY83" s="31">
        <v>510.85455392481327</v>
      </c>
      <c r="AZ83" s="31">
        <v>524.20722897891631</v>
      </c>
      <c r="BA83" s="31">
        <v>533.74529951861973</v>
      </c>
      <c r="BB83" s="31">
        <v>537.13377135205144</v>
      </c>
      <c r="BC83" s="31">
        <v>538.83538786747795</v>
      </c>
      <c r="BD83" s="31">
        <v>573.29619285391561</v>
      </c>
      <c r="BE83" s="31">
        <v>586.74470099376015</v>
      </c>
      <c r="BF83" s="31">
        <v>625.21040663686074</v>
      </c>
      <c r="BG83" s="31">
        <v>654.04035576345564</v>
      </c>
      <c r="BH83" s="31">
        <v>674.41723814182058</v>
      </c>
      <c r="BI83" s="31">
        <v>703.83001261298284</v>
      </c>
      <c r="BJ83" s="31">
        <v>730.85216283123179</v>
      </c>
      <c r="BK83" s="31">
        <v>757.00425120254624</v>
      </c>
      <c r="BL83" s="31">
        <v>796.55541031394205</v>
      </c>
      <c r="BM83" s="31">
        <v>818.45057891635361</v>
      </c>
      <c r="BN83" s="31">
        <v>868.91227129887557</v>
      </c>
      <c r="BO83" s="31">
        <v>886.01851706941807</v>
      </c>
      <c r="BP83" s="31">
        <v>934.13143486539559</v>
      </c>
      <c r="BQ83" s="31">
        <v>963.084204244891</v>
      </c>
      <c r="BR83" s="31">
        <v>964.30123111730211</v>
      </c>
      <c r="BS83" s="31">
        <v>1047.7480158385745</v>
      </c>
      <c r="BT83" s="31">
        <v>1051.2135310115341</v>
      </c>
      <c r="BU83" s="31">
        <v>1106.074966447469</v>
      </c>
      <c r="BV83" s="31">
        <v>1152.3060156114091</v>
      </c>
      <c r="BW83" s="31">
        <v>1197.6480305280086</v>
      </c>
      <c r="BX83" s="31">
        <v>1235.018715487264</v>
      </c>
      <c r="BY83" s="31">
        <v>1240.1027280876824</v>
      </c>
      <c r="BZ83" s="31">
        <v>1356.1587500788912</v>
      </c>
      <c r="CA83" s="31">
        <v>1359.1202384719309</v>
      </c>
      <c r="CB83" s="31">
        <v>1444.9762351718957</v>
      </c>
      <c r="CC83" s="31">
        <v>1492.0107489910811</v>
      </c>
      <c r="CD83" s="31">
        <v>1641.7152844514187</v>
      </c>
      <c r="CE83" s="31">
        <v>1790.8231156359616</v>
      </c>
      <c r="CF83" s="31">
        <v>1824.834393021767</v>
      </c>
      <c r="CG83" s="31">
        <v>1955.6578901560322</v>
      </c>
      <c r="CH83" s="31">
        <v>2089.4425488989632</v>
      </c>
      <c r="CI83" s="31">
        <v>2251.5400786240516</v>
      </c>
      <c r="CJ83" s="31">
        <v>2326.7171402009658</v>
      </c>
      <c r="CK83" s="31">
        <v>2566.7039933360716</v>
      </c>
      <c r="CL83" s="31">
        <v>2641.3606254833453</v>
      </c>
      <c r="CM83" s="31">
        <v>2765.7114477598852</v>
      </c>
      <c r="CN83" s="31">
        <v>2905.2797053559466</v>
      </c>
      <c r="CO83" s="31">
        <v>3099.6315590514369</v>
      </c>
    </row>
    <row r="84" spans="1:93" ht="12.75" customHeight="1" x14ac:dyDescent="0.25">
      <c r="A84" s="23">
        <v>2423</v>
      </c>
      <c r="B84" s="34" t="s">
        <v>133</v>
      </c>
      <c r="C84" s="31">
        <v>100</v>
      </c>
      <c r="D84" s="31">
        <v>104.59849622336405</v>
      </c>
      <c r="E84" s="31">
        <v>106.13595227443795</v>
      </c>
      <c r="F84" s="31">
        <v>108.71683389079304</v>
      </c>
      <c r="G84" s="31">
        <v>112.65228134061738</v>
      </c>
      <c r="H84" s="31">
        <v>118.61567403386961</v>
      </c>
      <c r="I84" s="31">
        <v>122.13449684217572</v>
      </c>
      <c r="J84" s="31">
        <v>124.84449021526862</v>
      </c>
      <c r="K84" s="31">
        <v>127.48982239232664</v>
      </c>
      <c r="L84" s="31">
        <v>131.46439027117071</v>
      </c>
      <c r="M84" s="31">
        <v>133.69751478275438</v>
      </c>
      <c r="N84" s="31">
        <v>136.76694905907891</v>
      </c>
      <c r="O84" s="31">
        <v>139.27018547406124</v>
      </c>
      <c r="P84" s="31">
        <v>143.09472219479636</v>
      </c>
      <c r="Q84" s="31">
        <v>145.54509265507963</v>
      </c>
      <c r="R84" s="31">
        <v>149.68501634069111</v>
      </c>
      <c r="S84" s="31">
        <v>153.12176389911968</v>
      </c>
      <c r="T84" s="31">
        <v>158.08119287674143</v>
      </c>
      <c r="U84" s="31">
        <v>160.25927299069647</v>
      </c>
      <c r="V84" s="31">
        <v>163.34599162072436</v>
      </c>
      <c r="W84" s="31">
        <v>163.89665411885051</v>
      </c>
      <c r="X84" s="31">
        <v>167.96649561529409</v>
      </c>
      <c r="Y84" s="31">
        <v>169.08441896605842</v>
      </c>
      <c r="Z84" s="31">
        <v>171.41316660917045</v>
      </c>
      <c r="AA84" s="31">
        <v>175.86555503699739</v>
      </c>
      <c r="AB84" s="31">
        <v>179.77200555406148</v>
      </c>
      <c r="AC84" s="31">
        <v>182.36965466548432</v>
      </c>
      <c r="AD84" s="31">
        <v>185.442628280278</v>
      </c>
      <c r="AE84" s="31">
        <v>191.03517639507191</v>
      </c>
      <c r="AF84" s="31">
        <v>196.34160607097652</v>
      </c>
      <c r="AG84" s="31">
        <v>205.10249988374903</v>
      </c>
      <c r="AH84" s="31">
        <v>215.40746978103027</v>
      </c>
      <c r="AI84" s="31">
        <v>222.58448362764935</v>
      </c>
      <c r="AJ84" s="31">
        <v>244.68629312694924</v>
      </c>
      <c r="AK84" s="31">
        <v>256.79478506098661</v>
      </c>
      <c r="AL84" s="31">
        <v>271.4827266585404</v>
      </c>
      <c r="AM84" s="31">
        <v>281.19416261440978</v>
      </c>
      <c r="AN84" s="31">
        <v>291.99924749725091</v>
      </c>
      <c r="AO84" s="31">
        <v>301.0457084279634</v>
      </c>
      <c r="AP84" s="31">
        <v>311.89672005016536</v>
      </c>
      <c r="AQ84" s="31">
        <v>324.96961158832914</v>
      </c>
      <c r="AR84" s="31">
        <v>345.9361613124326</v>
      </c>
      <c r="AS84" s="31">
        <v>360.1826652339297</v>
      </c>
      <c r="AT84" s="31">
        <v>373.56531674483978</v>
      </c>
      <c r="AU84" s="31">
        <v>405.16357721494506</v>
      </c>
      <c r="AV84" s="31">
        <v>432.96608591872808</v>
      </c>
      <c r="AW84" s="31">
        <v>453.84300563789265</v>
      </c>
      <c r="AX84" s="31">
        <v>483.71637682220779</v>
      </c>
      <c r="AY84" s="31">
        <v>511.25799539937293</v>
      </c>
      <c r="AZ84" s="31">
        <v>487.65882821968495</v>
      </c>
      <c r="BA84" s="31">
        <v>489.49246132036251</v>
      </c>
      <c r="BB84" s="31">
        <v>502.85730676291791</v>
      </c>
      <c r="BC84" s="31">
        <v>507.39429522535022</v>
      </c>
      <c r="BD84" s="31">
        <v>510.43404257500168</v>
      </c>
      <c r="BE84" s="31">
        <v>523.81205591233231</v>
      </c>
      <c r="BF84" s="31">
        <v>541.46157464619341</v>
      </c>
      <c r="BG84" s="31">
        <v>555.80659622311384</v>
      </c>
      <c r="BH84" s="31">
        <v>579.6247474538103</v>
      </c>
      <c r="BI84" s="31">
        <v>603.33948764234503</v>
      </c>
      <c r="BJ84" s="31">
        <v>632.60530381615172</v>
      </c>
      <c r="BK84" s="31">
        <v>664.50468702320313</v>
      </c>
      <c r="BL84" s="31">
        <v>688.54951377173154</v>
      </c>
      <c r="BM84" s="31">
        <v>722.46577608185964</v>
      </c>
      <c r="BN84" s="31">
        <v>747.34932247975087</v>
      </c>
      <c r="BO84" s="31">
        <v>772.46585191452937</v>
      </c>
      <c r="BP84" s="31">
        <v>810.47455327668001</v>
      </c>
      <c r="BQ84" s="31">
        <v>841.8168310861148</v>
      </c>
      <c r="BR84" s="31">
        <v>868.65631045106875</v>
      </c>
      <c r="BS84" s="31">
        <v>897.39288594006814</v>
      </c>
      <c r="BT84" s="31">
        <v>925.78323752097231</v>
      </c>
      <c r="BU84" s="31">
        <v>953.24871652166291</v>
      </c>
      <c r="BV84" s="31">
        <v>978.19737012822611</v>
      </c>
      <c r="BW84" s="31">
        <v>983.85552671455241</v>
      </c>
      <c r="BX84" s="31">
        <v>1017.5019049350822</v>
      </c>
      <c r="BY84" s="31">
        <v>1049.9734349887403</v>
      </c>
      <c r="BZ84" s="31">
        <v>1097.6322783529774</v>
      </c>
      <c r="CA84" s="31">
        <v>1151.8087441417929</v>
      </c>
      <c r="CB84" s="31">
        <v>1223.4338192642354</v>
      </c>
      <c r="CC84" s="31">
        <v>1294.4319828272969</v>
      </c>
      <c r="CD84" s="31">
        <v>1376.3045930125791</v>
      </c>
      <c r="CE84" s="31">
        <v>1411.5103318464617</v>
      </c>
      <c r="CF84" s="31">
        <v>1500.6764328886056</v>
      </c>
      <c r="CG84" s="31">
        <v>1588.7272354734987</v>
      </c>
      <c r="CH84" s="31">
        <v>1682.6094355516343</v>
      </c>
      <c r="CI84" s="31">
        <v>1765.1006002599574</v>
      </c>
      <c r="CJ84" s="31">
        <v>1837.5771755973662</v>
      </c>
      <c r="CK84" s="31">
        <v>1925.5903081862216</v>
      </c>
      <c r="CL84" s="31">
        <v>2016.9505332637877</v>
      </c>
      <c r="CM84" s="31">
        <v>2134.0966042660802</v>
      </c>
      <c r="CN84" s="31">
        <v>2391.335974993835</v>
      </c>
      <c r="CO84" s="31">
        <v>2625.2727971393329</v>
      </c>
    </row>
    <row r="85" spans="1:93" ht="12.75" customHeight="1" x14ac:dyDescent="0.25">
      <c r="A85" s="23">
        <v>2424</v>
      </c>
      <c r="B85" s="34" t="s">
        <v>134</v>
      </c>
      <c r="C85" s="31">
        <v>100</v>
      </c>
      <c r="D85" s="31">
        <v>110.21239923994722</v>
      </c>
      <c r="E85" s="31">
        <v>119.47924628328184</v>
      </c>
      <c r="F85" s="31">
        <v>119.16767706270247</v>
      </c>
      <c r="G85" s="31">
        <v>121.25158949060103</v>
      </c>
      <c r="H85" s="31">
        <v>121.16685006381773</v>
      </c>
      <c r="I85" s="31">
        <v>121.24033605935992</v>
      </c>
      <c r="J85" s="31">
        <v>123.82918831341512</v>
      </c>
      <c r="K85" s="31">
        <v>125.99465324250528</v>
      </c>
      <c r="L85" s="31">
        <v>128.65882197574547</v>
      </c>
      <c r="M85" s="31">
        <v>130.28075990674191</v>
      </c>
      <c r="N85" s="31">
        <v>132.72424965588419</v>
      </c>
      <c r="O85" s="31">
        <v>134.26953886147643</v>
      </c>
      <c r="P85" s="31">
        <v>136.92870987425923</v>
      </c>
      <c r="Q85" s="31">
        <v>137.66575942388485</v>
      </c>
      <c r="R85" s="31">
        <v>140.55455046044608</v>
      </c>
      <c r="S85" s="31">
        <v>138.91935630156664</v>
      </c>
      <c r="T85" s="31">
        <v>139.79797926760634</v>
      </c>
      <c r="U85" s="31">
        <v>142.47057811982651</v>
      </c>
      <c r="V85" s="31">
        <v>145.37364833243538</v>
      </c>
      <c r="W85" s="31">
        <v>148.29834193911165</v>
      </c>
      <c r="X85" s="31">
        <v>152.023663907805</v>
      </c>
      <c r="Y85" s="31">
        <v>153.01826628035943</v>
      </c>
      <c r="Z85" s="31">
        <v>154.06298958511437</v>
      </c>
      <c r="AA85" s="31">
        <v>154.82005385234257</v>
      </c>
      <c r="AB85" s="31">
        <v>158.7904532198983</v>
      </c>
      <c r="AC85" s="31">
        <v>162.02345019112968</v>
      </c>
      <c r="AD85" s="31">
        <v>165.2229826314433</v>
      </c>
      <c r="AE85" s="31">
        <v>165.98837480965784</v>
      </c>
      <c r="AF85" s="31">
        <v>174.29559001663932</v>
      </c>
      <c r="AG85" s="31">
        <v>193.01454492590179</v>
      </c>
      <c r="AH85" s="31">
        <v>205.39870080940452</v>
      </c>
      <c r="AI85" s="31">
        <v>212.95560166690194</v>
      </c>
      <c r="AJ85" s="31">
        <v>247.87913392879065</v>
      </c>
      <c r="AK85" s="31">
        <v>267.12014954697617</v>
      </c>
      <c r="AL85" s="31">
        <v>272.34498233852753</v>
      </c>
      <c r="AM85" s="31">
        <v>276.58083538826173</v>
      </c>
      <c r="AN85" s="31">
        <v>282.76580713306652</v>
      </c>
      <c r="AO85" s="31">
        <v>286.16214019068815</v>
      </c>
      <c r="AP85" s="31">
        <v>296.84702597411297</v>
      </c>
      <c r="AQ85" s="31">
        <v>310.69922290079393</v>
      </c>
      <c r="AR85" s="31">
        <v>323.26939234188404</v>
      </c>
      <c r="AS85" s="31">
        <v>327.41809491780009</v>
      </c>
      <c r="AT85" s="31">
        <v>335.7200239332214</v>
      </c>
      <c r="AU85" s="31">
        <v>380.3130605936305</v>
      </c>
      <c r="AV85" s="31">
        <v>412.05041212790729</v>
      </c>
      <c r="AW85" s="31">
        <v>421.42534178019719</v>
      </c>
      <c r="AX85" s="31">
        <v>441.60895854421835</v>
      </c>
      <c r="AY85" s="31">
        <v>446.35094184186323</v>
      </c>
      <c r="AZ85" s="31">
        <v>450.45746999969987</v>
      </c>
      <c r="BA85" s="31">
        <v>461.59159404440942</v>
      </c>
      <c r="BB85" s="31">
        <v>470.47838130725779</v>
      </c>
      <c r="BC85" s="31">
        <v>473.70492496483843</v>
      </c>
      <c r="BD85" s="31">
        <v>479.62061272982083</v>
      </c>
      <c r="BE85" s="31">
        <v>482.69784383672953</v>
      </c>
      <c r="BF85" s="31">
        <v>491.48097766892687</v>
      </c>
      <c r="BG85" s="31">
        <v>503.40059614294728</v>
      </c>
      <c r="BH85" s="31">
        <v>513.83778668910986</v>
      </c>
      <c r="BI85" s="31">
        <v>527.00593467285421</v>
      </c>
      <c r="BJ85" s="31">
        <v>543.59533766783125</v>
      </c>
      <c r="BK85" s="31">
        <v>554.39939635512701</v>
      </c>
      <c r="BL85" s="31">
        <v>575.14972921518233</v>
      </c>
      <c r="BM85" s="31">
        <v>605.35453016995848</v>
      </c>
      <c r="BN85" s="31">
        <v>611.10067272080812</v>
      </c>
      <c r="BO85" s="31">
        <v>639.9954480603775</v>
      </c>
      <c r="BP85" s="31">
        <v>666.43367702302612</v>
      </c>
      <c r="BQ85" s="31">
        <v>706.49592737941362</v>
      </c>
      <c r="BR85" s="31">
        <v>727.16346023070355</v>
      </c>
      <c r="BS85" s="31">
        <v>750.07794891267304</v>
      </c>
      <c r="BT85" s="31">
        <v>764.35744837792117</v>
      </c>
      <c r="BU85" s="31">
        <v>774.15142384416549</v>
      </c>
      <c r="BV85" s="31">
        <v>786.48428246298408</v>
      </c>
      <c r="BW85" s="31">
        <v>804.44692262576166</v>
      </c>
      <c r="BX85" s="31">
        <v>840.17542699985472</v>
      </c>
      <c r="BY85" s="31">
        <v>902.39595775438443</v>
      </c>
      <c r="BZ85" s="31">
        <v>951.18529574044021</v>
      </c>
      <c r="CA85" s="31">
        <v>994.87317325876347</v>
      </c>
      <c r="CB85" s="31">
        <v>1092.1784336239214</v>
      </c>
      <c r="CC85" s="31">
        <v>1148.5195812857889</v>
      </c>
      <c r="CD85" s="31">
        <v>1263.7602415482204</v>
      </c>
      <c r="CE85" s="31">
        <v>1357.864225049027</v>
      </c>
      <c r="CF85" s="31">
        <v>1423.574583599725</v>
      </c>
      <c r="CG85" s="31">
        <v>1509.9848423492392</v>
      </c>
      <c r="CH85" s="31">
        <v>1564.0655781146552</v>
      </c>
      <c r="CI85" s="31">
        <v>1654.076233562213</v>
      </c>
      <c r="CJ85" s="31">
        <v>1732.015170612241</v>
      </c>
      <c r="CK85" s="31">
        <v>1862.5489556922107</v>
      </c>
      <c r="CL85" s="31">
        <v>1958.313125516768</v>
      </c>
      <c r="CM85" s="31">
        <v>2105.4512184266068</v>
      </c>
      <c r="CN85" s="31">
        <v>2249.6489166135148</v>
      </c>
      <c r="CO85" s="31">
        <v>2418.2382994958666</v>
      </c>
    </row>
    <row r="86" spans="1:93" ht="12.75" customHeight="1" x14ac:dyDescent="0.25">
      <c r="A86" s="23">
        <v>2429</v>
      </c>
      <c r="B86" s="34" t="s">
        <v>130</v>
      </c>
      <c r="C86" s="31">
        <v>100</v>
      </c>
      <c r="D86" s="31">
        <v>111.3941199954015</v>
      </c>
      <c r="E86" s="31">
        <v>123.12088415333106</v>
      </c>
      <c r="F86" s="31">
        <v>126.70723683558137</v>
      </c>
      <c r="G86" s="31">
        <v>130.32255581026106</v>
      </c>
      <c r="H86" s="31">
        <v>132.65637831902544</v>
      </c>
      <c r="I86" s="31">
        <v>133.9350650825985</v>
      </c>
      <c r="J86" s="31">
        <v>139.12573070102906</v>
      </c>
      <c r="K86" s="31">
        <v>139.7700247127066</v>
      </c>
      <c r="L86" s="31">
        <v>140.75977871940415</v>
      </c>
      <c r="M86" s="31">
        <v>142.02957748119897</v>
      </c>
      <c r="N86" s="31">
        <v>145.21816449491811</v>
      </c>
      <c r="O86" s="31">
        <v>147.06042787322215</v>
      </c>
      <c r="P86" s="31">
        <v>149.71590120276272</v>
      </c>
      <c r="Q86" s="31">
        <v>150.06698792904342</v>
      </c>
      <c r="R86" s="31">
        <v>151.88339821235849</v>
      </c>
      <c r="S86" s="31">
        <v>154.67240840186881</v>
      </c>
      <c r="T86" s="31">
        <v>157.03840655262871</v>
      </c>
      <c r="U86" s="31">
        <v>157.57139284550848</v>
      </c>
      <c r="V86" s="31">
        <v>162.16577711824215</v>
      </c>
      <c r="W86" s="31">
        <v>162.46970330723724</v>
      </c>
      <c r="X86" s="31">
        <v>166.67260907873077</v>
      </c>
      <c r="Y86" s="31">
        <v>166.84259720478812</v>
      </c>
      <c r="Z86" s="31">
        <v>168.7715842778909</v>
      </c>
      <c r="AA86" s="31">
        <v>171.65038763304375</v>
      </c>
      <c r="AB86" s="31">
        <v>174.39777365760048</v>
      </c>
      <c r="AC86" s="31">
        <v>175.62631518287048</v>
      </c>
      <c r="AD86" s="31">
        <v>178.66594256405338</v>
      </c>
      <c r="AE86" s="31">
        <v>183.69055770480298</v>
      </c>
      <c r="AF86" s="31">
        <v>192.6189223035519</v>
      </c>
      <c r="AG86" s="31">
        <v>211.00924776067325</v>
      </c>
      <c r="AH86" s="31">
        <v>222.67739755551915</v>
      </c>
      <c r="AI86" s="31">
        <v>238.30725059523343</v>
      </c>
      <c r="AJ86" s="31">
        <v>278.94931309375403</v>
      </c>
      <c r="AK86" s="31">
        <v>282.85438275607447</v>
      </c>
      <c r="AL86" s="31">
        <v>282.57436215969813</v>
      </c>
      <c r="AM86" s="31">
        <v>287.81126400324155</v>
      </c>
      <c r="AN86" s="31">
        <v>288.6897265954849</v>
      </c>
      <c r="AO86" s="31">
        <v>290.03883419763116</v>
      </c>
      <c r="AP86" s="31">
        <v>299.56989803476171</v>
      </c>
      <c r="AQ86" s="31">
        <v>311.48299197017337</v>
      </c>
      <c r="AR86" s="31">
        <v>318.73243450236373</v>
      </c>
      <c r="AS86" s="31">
        <v>324.48754070762607</v>
      </c>
      <c r="AT86" s="31">
        <v>324.70948318622942</v>
      </c>
      <c r="AU86" s="31">
        <v>384.72561368356781</v>
      </c>
      <c r="AV86" s="31">
        <v>404.09693343026044</v>
      </c>
      <c r="AW86" s="31">
        <v>418.16107538373592</v>
      </c>
      <c r="AX86" s="31">
        <v>461.50926554270819</v>
      </c>
      <c r="AY86" s="31">
        <v>481.34857891398053</v>
      </c>
      <c r="AZ86" s="31">
        <v>483.17290821364321</v>
      </c>
      <c r="BA86" s="31">
        <v>489.12894886359788</v>
      </c>
      <c r="BB86" s="31">
        <v>493.41236631891195</v>
      </c>
      <c r="BC86" s="31">
        <v>503.48294075317392</v>
      </c>
      <c r="BD86" s="31">
        <v>524.96337576154065</v>
      </c>
      <c r="BE86" s="31">
        <v>537.09897242173008</v>
      </c>
      <c r="BF86" s="31">
        <v>543.63761087315333</v>
      </c>
      <c r="BG86" s="31">
        <v>551.9928805480921</v>
      </c>
      <c r="BH86" s="31">
        <v>564.44156295711423</v>
      </c>
      <c r="BI86" s="31">
        <v>583.40036601070346</v>
      </c>
      <c r="BJ86" s="31">
        <v>598.55300716788031</v>
      </c>
      <c r="BK86" s="31">
        <v>616.96396535563201</v>
      </c>
      <c r="BL86" s="31">
        <v>634.59825420156392</v>
      </c>
      <c r="BM86" s="31">
        <v>658.10042838096297</v>
      </c>
      <c r="BN86" s="31">
        <v>670.7064583711101</v>
      </c>
      <c r="BO86" s="31">
        <v>708.51493595783927</v>
      </c>
      <c r="BP86" s="31">
        <v>725.08301405434042</v>
      </c>
      <c r="BQ86" s="31">
        <v>737.70924463826691</v>
      </c>
      <c r="BR86" s="31">
        <v>749.88465725283993</v>
      </c>
      <c r="BS86" s="31">
        <v>768.33795338474602</v>
      </c>
      <c r="BT86" s="31">
        <v>786.10490110103785</v>
      </c>
      <c r="BU86" s="31">
        <v>816.28816613955473</v>
      </c>
      <c r="BV86" s="31">
        <v>843.11343063615641</v>
      </c>
      <c r="BW86" s="31">
        <v>871.48251493977693</v>
      </c>
      <c r="BX86" s="31">
        <v>896.36036227802776</v>
      </c>
      <c r="BY86" s="31">
        <v>908.54064999721413</v>
      </c>
      <c r="BZ86" s="31">
        <v>949.76823027519231</v>
      </c>
      <c r="CA86" s="31">
        <v>989.66781471029026</v>
      </c>
      <c r="CB86" s="31">
        <v>1054.670577617145</v>
      </c>
      <c r="CC86" s="31">
        <v>1109.7382016080126</v>
      </c>
      <c r="CD86" s="31">
        <v>1205.339957974028</v>
      </c>
      <c r="CE86" s="31">
        <v>1300.5277550273402</v>
      </c>
      <c r="CF86" s="31">
        <v>1361.9502658633116</v>
      </c>
      <c r="CG86" s="31">
        <v>1459.8681953510034</v>
      </c>
      <c r="CH86" s="31">
        <v>1551.0498052606613</v>
      </c>
      <c r="CI86" s="31">
        <v>1689.4590161734307</v>
      </c>
      <c r="CJ86" s="31">
        <v>1817.189122805715</v>
      </c>
      <c r="CK86" s="31">
        <v>1987.2669171222437</v>
      </c>
      <c r="CL86" s="31">
        <v>2064.1126026916381</v>
      </c>
      <c r="CM86" s="31">
        <v>2223.2052151397666</v>
      </c>
      <c r="CN86" s="31">
        <v>2447.0487556796893</v>
      </c>
      <c r="CO86" s="31">
        <v>2716.5930544518005</v>
      </c>
    </row>
    <row r="87" spans="1:93" ht="12.75" customHeight="1" x14ac:dyDescent="0.25">
      <c r="A87" s="23">
        <v>243</v>
      </c>
      <c r="B87" s="35" t="s">
        <v>135</v>
      </c>
      <c r="C87" s="31">
        <v>100</v>
      </c>
      <c r="D87" s="31">
        <v>109.01992914204696</v>
      </c>
      <c r="E87" s="31">
        <v>116.31228222198745</v>
      </c>
      <c r="F87" s="31">
        <v>115.59578883289826</v>
      </c>
      <c r="G87" s="31">
        <v>125.21343314783074</v>
      </c>
      <c r="H87" s="31">
        <v>127.30519256405566</v>
      </c>
      <c r="I87" s="31">
        <v>131.52881459484581</v>
      </c>
      <c r="J87" s="31">
        <v>133.44042653691324</v>
      </c>
      <c r="K87" s="31">
        <v>132.9542518082236</v>
      </c>
      <c r="L87" s="31">
        <v>136.43057246308098</v>
      </c>
      <c r="M87" s="31">
        <v>140.04830162814534</v>
      </c>
      <c r="N87" s="31">
        <v>141.84294324850003</v>
      </c>
      <c r="O87" s="31">
        <v>145.30054270853989</v>
      </c>
      <c r="P87" s="31">
        <v>144.93983866261641</v>
      </c>
      <c r="Q87" s="31">
        <v>144.10840650480651</v>
      </c>
      <c r="R87" s="31">
        <v>144.9050073133092</v>
      </c>
      <c r="S87" s="31">
        <v>144.57193282783405</v>
      </c>
      <c r="T87" s="31">
        <v>144.47614852222191</v>
      </c>
      <c r="U87" s="31">
        <v>147.16106948804918</v>
      </c>
      <c r="V87" s="31">
        <v>146.10649643045571</v>
      </c>
      <c r="W87" s="31">
        <v>152.29842543275274</v>
      </c>
      <c r="X87" s="31">
        <v>154.14987673060631</v>
      </c>
      <c r="Y87" s="31">
        <v>155.63164028390287</v>
      </c>
      <c r="Z87" s="31">
        <v>158.69289887053318</v>
      </c>
      <c r="AA87" s="31">
        <v>163.95675941469659</v>
      </c>
      <c r="AB87" s="31">
        <v>169.59705586673908</v>
      </c>
      <c r="AC87" s="31">
        <v>180.45025129605764</v>
      </c>
      <c r="AD87" s="31">
        <v>186.20374552048682</v>
      </c>
      <c r="AE87" s="31">
        <v>186.81912866269013</v>
      </c>
      <c r="AF87" s="31">
        <v>212.78738163198611</v>
      </c>
      <c r="AG87" s="31">
        <v>232.38625353871998</v>
      </c>
      <c r="AH87" s="31">
        <v>236.27097902170485</v>
      </c>
      <c r="AI87" s="31">
        <v>246.11706218708417</v>
      </c>
      <c r="AJ87" s="31">
        <v>281.51354946801484</v>
      </c>
      <c r="AK87" s="31">
        <v>300.66689213976554</v>
      </c>
      <c r="AL87" s="31">
        <v>300.68569921586476</v>
      </c>
      <c r="AM87" s="31">
        <v>311.21862004863425</v>
      </c>
      <c r="AN87" s="31">
        <v>313.47782144919347</v>
      </c>
      <c r="AO87" s="31">
        <v>321.49152016946243</v>
      </c>
      <c r="AP87" s="31">
        <v>328.07519526109098</v>
      </c>
      <c r="AQ87" s="31">
        <v>330.34102013735139</v>
      </c>
      <c r="AR87" s="31">
        <v>331.45333116505469</v>
      </c>
      <c r="AS87" s="31">
        <v>326.87057841581782</v>
      </c>
      <c r="AT87" s="31">
        <v>327.73130510430298</v>
      </c>
      <c r="AU87" s="31">
        <v>361.42758477072158</v>
      </c>
      <c r="AV87" s="31">
        <v>366.15839096008307</v>
      </c>
      <c r="AW87" s="31">
        <v>366.11754587011859</v>
      </c>
      <c r="AX87" s="31">
        <v>369.71792877767604</v>
      </c>
      <c r="AY87" s="31">
        <v>368.72366397438765</v>
      </c>
      <c r="AZ87" s="31">
        <v>370.5175109725019</v>
      </c>
      <c r="BA87" s="31">
        <v>383.46870357738788</v>
      </c>
      <c r="BB87" s="31">
        <v>402.91952980290318</v>
      </c>
      <c r="BC87" s="31">
        <v>411.68885805910298</v>
      </c>
      <c r="BD87" s="31">
        <v>421.19004156780551</v>
      </c>
      <c r="BE87" s="31">
        <v>438.68941449665044</v>
      </c>
      <c r="BF87" s="31">
        <v>450.29110529920513</v>
      </c>
      <c r="BG87" s="31">
        <v>456.53845828829873</v>
      </c>
      <c r="BH87" s="31">
        <v>473.86037848960183</v>
      </c>
      <c r="BI87" s="31">
        <v>493.97045454635997</v>
      </c>
      <c r="BJ87" s="31">
        <v>520.78566718564923</v>
      </c>
      <c r="BK87" s="31">
        <v>513.89068377016383</v>
      </c>
      <c r="BL87" s="31">
        <v>547.37283454719113</v>
      </c>
      <c r="BM87" s="31">
        <v>562.42699518351515</v>
      </c>
      <c r="BN87" s="31">
        <v>593.66648871647237</v>
      </c>
      <c r="BO87" s="31">
        <v>608.1949457706171</v>
      </c>
      <c r="BP87" s="31">
        <v>615.74999994353504</v>
      </c>
      <c r="BQ87" s="31">
        <v>644.56874749295991</v>
      </c>
      <c r="BR87" s="31">
        <v>648.4420387313935</v>
      </c>
      <c r="BS87" s="31">
        <v>656.98405421663392</v>
      </c>
      <c r="BT87" s="31">
        <v>666.68806061935265</v>
      </c>
      <c r="BU87" s="31">
        <v>680.71542849185209</v>
      </c>
      <c r="BV87" s="31">
        <v>780.12891577013716</v>
      </c>
      <c r="BW87" s="31">
        <v>765.11494614568687</v>
      </c>
      <c r="BX87" s="31">
        <v>788.78143099228316</v>
      </c>
      <c r="BY87" s="31">
        <v>836.92536830395625</v>
      </c>
      <c r="BZ87" s="31">
        <v>852.74027405870913</v>
      </c>
      <c r="CA87" s="31">
        <v>924.32854763655405</v>
      </c>
      <c r="CB87" s="31">
        <v>945.56941794847478</v>
      </c>
      <c r="CC87" s="31">
        <v>951.0420876228427</v>
      </c>
      <c r="CD87" s="31">
        <v>1199.5183601339747</v>
      </c>
      <c r="CE87" s="31">
        <v>1361.8964133409779</v>
      </c>
      <c r="CF87" s="31">
        <v>1361.8964133409779</v>
      </c>
      <c r="CG87" s="31">
        <v>1431.2243387374399</v>
      </c>
      <c r="CH87" s="31">
        <v>1554.3870372526383</v>
      </c>
      <c r="CI87" s="31">
        <v>1648.4292365042484</v>
      </c>
      <c r="CJ87" s="31">
        <v>1748.0000315846121</v>
      </c>
      <c r="CK87" s="31">
        <v>1925.0551342468668</v>
      </c>
      <c r="CL87" s="31">
        <v>1914.5791855175746</v>
      </c>
      <c r="CM87" s="31">
        <v>1992.6727104390261</v>
      </c>
      <c r="CN87" s="31">
        <v>2098.5088952350093</v>
      </c>
      <c r="CO87" s="31">
        <v>2273.9848675416265</v>
      </c>
    </row>
    <row r="88" spans="1:93" ht="12.75" customHeight="1" x14ac:dyDescent="0.25">
      <c r="A88" s="23">
        <v>25</v>
      </c>
      <c r="B88" s="33" t="s">
        <v>136</v>
      </c>
      <c r="C88" s="31">
        <v>100</v>
      </c>
      <c r="D88" s="31">
        <v>115.39600851673693</v>
      </c>
      <c r="E88" s="31">
        <v>119.51413220316938</v>
      </c>
      <c r="F88" s="31">
        <v>121.14404696228721</v>
      </c>
      <c r="G88" s="31">
        <v>122.78249745262454</v>
      </c>
      <c r="H88" s="31">
        <v>125.17327519702401</v>
      </c>
      <c r="I88" s="31">
        <v>125.93836313268498</v>
      </c>
      <c r="J88" s="31">
        <v>126.93639903562052</v>
      </c>
      <c r="K88" s="31">
        <v>127.34177668710097</v>
      </c>
      <c r="L88" s="31">
        <v>128.61699218289121</v>
      </c>
      <c r="M88" s="31">
        <v>129.69104639042973</v>
      </c>
      <c r="N88" s="31">
        <v>130.13276436172177</v>
      </c>
      <c r="O88" s="31">
        <v>131.48246600179394</v>
      </c>
      <c r="P88" s="31">
        <v>131.87691357061124</v>
      </c>
      <c r="Q88" s="31">
        <v>134.68382493960709</v>
      </c>
      <c r="R88" s="31">
        <v>135.90915559477651</v>
      </c>
      <c r="S88" s="31">
        <v>137.52294927214729</v>
      </c>
      <c r="T88" s="31">
        <v>139.50020464246305</v>
      </c>
      <c r="U88" s="31">
        <v>139.75354118548344</v>
      </c>
      <c r="V88" s="31">
        <v>142.22496979173542</v>
      </c>
      <c r="W88" s="31">
        <v>144.81533745737545</v>
      </c>
      <c r="X88" s="31">
        <v>146.86663833133994</v>
      </c>
      <c r="Y88" s="31">
        <v>148.16825654905708</v>
      </c>
      <c r="Z88" s="31">
        <v>149.37119975990609</v>
      </c>
      <c r="AA88" s="31">
        <v>152.23860775748028</v>
      </c>
      <c r="AB88" s="31">
        <v>156.00665831231385</v>
      </c>
      <c r="AC88" s="31">
        <v>162.32621623825273</v>
      </c>
      <c r="AD88" s="31">
        <v>166.23700948705266</v>
      </c>
      <c r="AE88" s="31">
        <v>168.88488141305021</v>
      </c>
      <c r="AF88" s="31">
        <v>185.3947730555671</v>
      </c>
      <c r="AG88" s="31">
        <v>199.81445706219654</v>
      </c>
      <c r="AH88" s="31">
        <v>207.99475594204313</v>
      </c>
      <c r="AI88" s="31">
        <v>216.61303516180098</v>
      </c>
      <c r="AJ88" s="31">
        <v>255.8702924950465</v>
      </c>
      <c r="AK88" s="31">
        <v>263.03999489243023</v>
      </c>
      <c r="AL88" s="31">
        <v>264.45899372433183</v>
      </c>
      <c r="AM88" s="31">
        <v>272.99148540566944</v>
      </c>
      <c r="AN88" s="31">
        <v>276.39351519872304</v>
      </c>
      <c r="AO88" s="31">
        <v>283.82258090718898</v>
      </c>
      <c r="AP88" s="31">
        <v>291.2715075520772</v>
      </c>
      <c r="AQ88" s="31">
        <v>306.22102235438496</v>
      </c>
      <c r="AR88" s="31">
        <v>318.50869735397862</v>
      </c>
      <c r="AS88" s="31">
        <v>322.00709958082257</v>
      </c>
      <c r="AT88" s="31">
        <v>323.84119330219488</v>
      </c>
      <c r="AU88" s="31">
        <v>367.45122633625272</v>
      </c>
      <c r="AV88" s="31">
        <v>392.26473739749503</v>
      </c>
      <c r="AW88" s="31">
        <v>409.80108146008325</v>
      </c>
      <c r="AX88" s="31">
        <v>427.17733109807369</v>
      </c>
      <c r="AY88" s="31">
        <v>435.3643095633131</v>
      </c>
      <c r="AZ88" s="31">
        <v>442.79856823829272</v>
      </c>
      <c r="BA88" s="31">
        <v>447.67898309823579</v>
      </c>
      <c r="BB88" s="31">
        <v>453.86369502749972</v>
      </c>
      <c r="BC88" s="31">
        <v>458.96814341355986</v>
      </c>
      <c r="BD88" s="31">
        <v>481.45635011233901</v>
      </c>
      <c r="BE88" s="31">
        <v>493.2986775434905</v>
      </c>
      <c r="BF88" s="31">
        <v>515.81577851093346</v>
      </c>
      <c r="BG88" s="31">
        <v>531.43308919421565</v>
      </c>
      <c r="BH88" s="31">
        <v>552.82640098951265</v>
      </c>
      <c r="BI88" s="31">
        <v>580.03370354546973</v>
      </c>
      <c r="BJ88" s="31">
        <v>620.62402647747149</v>
      </c>
      <c r="BK88" s="31">
        <v>641.41058546146019</v>
      </c>
      <c r="BL88" s="31">
        <v>684.76512385823912</v>
      </c>
      <c r="BM88" s="31">
        <v>729.36071199547439</v>
      </c>
      <c r="BN88" s="31">
        <v>770.00318552045655</v>
      </c>
      <c r="BO88" s="31">
        <v>821.63235653140839</v>
      </c>
      <c r="BP88" s="31">
        <v>854.78623527567879</v>
      </c>
      <c r="BQ88" s="31">
        <v>883.43077486804054</v>
      </c>
      <c r="BR88" s="31">
        <v>915.39486455359781</v>
      </c>
      <c r="BS88" s="31">
        <v>939.97437025878821</v>
      </c>
      <c r="BT88" s="31">
        <v>956.67703598207129</v>
      </c>
      <c r="BU88" s="31">
        <v>984.27733592310858</v>
      </c>
      <c r="BV88" s="31">
        <v>1027.2542837438673</v>
      </c>
      <c r="BW88" s="31">
        <v>1054.7915207922267</v>
      </c>
      <c r="BX88" s="31">
        <v>1086.8391656713391</v>
      </c>
      <c r="BY88" s="31">
        <v>1129.9899294920976</v>
      </c>
      <c r="BZ88" s="31">
        <v>1188.0222450581223</v>
      </c>
      <c r="CA88" s="31">
        <v>1242.5731893547941</v>
      </c>
      <c r="CB88" s="31">
        <v>1309.0563097643842</v>
      </c>
      <c r="CC88" s="31">
        <v>1368.9975379887364</v>
      </c>
      <c r="CD88" s="31">
        <v>1497.4512000685625</v>
      </c>
      <c r="CE88" s="31">
        <v>1592.7052712459588</v>
      </c>
      <c r="CF88" s="31">
        <v>1688.8767642555806</v>
      </c>
      <c r="CG88" s="31">
        <v>1806.8593744362918</v>
      </c>
      <c r="CH88" s="31">
        <v>1909.6697991460155</v>
      </c>
      <c r="CI88" s="31">
        <v>2026.1132170529011</v>
      </c>
      <c r="CJ88" s="31">
        <v>2155.916699930664</v>
      </c>
      <c r="CK88" s="31">
        <v>2289.9380427689393</v>
      </c>
      <c r="CL88" s="31">
        <v>2433.6461218188965</v>
      </c>
      <c r="CM88" s="31">
        <v>2600.9689284846522</v>
      </c>
      <c r="CN88" s="31">
        <v>2810.4348394192225</v>
      </c>
      <c r="CO88" s="31">
        <v>3011.0811863220847</v>
      </c>
    </row>
    <row r="89" spans="1:93" ht="12.75" customHeight="1" x14ac:dyDescent="0.25">
      <c r="A89" s="23">
        <v>251</v>
      </c>
      <c r="B89" s="35" t="s">
        <v>137</v>
      </c>
      <c r="C89" s="31">
        <v>100</v>
      </c>
      <c r="D89" s="31">
        <v>113.80945133462519</v>
      </c>
      <c r="E89" s="31">
        <v>116.96289877174134</v>
      </c>
      <c r="F89" s="31">
        <v>119.73005360690257</v>
      </c>
      <c r="G89" s="31">
        <v>120.98274673973104</v>
      </c>
      <c r="H89" s="31">
        <v>124.07270935327567</v>
      </c>
      <c r="I89" s="31">
        <v>125.01470252076324</v>
      </c>
      <c r="J89" s="31">
        <v>126.10283775053954</v>
      </c>
      <c r="K89" s="31">
        <v>127.51423663829854</v>
      </c>
      <c r="L89" s="31">
        <v>129.42784920625905</v>
      </c>
      <c r="M89" s="31">
        <v>130.78684977521738</v>
      </c>
      <c r="N89" s="31">
        <v>132.50923965243345</v>
      </c>
      <c r="O89" s="31">
        <v>135.63983949405218</v>
      </c>
      <c r="P89" s="31">
        <v>135.82146362449163</v>
      </c>
      <c r="Q89" s="31">
        <v>139.17683457384177</v>
      </c>
      <c r="R89" s="31">
        <v>141.63873459651131</v>
      </c>
      <c r="S89" s="31">
        <v>143.60667580746909</v>
      </c>
      <c r="T89" s="31">
        <v>145.32258544073187</v>
      </c>
      <c r="U89" s="31">
        <v>146.10855388271872</v>
      </c>
      <c r="V89" s="31">
        <v>148.97014698131943</v>
      </c>
      <c r="W89" s="31">
        <v>152.00481521503625</v>
      </c>
      <c r="X89" s="31">
        <v>153.71916217828485</v>
      </c>
      <c r="Y89" s="31">
        <v>156.30563907341113</v>
      </c>
      <c r="Z89" s="31">
        <v>157.20190459156771</v>
      </c>
      <c r="AA89" s="31">
        <v>159.27126030693694</v>
      </c>
      <c r="AB89" s="31">
        <v>163.94282407802172</v>
      </c>
      <c r="AC89" s="31">
        <v>169.07669024729805</v>
      </c>
      <c r="AD89" s="31">
        <v>172.45612560595336</v>
      </c>
      <c r="AE89" s="31">
        <v>175.51551144721117</v>
      </c>
      <c r="AF89" s="31">
        <v>192.39481305073519</v>
      </c>
      <c r="AG89" s="31">
        <v>198.05959631266018</v>
      </c>
      <c r="AH89" s="31">
        <v>208.20370992658411</v>
      </c>
      <c r="AI89" s="31">
        <v>214.09781894554246</v>
      </c>
      <c r="AJ89" s="31">
        <v>254.1454777868129</v>
      </c>
      <c r="AK89" s="31">
        <v>262.78827810040718</v>
      </c>
      <c r="AL89" s="31">
        <v>270.21179100758911</v>
      </c>
      <c r="AM89" s="31">
        <v>278.67601887387872</v>
      </c>
      <c r="AN89" s="31">
        <v>286.16963092852023</v>
      </c>
      <c r="AO89" s="31">
        <v>295.63905088008931</v>
      </c>
      <c r="AP89" s="31">
        <v>308.14467847869156</v>
      </c>
      <c r="AQ89" s="31">
        <v>331.06254713036287</v>
      </c>
      <c r="AR89" s="31">
        <v>346.41107228956298</v>
      </c>
      <c r="AS89" s="31">
        <v>354.23050668508046</v>
      </c>
      <c r="AT89" s="31">
        <v>356.74128736654558</v>
      </c>
      <c r="AU89" s="31">
        <v>397.86919490552111</v>
      </c>
      <c r="AV89" s="31">
        <v>430.99579902729806</v>
      </c>
      <c r="AW89" s="31">
        <v>443.78286814664642</v>
      </c>
      <c r="AX89" s="31">
        <v>473.81966701106921</v>
      </c>
      <c r="AY89" s="31">
        <v>483.8349289599754</v>
      </c>
      <c r="AZ89" s="31">
        <v>496.00962003054445</v>
      </c>
      <c r="BA89" s="31">
        <v>502.38055743223549</v>
      </c>
      <c r="BB89" s="31">
        <v>515.11214221273394</v>
      </c>
      <c r="BC89" s="31">
        <v>523.17872710155598</v>
      </c>
      <c r="BD89" s="31">
        <v>539.8689302969151</v>
      </c>
      <c r="BE89" s="31">
        <v>560.81894431200749</v>
      </c>
      <c r="BF89" s="31">
        <v>578.92645351292015</v>
      </c>
      <c r="BG89" s="31">
        <v>593.43877346348881</v>
      </c>
      <c r="BH89" s="31">
        <v>631.12748013792441</v>
      </c>
      <c r="BI89" s="31">
        <v>654.31388529862511</v>
      </c>
      <c r="BJ89" s="31">
        <v>698.79181160925066</v>
      </c>
      <c r="BK89" s="31">
        <v>742.36602629937636</v>
      </c>
      <c r="BL89" s="31">
        <v>790.40987043825032</v>
      </c>
      <c r="BM89" s="31">
        <v>830.29282221566837</v>
      </c>
      <c r="BN89" s="31">
        <v>889.51872865286714</v>
      </c>
      <c r="BO89" s="31">
        <v>924.76843737051536</v>
      </c>
      <c r="BP89" s="31">
        <v>970.62028643903375</v>
      </c>
      <c r="BQ89" s="31">
        <v>1027.6688818331595</v>
      </c>
      <c r="BR89" s="31">
        <v>1073.5346995256407</v>
      </c>
      <c r="BS89" s="31">
        <v>1112.1127153562231</v>
      </c>
      <c r="BT89" s="31">
        <v>1148.7567968636799</v>
      </c>
      <c r="BU89" s="31">
        <v>1188.9000759974783</v>
      </c>
      <c r="BV89" s="31">
        <v>1230.2559651377703</v>
      </c>
      <c r="BW89" s="31">
        <v>1278.8766590851387</v>
      </c>
      <c r="BX89" s="31">
        <v>1335.1171397443193</v>
      </c>
      <c r="BY89" s="31">
        <v>1403.5240208322357</v>
      </c>
      <c r="BZ89" s="31">
        <v>1472.4050781243054</v>
      </c>
      <c r="CA89" s="31">
        <v>1549.1360606116273</v>
      </c>
      <c r="CB89" s="31">
        <v>1634.9686767894823</v>
      </c>
      <c r="CC89" s="31">
        <v>1729.0308162842734</v>
      </c>
      <c r="CD89" s="31">
        <v>1875.2988189987548</v>
      </c>
      <c r="CE89" s="31">
        <v>1999.6339133773354</v>
      </c>
      <c r="CF89" s="31">
        <v>2169.2382584664974</v>
      </c>
      <c r="CG89" s="31">
        <v>2332.1417813860326</v>
      </c>
      <c r="CH89" s="31">
        <v>2489.4704989219063</v>
      </c>
      <c r="CI89" s="31">
        <v>2652.5891729278146</v>
      </c>
      <c r="CJ89" s="31">
        <v>2802.5790380839976</v>
      </c>
      <c r="CK89" s="31">
        <v>2963.9650610616613</v>
      </c>
      <c r="CL89" s="31">
        <v>3141.038795501197</v>
      </c>
      <c r="CM89" s="31">
        <v>3369.5117044227286</v>
      </c>
      <c r="CN89" s="31">
        <v>3672.8505906054493</v>
      </c>
      <c r="CO89" s="31">
        <v>3935.1997918073089</v>
      </c>
    </row>
    <row r="90" spans="1:93" ht="12.75" customHeight="1" x14ac:dyDescent="0.25">
      <c r="A90" s="23">
        <v>2511</v>
      </c>
      <c r="B90" s="34" t="s">
        <v>138</v>
      </c>
      <c r="C90" s="31">
        <v>100</v>
      </c>
      <c r="D90" s="31">
        <v>115.38161917473629</v>
      </c>
      <c r="E90" s="31">
        <v>118.81689639238623</v>
      </c>
      <c r="F90" s="31">
        <v>120.48600311182472</v>
      </c>
      <c r="G90" s="31">
        <v>122.33504162407053</v>
      </c>
      <c r="H90" s="31">
        <v>123.75811488100069</v>
      </c>
      <c r="I90" s="31">
        <v>124.33788510808499</v>
      </c>
      <c r="J90" s="31">
        <v>125.93698191635019</v>
      </c>
      <c r="K90" s="31">
        <v>126.95491449312745</v>
      </c>
      <c r="L90" s="31">
        <v>128.14833789573171</v>
      </c>
      <c r="M90" s="31">
        <v>130.02197036470304</v>
      </c>
      <c r="N90" s="31">
        <v>131.91436309640187</v>
      </c>
      <c r="O90" s="31">
        <v>137.79901989884374</v>
      </c>
      <c r="P90" s="31">
        <v>137.9388806613731</v>
      </c>
      <c r="Q90" s="31">
        <v>142.12733694159496</v>
      </c>
      <c r="R90" s="31">
        <v>145.86270726587477</v>
      </c>
      <c r="S90" s="31">
        <v>149.01628913181483</v>
      </c>
      <c r="T90" s="31">
        <v>150.16155815937356</v>
      </c>
      <c r="U90" s="31">
        <v>152.18459124128029</v>
      </c>
      <c r="V90" s="31">
        <v>153.72802173719154</v>
      </c>
      <c r="W90" s="31">
        <v>158.52899717499321</v>
      </c>
      <c r="X90" s="31">
        <v>159.6518241034556</v>
      </c>
      <c r="Y90" s="31">
        <v>161.29114882981406</v>
      </c>
      <c r="Z90" s="31">
        <v>163.09330333519588</v>
      </c>
      <c r="AA90" s="31">
        <v>166.58405692012238</v>
      </c>
      <c r="AB90" s="31">
        <v>169.73437168104689</v>
      </c>
      <c r="AC90" s="31">
        <v>173.61513600235648</v>
      </c>
      <c r="AD90" s="31">
        <v>176.82616138691179</v>
      </c>
      <c r="AE90" s="31">
        <v>179.93790574124654</v>
      </c>
      <c r="AF90" s="31">
        <v>191.03457636831342</v>
      </c>
      <c r="AG90" s="31">
        <v>197.47029005507173</v>
      </c>
      <c r="AH90" s="31">
        <v>216.85916234482596</v>
      </c>
      <c r="AI90" s="31">
        <v>223.28768923221006</v>
      </c>
      <c r="AJ90" s="31">
        <v>260.50238269271949</v>
      </c>
      <c r="AK90" s="31">
        <v>273.71701930805517</v>
      </c>
      <c r="AL90" s="31">
        <v>285.00448877513372</v>
      </c>
      <c r="AM90" s="31">
        <v>300.62182772963075</v>
      </c>
      <c r="AN90" s="31">
        <v>308.20316482349995</v>
      </c>
      <c r="AO90" s="31">
        <v>324.61062981774336</v>
      </c>
      <c r="AP90" s="31">
        <v>335.78176439761671</v>
      </c>
      <c r="AQ90" s="31">
        <v>359.76103852845182</v>
      </c>
      <c r="AR90" s="31">
        <v>387.51072627335049</v>
      </c>
      <c r="AS90" s="31">
        <v>403.31055567860483</v>
      </c>
      <c r="AT90" s="31">
        <v>410.47485844017808</v>
      </c>
      <c r="AU90" s="31">
        <v>463.8495361450411</v>
      </c>
      <c r="AV90" s="31">
        <v>489.03466344921998</v>
      </c>
      <c r="AW90" s="31">
        <v>514.59015415960948</v>
      </c>
      <c r="AX90" s="31">
        <v>549.94515494507345</v>
      </c>
      <c r="AY90" s="31">
        <v>567.23214091906618</v>
      </c>
      <c r="AZ90" s="31">
        <v>581.33876702608586</v>
      </c>
      <c r="BA90" s="31">
        <v>588.92886488012664</v>
      </c>
      <c r="BB90" s="31">
        <v>603.46330979344191</v>
      </c>
      <c r="BC90" s="31">
        <v>625.08960945290687</v>
      </c>
      <c r="BD90" s="31">
        <v>631.87785237673472</v>
      </c>
      <c r="BE90" s="31">
        <v>667.97394219194439</v>
      </c>
      <c r="BF90" s="31">
        <v>693.17632674529852</v>
      </c>
      <c r="BG90" s="31">
        <v>720.53023592557099</v>
      </c>
      <c r="BH90" s="31">
        <v>757.63789606856324</v>
      </c>
      <c r="BI90" s="31">
        <v>801.08876973116855</v>
      </c>
      <c r="BJ90" s="31">
        <v>854.02443714657568</v>
      </c>
      <c r="BK90" s="31">
        <v>934.00600157322003</v>
      </c>
      <c r="BL90" s="31">
        <v>1005.0840991592717</v>
      </c>
      <c r="BM90" s="31">
        <v>1072.4842564561509</v>
      </c>
      <c r="BN90" s="31">
        <v>1150.8301460951743</v>
      </c>
      <c r="BO90" s="31">
        <v>1196.641842701529</v>
      </c>
      <c r="BP90" s="31">
        <v>1259.9333614277969</v>
      </c>
      <c r="BQ90" s="31">
        <v>1331.4078805121928</v>
      </c>
      <c r="BR90" s="31">
        <v>1398.1594729974431</v>
      </c>
      <c r="BS90" s="31">
        <v>1465.5272207854307</v>
      </c>
      <c r="BT90" s="31">
        <v>1518.9106157837634</v>
      </c>
      <c r="BU90" s="31">
        <v>1583.4876036114158</v>
      </c>
      <c r="BV90" s="31">
        <v>1637.0802517852931</v>
      </c>
      <c r="BW90" s="31">
        <v>1715.446104454297</v>
      </c>
      <c r="BX90" s="31">
        <v>1792.4841354963742</v>
      </c>
      <c r="BY90" s="31">
        <v>1901.3965246099599</v>
      </c>
      <c r="BZ90" s="31">
        <v>1998.1030776193697</v>
      </c>
      <c r="CA90" s="31">
        <v>2109.6349466990869</v>
      </c>
      <c r="CB90" s="31">
        <v>2229.8752667564891</v>
      </c>
      <c r="CC90" s="31">
        <v>2367.9931838007483</v>
      </c>
      <c r="CD90" s="31">
        <v>2538.9491140510036</v>
      </c>
      <c r="CE90" s="31">
        <v>2708.0522903509873</v>
      </c>
      <c r="CF90" s="31">
        <v>2947.4683280893942</v>
      </c>
      <c r="CG90" s="31">
        <v>3204.8229304469933</v>
      </c>
      <c r="CH90" s="31">
        <v>3425.8434814555344</v>
      </c>
      <c r="CI90" s="31">
        <v>3659.2506852524498</v>
      </c>
      <c r="CJ90" s="31">
        <v>3846.5036990543622</v>
      </c>
      <c r="CK90" s="31">
        <v>4060.0446608378738</v>
      </c>
      <c r="CL90" s="31">
        <v>4282.3267045301791</v>
      </c>
      <c r="CM90" s="31">
        <v>4593.2872262461951</v>
      </c>
      <c r="CN90" s="31">
        <v>4952.5464383408325</v>
      </c>
      <c r="CO90" s="31">
        <v>5299.3850020156115</v>
      </c>
    </row>
    <row r="91" spans="1:93" ht="12.75" customHeight="1" x14ac:dyDescent="0.25">
      <c r="A91" s="23">
        <v>2519</v>
      </c>
      <c r="B91" s="34" t="s">
        <v>139</v>
      </c>
      <c r="C91" s="31">
        <v>100</v>
      </c>
      <c r="D91" s="31">
        <v>112.4773784042237</v>
      </c>
      <c r="E91" s="31">
        <v>115.39203592842328</v>
      </c>
      <c r="F91" s="31">
        <v>119.08954955474833</v>
      </c>
      <c r="G91" s="31">
        <v>119.83696868513023</v>
      </c>
      <c r="H91" s="31">
        <v>124.33926027098437</v>
      </c>
      <c r="I91" s="31">
        <v>125.58815920347401</v>
      </c>
      <c r="J91" s="31">
        <v>126.24336477407812</v>
      </c>
      <c r="K91" s="31">
        <v>127.98814144028536</v>
      </c>
      <c r="L91" s="31">
        <v>130.51195889061538</v>
      </c>
      <c r="M91" s="31">
        <v>131.43491999505929</v>
      </c>
      <c r="N91" s="31">
        <v>133.01326914407196</v>
      </c>
      <c r="O91" s="31">
        <v>133.81040010743217</v>
      </c>
      <c r="P91" s="31">
        <v>134.02740967857079</v>
      </c>
      <c r="Q91" s="31">
        <v>136.67692061116156</v>
      </c>
      <c r="R91" s="31">
        <v>138.05982940072812</v>
      </c>
      <c r="S91" s="31">
        <v>139.02319604821261</v>
      </c>
      <c r="T91" s="31">
        <v>141.22260043594949</v>
      </c>
      <c r="U91" s="31">
        <v>140.96042358584174</v>
      </c>
      <c r="V91" s="31">
        <v>144.93887499696658</v>
      </c>
      <c r="W91" s="31">
        <v>146.47697908956115</v>
      </c>
      <c r="X91" s="31">
        <v>148.69251161711546</v>
      </c>
      <c r="Y91" s="31">
        <v>152.08149555557262</v>
      </c>
      <c r="Z91" s="31">
        <v>152.21021567110409</v>
      </c>
      <c r="AA91" s="31">
        <v>153.07524346609378</v>
      </c>
      <c r="AB91" s="31">
        <v>159.03573744878537</v>
      </c>
      <c r="AC91" s="31">
        <v>165.23133698273568</v>
      </c>
      <c r="AD91" s="31">
        <v>168.75346344725449</v>
      </c>
      <c r="AE91" s="31">
        <v>171.76848674898781</v>
      </c>
      <c r="AF91" s="31">
        <v>193.54732006516903</v>
      </c>
      <c r="AG91" s="31">
        <v>198.55890617858128</v>
      </c>
      <c r="AH91" s="31">
        <v>200.87008207047143</v>
      </c>
      <c r="AI91" s="31">
        <v>206.31138728700441</v>
      </c>
      <c r="AJ91" s="31">
        <v>248.75937286197265</v>
      </c>
      <c r="AK91" s="31">
        <v>253.52852862922541</v>
      </c>
      <c r="AL91" s="31">
        <v>257.67817229269821</v>
      </c>
      <c r="AM91" s="31">
        <v>260.0816823363362</v>
      </c>
      <c r="AN91" s="31">
        <v>267.50096635354288</v>
      </c>
      <c r="AO91" s="31">
        <v>271.09189053928793</v>
      </c>
      <c r="AP91" s="31">
        <v>284.72821295348564</v>
      </c>
      <c r="AQ91" s="31">
        <v>306.74676954005679</v>
      </c>
      <c r="AR91" s="31">
        <v>311.58798589642669</v>
      </c>
      <c r="AS91" s="31">
        <v>312.64575789485804</v>
      </c>
      <c r="AT91" s="31">
        <v>311.21368296269929</v>
      </c>
      <c r="AU91" s="31">
        <v>341.96509595279554</v>
      </c>
      <c r="AV91" s="31">
        <v>381.82038770336413</v>
      </c>
      <c r="AW91" s="31">
        <v>383.78897527675559</v>
      </c>
      <c r="AX91" s="31">
        <v>409.31974581729997</v>
      </c>
      <c r="AY91" s="31">
        <v>413.17379107925944</v>
      </c>
      <c r="AZ91" s="31">
        <v>423.7115841675037</v>
      </c>
      <c r="BA91" s="31">
        <v>429.04954621188421</v>
      </c>
      <c r="BB91" s="31">
        <v>440.25359613321916</v>
      </c>
      <c r="BC91" s="31">
        <v>436.83124928770906</v>
      </c>
      <c r="BD91" s="31">
        <v>461.91122671651971</v>
      </c>
      <c r="BE91" s="31">
        <v>470.0282104021461</v>
      </c>
      <c r="BF91" s="31">
        <v>482.12434399770456</v>
      </c>
      <c r="BG91" s="31">
        <v>485.75618862000016</v>
      </c>
      <c r="BH91" s="31">
        <v>523.93720682510866</v>
      </c>
      <c r="BI91" s="31">
        <v>529.95384852183508</v>
      </c>
      <c r="BJ91" s="31">
        <v>567.26566464333825</v>
      </c>
      <c r="BK91" s="31">
        <v>579.9925080704362</v>
      </c>
      <c r="BL91" s="31">
        <v>608.51979379476222</v>
      </c>
      <c r="BM91" s="31">
        <v>625.08785281224982</v>
      </c>
      <c r="BN91" s="31">
        <v>668.11370006804634</v>
      </c>
      <c r="BO91" s="31">
        <v>694.41440359755427</v>
      </c>
      <c r="BP91" s="31">
        <v>725.48989655857213</v>
      </c>
      <c r="BQ91" s="31">
        <v>770.31563510905619</v>
      </c>
      <c r="BR91" s="31">
        <v>798.48526634986808</v>
      </c>
      <c r="BS91" s="31">
        <v>812.67019790817278</v>
      </c>
      <c r="BT91" s="31">
        <v>835.13132400475172</v>
      </c>
      <c r="BU91" s="31">
        <v>854.57230844072922</v>
      </c>
      <c r="BV91" s="31">
        <v>885.56018530610936</v>
      </c>
      <c r="BW91" s="31">
        <v>908.97827700408413</v>
      </c>
      <c r="BX91" s="31">
        <v>947.59732235787465</v>
      </c>
      <c r="BY91" s="31">
        <v>981.68452752024155</v>
      </c>
      <c r="BZ91" s="31">
        <v>1026.9894826466088</v>
      </c>
      <c r="CA91" s="31">
        <v>1074.2342246696483</v>
      </c>
      <c r="CB91" s="31">
        <v>1130.9137378734583</v>
      </c>
      <c r="CC91" s="31">
        <v>1187.6481142603868</v>
      </c>
      <c r="CD91" s="31">
        <v>1312.9984266754584</v>
      </c>
      <c r="CE91" s="31">
        <v>1399.4022337244912</v>
      </c>
      <c r="CF91" s="31">
        <v>1509.8562364449601</v>
      </c>
      <c r="CG91" s="31">
        <v>1592.7328545031007</v>
      </c>
      <c r="CH91" s="31">
        <v>1696.0964895000584</v>
      </c>
      <c r="CI91" s="31">
        <v>1799.6608045733008</v>
      </c>
      <c r="CJ91" s="31">
        <v>1918.078193594225</v>
      </c>
      <c r="CK91" s="31">
        <v>2035.2741623057077</v>
      </c>
      <c r="CL91" s="31">
        <v>2174.0436117646968</v>
      </c>
      <c r="CM91" s="31">
        <v>2332.6260717827158</v>
      </c>
      <c r="CN91" s="31">
        <v>2588.5845507938529</v>
      </c>
      <c r="CO91" s="31">
        <v>2779.3472522685806</v>
      </c>
    </row>
    <row r="92" spans="1:93" ht="12.75" customHeight="1" x14ac:dyDescent="0.25">
      <c r="A92" s="23">
        <v>252</v>
      </c>
      <c r="B92" s="35" t="s">
        <v>140</v>
      </c>
      <c r="C92" s="31">
        <v>100</v>
      </c>
      <c r="D92" s="31">
        <v>115.97583009361858</v>
      </c>
      <c r="E92" s="31">
        <v>120.44650338265348</v>
      </c>
      <c r="F92" s="31">
        <v>121.66080353826359</v>
      </c>
      <c r="G92" s="31">
        <v>123.44023252080181</v>
      </c>
      <c r="H92" s="31">
        <v>125.57548687283369</v>
      </c>
      <c r="I92" s="31">
        <v>126.27592320208974</v>
      </c>
      <c r="J92" s="31">
        <v>127.24103149651941</v>
      </c>
      <c r="K92" s="31">
        <v>127.27874964844177</v>
      </c>
      <c r="L92" s="31">
        <v>128.32065719842583</v>
      </c>
      <c r="M92" s="31">
        <v>129.29057519803686</v>
      </c>
      <c r="N92" s="31">
        <v>129.2642601149056</v>
      </c>
      <c r="O92" s="31">
        <v>129.96311650645526</v>
      </c>
      <c r="P92" s="31">
        <v>130.43534231297429</v>
      </c>
      <c r="Q92" s="31">
        <v>133.0418142006061</v>
      </c>
      <c r="R92" s="31">
        <v>133.81522947026554</v>
      </c>
      <c r="S92" s="31">
        <v>135.29959674959133</v>
      </c>
      <c r="T92" s="31">
        <v>137.37236326761604</v>
      </c>
      <c r="U92" s="31">
        <v>137.43104469764191</v>
      </c>
      <c r="V92" s="31">
        <v>139.7598841846692</v>
      </c>
      <c r="W92" s="31">
        <v>142.1878782158154</v>
      </c>
      <c r="X92" s="31">
        <v>144.36232192386782</v>
      </c>
      <c r="Y92" s="31">
        <v>145.19437699390568</v>
      </c>
      <c r="Z92" s="31">
        <v>146.50939832294435</v>
      </c>
      <c r="AA92" s="31">
        <v>149.66846169727987</v>
      </c>
      <c r="AB92" s="31">
        <v>153.10631522947409</v>
      </c>
      <c r="AC92" s="31">
        <v>159.85919486092425</v>
      </c>
      <c r="AD92" s="31">
        <v>163.96417762474823</v>
      </c>
      <c r="AE92" s="31">
        <v>166.46165809310071</v>
      </c>
      <c r="AF92" s="31">
        <v>182.83654554634415</v>
      </c>
      <c r="AG92" s="31">
        <v>200.45578668994435</v>
      </c>
      <c r="AH92" s="31">
        <v>207.918391831012</v>
      </c>
      <c r="AI92" s="31">
        <v>217.53224352639876</v>
      </c>
      <c r="AJ92" s="31">
        <v>256.50064152704675</v>
      </c>
      <c r="AK92" s="31">
        <v>263.13198705566543</v>
      </c>
      <c r="AL92" s="31">
        <v>262.35658227023009</v>
      </c>
      <c r="AM92" s="31">
        <v>270.91402157610435</v>
      </c>
      <c r="AN92" s="31">
        <v>272.82074587017951</v>
      </c>
      <c r="AO92" s="31">
        <v>279.50414578861137</v>
      </c>
      <c r="AP92" s="31">
        <v>285.10505563721915</v>
      </c>
      <c r="AQ92" s="31">
        <v>297.14246393231599</v>
      </c>
      <c r="AR92" s="31">
        <v>308.31152374037919</v>
      </c>
      <c r="AS92" s="31">
        <v>310.23076593817058</v>
      </c>
      <c r="AT92" s="31">
        <v>311.81755833017382</v>
      </c>
      <c r="AU92" s="31">
        <v>356.33470642746653</v>
      </c>
      <c r="AV92" s="31">
        <v>378.11012293941042</v>
      </c>
      <c r="AW92" s="31">
        <v>397.38213220063335</v>
      </c>
      <c r="AX92" s="31">
        <v>410.1314703730755</v>
      </c>
      <c r="AY92" s="31">
        <v>417.65028621270147</v>
      </c>
      <c r="AZ92" s="31">
        <v>423.35211127753325</v>
      </c>
      <c r="BA92" s="31">
        <v>427.6878012827537</v>
      </c>
      <c r="BB92" s="31">
        <v>431.47989970709887</v>
      </c>
      <c r="BC92" s="31">
        <v>435.50180869443102</v>
      </c>
      <c r="BD92" s="31">
        <v>460.10894786663351</v>
      </c>
      <c r="BE92" s="31">
        <v>468.62278940620337</v>
      </c>
      <c r="BF92" s="31">
        <v>492.75141530341403</v>
      </c>
      <c r="BG92" s="31">
        <v>508.77255477793335</v>
      </c>
      <c r="BH92" s="31">
        <v>524.21056810604546</v>
      </c>
      <c r="BI92" s="31">
        <v>552.88734374149954</v>
      </c>
      <c r="BJ92" s="31">
        <v>592.05690708998281</v>
      </c>
      <c r="BK92" s="31">
        <v>604.51551255679419</v>
      </c>
      <c r="BL92" s="31">
        <v>646.15630203829949</v>
      </c>
      <c r="BM92" s="31">
        <v>692.47416547467196</v>
      </c>
      <c r="BN92" s="31">
        <v>726.32515647603373</v>
      </c>
      <c r="BO92" s="31">
        <v>783.94034914599604</v>
      </c>
      <c r="BP92" s="31">
        <v>812.4536405483077</v>
      </c>
      <c r="BQ92" s="31">
        <v>830.71766274709023</v>
      </c>
      <c r="BR92" s="31">
        <v>857.60124103019871</v>
      </c>
      <c r="BS92" s="31">
        <v>877.06486543819142</v>
      </c>
      <c r="BT92" s="31">
        <v>886.47976159628013</v>
      </c>
      <c r="BU92" s="31">
        <v>909.49611709690237</v>
      </c>
      <c r="BV92" s="31">
        <v>953.06549537710066</v>
      </c>
      <c r="BW92" s="31">
        <v>972.89759367399631</v>
      </c>
      <c r="BX92" s="31">
        <v>996.10374935284585</v>
      </c>
      <c r="BY92" s="31">
        <v>1030.0244382006606</v>
      </c>
      <c r="BZ92" s="31">
        <v>1084.0919836306311</v>
      </c>
      <c r="CA92" s="31">
        <v>1130.5370336903975</v>
      </c>
      <c r="CB92" s="31">
        <v>1189.9487070228076</v>
      </c>
      <c r="CC92" s="31">
        <v>1237.4201416585445</v>
      </c>
      <c r="CD92" s="31">
        <v>1359.3633928976171</v>
      </c>
      <c r="CE92" s="31">
        <v>1443.9895428629954</v>
      </c>
      <c r="CF92" s="31">
        <v>1513.3243403108395</v>
      </c>
      <c r="CG92" s="31">
        <v>1614.8901993319582</v>
      </c>
      <c r="CH92" s="31">
        <v>1697.7764240999661</v>
      </c>
      <c r="CI92" s="31">
        <v>1797.1619503040934</v>
      </c>
      <c r="CJ92" s="31">
        <v>1919.5881384103982</v>
      </c>
      <c r="CK92" s="31">
        <v>2043.6088130293499</v>
      </c>
      <c r="CL92" s="31">
        <v>2175.1231135380708</v>
      </c>
      <c r="CM92" s="31">
        <v>2320.0980659214911</v>
      </c>
      <c r="CN92" s="31">
        <v>2495.2572546347305</v>
      </c>
      <c r="CO92" s="31">
        <v>2673.3537390547731</v>
      </c>
    </row>
    <row r="93" spans="1:93" ht="12.75" customHeight="1" x14ac:dyDescent="0.25">
      <c r="A93" s="23">
        <v>26</v>
      </c>
      <c r="B93" s="33" t="s">
        <v>141</v>
      </c>
      <c r="C93" s="31">
        <v>100</v>
      </c>
      <c r="D93" s="31">
        <v>106.77090707137096</v>
      </c>
      <c r="E93" s="31">
        <v>109.51416412523301</v>
      </c>
      <c r="F93" s="31">
        <v>111.7656502628286</v>
      </c>
      <c r="G93" s="31">
        <v>115.63180984099127</v>
      </c>
      <c r="H93" s="31">
        <v>117.58586317968587</v>
      </c>
      <c r="I93" s="31">
        <v>119.98527014828316</v>
      </c>
      <c r="J93" s="31">
        <v>121.5041115670186</v>
      </c>
      <c r="K93" s="31">
        <v>122.77933818577981</v>
      </c>
      <c r="L93" s="31">
        <v>124.81222901843175</v>
      </c>
      <c r="M93" s="31">
        <v>126.4727755107746</v>
      </c>
      <c r="N93" s="31">
        <v>129.04412994871137</v>
      </c>
      <c r="O93" s="31">
        <v>130.21190928153652</v>
      </c>
      <c r="P93" s="31">
        <v>135.51762842429187</v>
      </c>
      <c r="Q93" s="31">
        <v>135.9739647059821</v>
      </c>
      <c r="R93" s="31">
        <v>138.6755616783951</v>
      </c>
      <c r="S93" s="31">
        <v>139.89853311309733</v>
      </c>
      <c r="T93" s="31">
        <v>144.53613065031374</v>
      </c>
      <c r="U93" s="31">
        <v>146.54314538234806</v>
      </c>
      <c r="V93" s="31">
        <v>148.44085673880502</v>
      </c>
      <c r="W93" s="31">
        <v>151.0815625109087</v>
      </c>
      <c r="X93" s="31">
        <v>153.36333417984639</v>
      </c>
      <c r="Y93" s="31">
        <v>154.48893532720552</v>
      </c>
      <c r="Z93" s="31">
        <v>158.52258580340597</v>
      </c>
      <c r="AA93" s="31">
        <v>162.74278910394409</v>
      </c>
      <c r="AB93" s="31">
        <v>164.79829781608191</v>
      </c>
      <c r="AC93" s="31">
        <v>169.55873761180726</v>
      </c>
      <c r="AD93" s="31">
        <v>174.44637428445785</v>
      </c>
      <c r="AE93" s="31">
        <v>177.39165689803542</v>
      </c>
      <c r="AF93" s="31">
        <v>185.54411604448683</v>
      </c>
      <c r="AG93" s="31">
        <v>193.9458118039914</v>
      </c>
      <c r="AH93" s="31">
        <v>207.04228579828194</v>
      </c>
      <c r="AI93" s="31">
        <v>214.65108498657639</v>
      </c>
      <c r="AJ93" s="31">
        <v>239.93899149661993</v>
      </c>
      <c r="AK93" s="31">
        <v>254.41820317525801</v>
      </c>
      <c r="AL93" s="31">
        <v>260.0147702810807</v>
      </c>
      <c r="AM93" s="31">
        <v>266.7871617572128</v>
      </c>
      <c r="AN93" s="31">
        <v>278.85539671330974</v>
      </c>
      <c r="AO93" s="31">
        <v>286.08604196119887</v>
      </c>
      <c r="AP93" s="31">
        <v>295.08308261054418</v>
      </c>
      <c r="AQ93" s="31">
        <v>308.44517470699321</v>
      </c>
      <c r="AR93" s="31">
        <v>317.1373447156115</v>
      </c>
      <c r="AS93" s="31">
        <v>326.4085397277957</v>
      </c>
      <c r="AT93" s="31">
        <v>329.1010191626209</v>
      </c>
      <c r="AU93" s="31">
        <v>354.05498201253363</v>
      </c>
      <c r="AV93" s="31">
        <v>385.89882992673694</v>
      </c>
      <c r="AW93" s="31">
        <v>404.96612883025944</v>
      </c>
      <c r="AX93" s="31">
        <v>431.12843843841716</v>
      </c>
      <c r="AY93" s="31">
        <v>455.123070736118</v>
      </c>
      <c r="AZ93" s="31">
        <v>471.13830899185979</v>
      </c>
      <c r="BA93" s="31">
        <v>480.45347737674035</v>
      </c>
      <c r="BB93" s="31">
        <v>492.37898123043442</v>
      </c>
      <c r="BC93" s="31">
        <v>500.16889703898676</v>
      </c>
      <c r="BD93" s="31">
        <v>507.45546050170452</v>
      </c>
      <c r="BE93" s="31">
        <v>516.43653856443279</v>
      </c>
      <c r="BF93" s="31">
        <v>534.26374857218218</v>
      </c>
      <c r="BG93" s="31">
        <v>554.95934871372651</v>
      </c>
      <c r="BH93" s="31">
        <v>576.06641144835555</v>
      </c>
      <c r="BI93" s="31">
        <v>597.97418674419487</v>
      </c>
      <c r="BJ93" s="31">
        <v>627.55386446093917</v>
      </c>
      <c r="BK93" s="31">
        <v>656.57842940249895</v>
      </c>
      <c r="BL93" s="31">
        <v>675.86775795484232</v>
      </c>
      <c r="BM93" s="31">
        <v>711.52834659302709</v>
      </c>
      <c r="BN93" s="31">
        <v>738.49852273985039</v>
      </c>
      <c r="BO93" s="31">
        <v>771.46409058495908</v>
      </c>
      <c r="BP93" s="31">
        <v>808.86915257403325</v>
      </c>
      <c r="BQ93" s="31">
        <v>828.63911606644547</v>
      </c>
      <c r="BR93" s="31">
        <v>856.69003521402703</v>
      </c>
      <c r="BS93" s="31">
        <v>888.01814925919723</v>
      </c>
      <c r="BT93" s="31">
        <v>909.34841590250232</v>
      </c>
      <c r="BU93" s="31">
        <v>944.14495350623929</v>
      </c>
      <c r="BV93" s="31">
        <v>966.57084230622092</v>
      </c>
      <c r="BW93" s="31">
        <v>991.13314497023225</v>
      </c>
      <c r="BX93" s="31">
        <v>1022.1420047473645</v>
      </c>
      <c r="BY93" s="31">
        <v>1059.7296408138093</v>
      </c>
      <c r="BZ93" s="31">
        <v>1097.9138987313017</v>
      </c>
      <c r="CA93" s="31">
        <v>1176.5874322959685</v>
      </c>
      <c r="CB93" s="31">
        <v>1241.8250294095167</v>
      </c>
      <c r="CC93" s="31">
        <v>1316.9801295338639</v>
      </c>
      <c r="CD93" s="31">
        <v>1403.2659613830335</v>
      </c>
      <c r="CE93" s="31">
        <v>1516.4287263316235</v>
      </c>
      <c r="CF93" s="31">
        <v>1635.7506455065738</v>
      </c>
      <c r="CG93" s="31">
        <v>1755.3160234009879</v>
      </c>
      <c r="CH93" s="31">
        <v>1862.7489251409775</v>
      </c>
      <c r="CI93" s="31">
        <v>1962.8681388851032</v>
      </c>
      <c r="CJ93" s="31">
        <v>2071.9720659178879</v>
      </c>
      <c r="CK93" s="31">
        <v>2180.1083722665035</v>
      </c>
      <c r="CL93" s="31">
        <v>2281.2305476252895</v>
      </c>
      <c r="CM93" s="31">
        <v>2421.5540492637647</v>
      </c>
      <c r="CN93" s="31">
        <v>2571.6421164742096</v>
      </c>
      <c r="CO93" s="31">
        <v>2759.7991634728774</v>
      </c>
    </row>
    <row r="94" spans="1:93" ht="12.75" customHeight="1" x14ac:dyDescent="0.25">
      <c r="A94" s="23">
        <v>261</v>
      </c>
      <c r="B94" s="35" t="s">
        <v>142</v>
      </c>
      <c r="C94" s="31">
        <v>100</v>
      </c>
      <c r="D94" s="31">
        <v>112.08146188760333</v>
      </c>
      <c r="E94" s="31">
        <v>112.75481392518682</v>
      </c>
      <c r="F94" s="31">
        <v>118.71100348470249</v>
      </c>
      <c r="G94" s="31">
        <v>123.90484335991843</v>
      </c>
      <c r="H94" s="31">
        <v>124.06358906241833</v>
      </c>
      <c r="I94" s="31">
        <v>129.93708788174925</v>
      </c>
      <c r="J94" s="31">
        <v>130.07960630423463</v>
      </c>
      <c r="K94" s="31">
        <v>132.95566512318294</v>
      </c>
      <c r="L94" s="31">
        <v>132.87114766803219</v>
      </c>
      <c r="M94" s="31">
        <v>132.87203023684114</v>
      </c>
      <c r="N94" s="31">
        <v>133.97663222346389</v>
      </c>
      <c r="O94" s="31">
        <v>138.53550237581479</v>
      </c>
      <c r="P94" s="31">
        <v>138.55005664857464</v>
      </c>
      <c r="Q94" s="31">
        <v>138.9174264518372</v>
      </c>
      <c r="R94" s="31">
        <v>138.5174158721583</v>
      </c>
      <c r="S94" s="31">
        <v>138.93100022001761</v>
      </c>
      <c r="T94" s="31">
        <v>141.68979306585109</v>
      </c>
      <c r="U94" s="31">
        <v>144.25017418069083</v>
      </c>
      <c r="V94" s="31">
        <v>146.00054660464417</v>
      </c>
      <c r="W94" s="31">
        <v>150.44508279213539</v>
      </c>
      <c r="X94" s="31">
        <v>152.5573278990417</v>
      </c>
      <c r="Y94" s="31">
        <v>152.50252947088893</v>
      </c>
      <c r="Z94" s="31">
        <v>154.59861915169972</v>
      </c>
      <c r="AA94" s="31">
        <v>160.10863336196317</v>
      </c>
      <c r="AB94" s="31">
        <v>160.15512054247731</v>
      </c>
      <c r="AC94" s="31">
        <v>164.71927642893013</v>
      </c>
      <c r="AD94" s="31">
        <v>166.4688199156671</v>
      </c>
      <c r="AE94" s="31">
        <v>169.92748079400127</v>
      </c>
      <c r="AF94" s="31">
        <v>178.67966505099449</v>
      </c>
      <c r="AG94" s="31">
        <v>180.42710502086385</v>
      </c>
      <c r="AH94" s="31">
        <v>191.79795031233891</v>
      </c>
      <c r="AI94" s="31">
        <v>194.67145172154542</v>
      </c>
      <c r="AJ94" s="31">
        <v>214.82185074775654</v>
      </c>
      <c r="AK94" s="31">
        <v>220.75742586998069</v>
      </c>
      <c r="AL94" s="31">
        <v>235.6263026636274</v>
      </c>
      <c r="AM94" s="31">
        <v>236.00358718627817</v>
      </c>
      <c r="AN94" s="31">
        <v>236.80387419192198</v>
      </c>
      <c r="AO94" s="31">
        <v>244.24745796261848</v>
      </c>
      <c r="AP94" s="31">
        <v>245.15821944276067</v>
      </c>
      <c r="AQ94" s="31">
        <v>255.0168806396338</v>
      </c>
      <c r="AR94" s="31">
        <v>267.18027104476056</v>
      </c>
      <c r="AS94" s="31">
        <v>271.95916846450189</v>
      </c>
      <c r="AT94" s="31">
        <v>276.97570845177688</v>
      </c>
      <c r="AU94" s="31">
        <v>309.32325294110814</v>
      </c>
      <c r="AV94" s="31">
        <v>336.99674508851729</v>
      </c>
      <c r="AW94" s="31">
        <v>338.30645504842369</v>
      </c>
      <c r="AX94" s="31">
        <v>356.60016840115685</v>
      </c>
      <c r="AY94" s="31">
        <v>370.12937875131638</v>
      </c>
      <c r="AZ94" s="31">
        <v>378.72783243442257</v>
      </c>
      <c r="BA94" s="31">
        <v>382.38481821281903</v>
      </c>
      <c r="BB94" s="31">
        <v>401.52090984051597</v>
      </c>
      <c r="BC94" s="31">
        <v>402.2268613880799</v>
      </c>
      <c r="BD94" s="31">
        <v>404.51212376169758</v>
      </c>
      <c r="BE94" s="31">
        <v>414.92860331869429</v>
      </c>
      <c r="BF94" s="31">
        <v>430.88870589956304</v>
      </c>
      <c r="BG94" s="31">
        <v>434.37433446392157</v>
      </c>
      <c r="BH94" s="31">
        <v>448.3869673898634</v>
      </c>
      <c r="BI94" s="31">
        <v>467.51754989090131</v>
      </c>
      <c r="BJ94" s="31">
        <v>484.70930656011865</v>
      </c>
      <c r="BK94" s="31">
        <v>506.62859468562954</v>
      </c>
      <c r="BL94" s="31">
        <v>508.9465911307459</v>
      </c>
      <c r="BM94" s="31">
        <v>559.59372317853024</v>
      </c>
      <c r="BN94" s="31">
        <v>564.280210194598</v>
      </c>
      <c r="BO94" s="31">
        <v>576.59316113144769</v>
      </c>
      <c r="BP94" s="31">
        <v>649.00015719440796</v>
      </c>
      <c r="BQ94" s="31">
        <v>661.4152097737807</v>
      </c>
      <c r="BR94" s="31">
        <v>714.64215679921847</v>
      </c>
      <c r="BS94" s="31">
        <v>739.23601786552206</v>
      </c>
      <c r="BT94" s="31">
        <v>765.41520489617483</v>
      </c>
      <c r="BU94" s="31">
        <v>794.46900706309862</v>
      </c>
      <c r="BV94" s="31">
        <v>821.99685396064615</v>
      </c>
      <c r="BW94" s="31">
        <v>837.98332100545917</v>
      </c>
      <c r="BX94" s="31">
        <v>846.33306971407933</v>
      </c>
      <c r="BY94" s="31">
        <v>908.8234725147953</v>
      </c>
      <c r="BZ94" s="31">
        <v>916.41201524098562</v>
      </c>
      <c r="CA94" s="31">
        <v>1060.1362891010303</v>
      </c>
      <c r="CB94" s="31">
        <v>1105.4323534710795</v>
      </c>
      <c r="CC94" s="31">
        <v>1203.6235884892644</v>
      </c>
      <c r="CD94" s="31">
        <v>1304.7475989026761</v>
      </c>
      <c r="CE94" s="31">
        <v>1428.2467031997562</v>
      </c>
      <c r="CF94" s="31">
        <v>1547.7306924676056</v>
      </c>
      <c r="CG94" s="31">
        <v>1724.5030255666318</v>
      </c>
      <c r="CH94" s="31">
        <v>1812.7781793981117</v>
      </c>
      <c r="CI94" s="31">
        <v>1886.5390440328194</v>
      </c>
      <c r="CJ94" s="31">
        <v>1974.2094927279015</v>
      </c>
      <c r="CK94" s="31">
        <v>2058.2233366064711</v>
      </c>
      <c r="CL94" s="31">
        <v>2156.0682877074996</v>
      </c>
      <c r="CM94" s="31">
        <v>2321.2838939778148</v>
      </c>
      <c r="CN94" s="31">
        <v>2523.6859231210228</v>
      </c>
      <c r="CO94" s="31">
        <v>2690.1417509755429</v>
      </c>
    </row>
    <row r="95" spans="1:93" ht="12.75" customHeight="1" x14ac:dyDescent="0.25">
      <c r="A95" s="23">
        <v>269</v>
      </c>
      <c r="B95" s="35" t="s">
        <v>143</v>
      </c>
      <c r="C95" s="31">
        <v>100</v>
      </c>
      <c r="D95" s="31">
        <v>105.81810712586979</v>
      </c>
      <c r="E95" s="31">
        <v>108.93273882041399</v>
      </c>
      <c r="F95" s="31">
        <v>110.51954088249386</v>
      </c>
      <c r="G95" s="31">
        <v>114.1474930118214</v>
      </c>
      <c r="H95" s="31">
        <v>116.42365375306031</v>
      </c>
      <c r="I95" s="31">
        <v>118.19975211444185</v>
      </c>
      <c r="J95" s="31">
        <v>119.96552827374549</v>
      </c>
      <c r="K95" s="31">
        <v>120.95353954761784</v>
      </c>
      <c r="L95" s="31">
        <v>123.36632788082026</v>
      </c>
      <c r="M95" s="31">
        <v>125.32464508650939</v>
      </c>
      <c r="N95" s="31">
        <v>128.15915878068901</v>
      </c>
      <c r="O95" s="31">
        <v>128.71852124186091</v>
      </c>
      <c r="P95" s="31">
        <v>134.97356145825663</v>
      </c>
      <c r="Q95" s="31">
        <v>135.44585977380785</v>
      </c>
      <c r="R95" s="31">
        <v>138.70393560932717</v>
      </c>
      <c r="S95" s="31">
        <v>140.0721242574694</v>
      </c>
      <c r="T95" s="31">
        <v>145.04680992756525</v>
      </c>
      <c r="U95" s="31">
        <v>146.9545417263422</v>
      </c>
      <c r="V95" s="31">
        <v>148.87868808473732</v>
      </c>
      <c r="W95" s="31">
        <v>151.19575732902999</v>
      </c>
      <c r="X95" s="31">
        <v>153.5079448216724</v>
      </c>
      <c r="Y95" s="31">
        <v>154.84532885992269</v>
      </c>
      <c r="Z95" s="31">
        <v>159.22660927012001</v>
      </c>
      <c r="AA95" s="31">
        <v>163.21539950610656</v>
      </c>
      <c r="AB95" s="31">
        <v>165.63135937110542</v>
      </c>
      <c r="AC95" s="31">
        <v>170.42701569401657</v>
      </c>
      <c r="AD95" s="31">
        <v>175.87767734616236</v>
      </c>
      <c r="AE95" s="31">
        <v>178.73085154553306</v>
      </c>
      <c r="AF95" s="31">
        <v>186.77571024863843</v>
      </c>
      <c r="AG95" s="31">
        <v>196.3712877725001</v>
      </c>
      <c r="AH95" s="31">
        <v>209.77736763489563</v>
      </c>
      <c r="AI95" s="31">
        <v>218.23575629584894</v>
      </c>
      <c r="AJ95" s="31">
        <v>244.44541524419662</v>
      </c>
      <c r="AK95" s="31">
        <v>260.45749434008741</v>
      </c>
      <c r="AL95" s="31">
        <v>264.39045821217098</v>
      </c>
      <c r="AM95" s="31">
        <v>272.31023593467592</v>
      </c>
      <c r="AN95" s="31">
        <v>286.40012410114764</v>
      </c>
      <c r="AO95" s="31">
        <v>293.59256471318474</v>
      </c>
      <c r="AP95" s="31">
        <v>304.04041542255948</v>
      </c>
      <c r="AQ95" s="31">
        <v>318.03108002898091</v>
      </c>
      <c r="AR95" s="31">
        <v>326.1004566159952</v>
      </c>
      <c r="AS95" s="31">
        <v>336.17764291334089</v>
      </c>
      <c r="AT95" s="31">
        <v>338.4531480687653</v>
      </c>
      <c r="AU95" s="31">
        <v>362.08058206682142</v>
      </c>
      <c r="AV95" s="31">
        <v>394.67265966414163</v>
      </c>
      <c r="AW95" s="31">
        <v>416.92595896935461</v>
      </c>
      <c r="AX95" s="31">
        <v>444.50002278075033</v>
      </c>
      <c r="AY95" s="31">
        <v>470.37232206548538</v>
      </c>
      <c r="AZ95" s="31">
        <v>487.71825215685271</v>
      </c>
      <c r="BA95" s="31">
        <v>498.0485905692824</v>
      </c>
      <c r="BB95" s="31">
        <v>508.68039764818616</v>
      </c>
      <c r="BC95" s="31">
        <v>517.74129191292161</v>
      </c>
      <c r="BD95" s="31">
        <v>525.92517017042508</v>
      </c>
      <c r="BE95" s="31">
        <v>534.64871384873607</v>
      </c>
      <c r="BF95" s="31">
        <v>552.81091330977972</v>
      </c>
      <c r="BG95" s="31">
        <v>576.59426238684205</v>
      </c>
      <c r="BH95" s="31">
        <v>598.97418126720163</v>
      </c>
      <c r="BI95" s="31">
        <v>621.38023013992711</v>
      </c>
      <c r="BJ95" s="31">
        <v>653.18250246446712</v>
      </c>
      <c r="BK95" s="31">
        <v>683.4818696813777</v>
      </c>
      <c r="BL95" s="31">
        <v>705.8161313652696</v>
      </c>
      <c r="BM95" s="31">
        <v>738.7878902600396</v>
      </c>
      <c r="BN95" s="31">
        <v>769.75612282922771</v>
      </c>
      <c r="BO95" s="31">
        <v>806.42710619975423</v>
      </c>
      <c r="BP95" s="31">
        <v>837.55225167688445</v>
      </c>
      <c r="BQ95" s="31">
        <v>858.64180586360374</v>
      </c>
      <c r="BR95" s="31">
        <v>882.17573595447777</v>
      </c>
      <c r="BS95" s="31">
        <v>914.71208456143893</v>
      </c>
      <c r="BT95" s="31">
        <v>935.17237598733675</v>
      </c>
      <c r="BU95" s="31">
        <v>970.99925377219779</v>
      </c>
      <c r="BV95" s="31">
        <v>992.50976827221882</v>
      </c>
      <c r="BW95" s="31">
        <v>1018.6107153892779</v>
      </c>
      <c r="BX95" s="31">
        <v>1053.6849883931416</v>
      </c>
      <c r="BY95" s="31">
        <v>1086.8046628984468</v>
      </c>
      <c r="BZ95" s="31">
        <v>1130.478289963914</v>
      </c>
      <c r="CA95" s="31">
        <v>1197.480662236954</v>
      </c>
      <c r="CB95" s="31">
        <v>1266.2960948062525</v>
      </c>
      <c r="CC95" s="31">
        <v>1337.3181374948067</v>
      </c>
      <c r="CD95" s="31">
        <v>1420.9417586679583</v>
      </c>
      <c r="CE95" s="31">
        <v>1532.2500161481712</v>
      </c>
      <c r="CF95" s="31">
        <v>1651.542857311309</v>
      </c>
      <c r="CG95" s="31">
        <v>1760.8443765906763</v>
      </c>
      <c r="CH95" s="31">
        <v>1871.7144900335504</v>
      </c>
      <c r="CI95" s="31">
        <v>1976.562820501639</v>
      </c>
      <c r="CJ95" s="31">
        <v>2089.5122623061857</v>
      </c>
      <c r="CK95" s="31">
        <v>2201.9765309341046</v>
      </c>
      <c r="CL95" s="31">
        <v>2303.6866936505667</v>
      </c>
      <c r="CM95" s="31">
        <v>2439.5441466825682</v>
      </c>
      <c r="CN95" s="31">
        <v>2580.2462378879927</v>
      </c>
      <c r="CO95" s="31">
        <v>2772.2968367156827</v>
      </c>
    </row>
    <row r="96" spans="1:93" ht="12.75" customHeight="1" x14ac:dyDescent="0.25">
      <c r="A96" s="23">
        <v>2691</v>
      </c>
      <c r="B96" s="34" t="s">
        <v>144</v>
      </c>
      <c r="C96" s="31">
        <v>100</v>
      </c>
      <c r="D96" s="31">
        <v>106.77201725505172</v>
      </c>
      <c r="E96" s="31">
        <v>106.77300954705173</v>
      </c>
      <c r="F96" s="31">
        <v>106.77300954705173</v>
      </c>
      <c r="G96" s="31">
        <v>106.77300954705173</v>
      </c>
      <c r="H96" s="31">
        <v>111.13408349545193</v>
      </c>
      <c r="I96" s="31">
        <v>116.03574830823916</v>
      </c>
      <c r="J96" s="31">
        <v>116.03574830823916</v>
      </c>
      <c r="K96" s="31">
        <v>116.03573663706455</v>
      </c>
      <c r="L96" s="31">
        <v>116.82741279159721</v>
      </c>
      <c r="M96" s="31">
        <v>118.94568452061844</v>
      </c>
      <c r="N96" s="31">
        <v>118.94568452061844</v>
      </c>
      <c r="O96" s="31">
        <v>118.94568452061844</v>
      </c>
      <c r="P96" s="31">
        <v>120.19711898097663</v>
      </c>
      <c r="Q96" s="31">
        <v>122.38358842542233</v>
      </c>
      <c r="R96" s="31">
        <v>122.38358842542233</v>
      </c>
      <c r="S96" s="31">
        <v>126.05134285687355</v>
      </c>
      <c r="T96" s="31">
        <v>129.00213746975646</v>
      </c>
      <c r="U96" s="31">
        <v>130.20254582266517</v>
      </c>
      <c r="V96" s="31">
        <v>131.70560631643721</v>
      </c>
      <c r="W96" s="31">
        <v>135.97897809191852</v>
      </c>
      <c r="X96" s="31">
        <v>137.83420526125013</v>
      </c>
      <c r="Y96" s="31">
        <v>138.92424514205501</v>
      </c>
      <c r="Z96" s="31">
        <v>142.78719294865209</v>
      </c>
      <c r="AA96" s="31">
        <v>146.73487891083337</v>
      </c>
      <c r="AB96" s="31">
        <v>146.96002985311623</v>
      </c>
      <c r="AC96" s="31">
        <v>151.320699677444</v>
      </c>
      <c r="AD96" s="31">
        <v>156.02402515043153</v>
      </c>
      <c r="AE96" s="31">
        <v>160.20862964488364</v>
      </c>
      <c r="AF96" s="31">
        <v>163.02091778072017</v>
      </c>
      <c r="AG96" s="31">
        <v>171.2743382093179</v>
      </c>
      <c r="AH96" s="31">
        <v>180.74561780858429</v>
      </c>
      <c r="AI96" s="31">
        <v>191.12838391642148</v>
      </c>
      <c r="AJ96" s="31">
        <v>212.12641321315724</v>
      </c>
      <c r="AK96" s="31">
        <v>224.0482738576851</v>
      </c>
      <c r="AL96" s="31">
        <v>224.0482738576851</v>
      </c>
      <c r="AM96" s="31">
        <v>235.67103799751524</v>
      </c>
      <c r="AN96" s="31">
        <v>236.45841821628974</v>
      </c>
      <c r="AO96" s="31">
        <v>250.52412329618198</v>
      </c>
      <c r="AP96" s="31">
        <v>252.07924983251709</v>
      </c>
      <c r="AQ96" s="31">
        <v>265.50700835453455</v>
      </c>
      <c r="AR96" s="31">
        <v>277.4041534514779</v>
      </c>
      <c r="AS96" s="31">
        <v>281.0343530115141</v>
      </c>
      <c r="AT96" s="31">
        <v>296.1567133098344</v>
      </c>
      <c r="AU96" s="31">
        <v>332.6898042671412</v>
      </c>
      <c r="AV96" s="31">
        <v>370.63121782229939</v>
      </c>
      <c r="AW96" s="31">
        <v>397.63555358891421</v>
      </c>
      <c r="AX96" s="31">
        <v>431.77883453167027</v>
      </c>
      <c r="AY96" s="31">
        <v>511.06764879015634</v>
      </c>
      <c r="AZ96" s="31">
        <v>529.6003979650859</v>
      </c>
      <c r="BA96" s="31">
        <v>531.46782951394243</v>
      </c>
      <c r="BB96" s="31">
        <v>561.63234551644041</v>
      </c>
      <c r="BC96" s="31">
        <v>580.78116354087342</v>
      </c>
      <c r="BD96" s="31">
        <v>580.7811581298082</v>
      </c>
      <c r="BE96" s="31">
        <v>615.13592285132665</v>
      </c>
      <c r="BF96" s="31">
        <v>663.42673846358446</v>
      </c>
      <c r="BG96" s="31">
        <v>716.09880194900495</v>
      </c>
      <c r="BH96" s="31">
        <v>757.92948365072914</v>
      </c>
      <c r="BI96" s="31">
        <v>775.996793029223</v>
      </c>
      <c r="BJ96" s="31">
        <v>791.52094679108939</v>
      </c>
      <c r="BK96" s="31">
        <v>824.21315525830698</v>
      </c>
      <c r="BL96" s="31">
        <v>840.78270166858795</v>
      </c>
      <c r="BM96" s="31">
        <v>890.48822482858589</v>
      </c>
      <c r="BN96" s="31">
        <v>905.73045087314824</v>
      </c>
      <c r="BO96" s="31">
        <v>952.98333927058547</v>
      </c>
      <c r="BP96" s="31">
        <v>998.75423705006881</v>
      </c>
      <c r="BQ96" s="31">
        <v>1030.7166787739443</v>
      </c>
      <c r="BR96" s="31">
        <v>1084.5865274143471</v>
      </c>
      <c r="BS96" s="31">
        <v>1109.0088318936391</v>
      </c>
      <c r="BT96" s="31">
        <v>1162.1947105295162</v>
      </c>
      <c r="BU96" s="31">
        <v>1231.2208978531962</v>
      </c>
      <c r="BV96" s="31">
        <v>1274.1422750756508</v>
      </c>
      <c r="BW96" s="31">
        <v>1342.7811983916345</v>
      </c>
      <c r="BX96" s="31">
        <v>1362.6331221811217</v>
      </c>
      <c r="BY96" s="31">
        <v>1395.1520522851647</v>
      </c>
      <c r="BZ96" s="31">
        <v>1443.1698203126682</v>
      </c>
      <c r="CA96" s="31">
        <v>1544.2033260555322</v>
      </c>
      <c r="CB96" s="31">
        <v>1586.6959577622094</v>
      </c>
      <c r="CC96" s="31">
        <v>1673.0465167587329</v>
      </c>
      <c r="CD96" s="31">
        <v>1767.4282418639866</v>
      </c>
      <c r="CE96" s="31">
        <v>1950.796668673639</v>
      </c>
      <c r="CF96" s="31">
        <v>2066.583691324915</v>
      </c>
      <c r="CG96" s="31">
        <v>2228.0948829841755</v>
      </c>
      <c r="CH96" s="31">
        <v>2377.5784316282766</v>
      </c>
      <c r="CI96" s="31">
        <v>2537.7399863175024</v>
      </c>
      <c r="CJ96" s="31">
        <v>2667.0402185096427</v>
      </c>
      <c r="CK96" s="31">
        <v>2777.7195013307082</v>
      </c>
      <c r="CL96" s="31">
        <v>2894.2748538919932</v>
      </c>
      <c r="CM96" s="31">
        <v>2951.5464486368001</v>
      </c>
      <c r="CN96" s="31">
        <v>3085.2234082924147</v>
      </c>
      <c r="CO96" s="31">
        <v>3243.1319100174169</v>
      </c>
    </row>
    <row r="97" spans="1:93" ht="12.75" customHeight="1" x14ac:dyDescent="0.25">
      <c r="A97" s="23">
        <v>2692</v>
      </c>
      <c r="B97" s="34" t="s">
        <v>145</v>
      </c>
      <c r="C97" s="31">
        <v>100</v>
      </c>
      <c r="D97" s="31">
        <v>95.235465094996286</v>
      </c>
      <c r="E97" s="31">
        <v>109.29159443949946</v>
      </c>
      <c r="F97" s="31">
        <v>103.31121785010832</v>
      </c>
      <c r="G97" s="31">
        <v>108.75783769445898</v>
      </c>
      <c r="H97" s="31">
        <v>108.75675282963932</v>
      </c>
      <c r="I97" s="31">
        <v>110.65285592806703</v>
      </c>
      <c r="J97" s="31">
        <v>110.9183228686428</v>
      </c>
      <c r="K97" s="31">
        <v>109.085264982756</v>
      </c>
      <c r="L97" s="31">
        <v>109.40492024547731</v>
      </c>
      <c r="M97" s="31">
        <v>110.02902592905086</v>
      </c>
      <c r="N97" s="31">
        <v>110.28423175109096</v>
      </c>
      <c r="O97" s="31">
        <v>110.86832265167858</v>
      </c>
      <c r="P97" s="31">
        <v>110.21117299611572</v>
      </c>
      <c r="Q97" s="31">
        <v>109.5805759844189</v>
      </c>
      <c r="R97" s="31">
        <v>111.117328153576</v>
      </c>
      <c r="S97" s="31">
        <v>116.64476315178401</v>
      </c>
      <c r="T97" s="31">
        <v>118.43036885083255</v>
      </c>
      <c r="U97" s="31">
        <v>115.88557858844699</v>
      </c>
      <c r="V97" s="31">
        <v>120.81227372514697</v>
      </c>
      <c r="W97" s="31">
        <v>120.49968377240121</v>
      </c>
      <c r="X97" s="31">
        <v>121.01045401145137</v>
      </c>
      <c r="Y97" s="31">
        <v>124.02259852912941</v>
      </c>
      <c r="Z97" s="31">
        <v>125.30561127678267</v>
      </c>
      <c r="AA97" s="31">
        <v>123.85061709027144</v>
      </c>
      <c r="AB97" s="31">
        <v>136.52545716114571</v>
      </c>
      <c r="AC97" s="31">
        <v>140.64197958831801</v>
      </c>
      <c r="AD97" s="31">
        <v>141.06891808543008</v>
      </c>
      <c r="AE97" s="31">
        <v>144.77584251911111</v>
      </c>
      <c r="AF97" s="31">
        <v>159.38887635179782</v>
      </c>
      <c r="AG97" s="31">
        <v>176.37068350576027</v>
      </c>
      <c r="AH97" s="31">
        <v>175.87616826167726</v>
      </c>
      <c r="AI97" s="31">
        <v>190.27152649015724</v>
      </c>
      <c r="AJ97" s="31">
        <v>233.21847206912221</v>
      </c>
      <c r="AK97" s="31">
        <v>225.56407540185987</v>
      </c>
      <c r="AL97" s="31">
        <v>222.49136200483085</v>
      </c>
      <c r="AM97" s="31">
        <v>234.33809466221436</v>
      </c>
      <c r="AN97" s="31">
        <v>232.43029261937824</v>
      </c>
      <c r="AO97" s="31">
        <v>240.0881752130239</v>
      </c>
      <c r="AP97" s="31">
        <v>242.90245858969502</v>
      </c>
      <c r="AQ97" s="31">
        <v>250.50991943365548</v>
      </c>
      <c r="AR97" s="31">
        <v>265.98482326646581</v>
      </c>
      <c r="AS97" s="31">
        <v>260.11087546238105</v>
      </c>
      <c r="AT97" s="31">
        <v>261.37392560560966</v>
      </c>
      <c r="AU97" s="31">
        <v>329.69109614113461</v>
      </c>
      <c r="AV97" s="31">
        <v>298.26014401133614</v>
      </c>
      <c r="AW97" s="31">
        <v>312.53633023532183</v>
      </c>
      <c r="AX97" s="31">
        <v>322.94548456089666</v>
      </c>
      <c r="AY97" s="31">
        <v>328.42776404768256</v>
      </c>
      <c r="AZ97" s="31">
        <v>328.42776219460268</v>
      </c>
      <c r="BA97" s="31">
        <v>338.51916324745821</v>
      </c>
      <c r="BB97" s="31">
        <v>344.42811417571994</v>
      </c>
      <c r="BC97" s="31">
        <v>345.45541057950794</v>
      </c>
      <c r="BD97" s="31">
        <v>365.69704137832315</v>
      </c>
      <c r="BE97" s="31">
        <v>363.76534540390946</v>
      </c>
      <c r="BF97" s="31">
        <v>380.08922667172931</v>
      </c>
      <c r="BG97" s="31">
        <v>381.99415665379132</v>
      </c>
      <c r="BH97" s="31">
        <v>403.39743408233898</v>
      </c>
      <c r="BI97" s="31">
        <v>413.28870917053194</v>
      </c>
      <c r="BJ97" s="31">
        <v>428.53219830943726</v>
      </c>
      <c r="BK97" s="31">
        <v>439.98483681414046</v>
      </c>
      <c r="BL97" s="31">
        <v>460.5162013842625</v>
      </c>
      <c r="BM97" s="31">
        <v>472.32387477567408</v>
      </c>
      <c r="BN97" s="31">
        <v>483.47020332585919</v>
      </c>
      <c r="BO97" s="31">
        <v>492.25657718131038</v>
      </c>
      <c r="BP97" s="31">
        <v>510.2421473648169</v>
      </c>
      <c r="BQ97" s="31">
        <v>526.84963394001159</v>
      </c>
      <c r="BR97" s="31">
        <v>559.03672325589378</v>
      </c>
      <c r="BS97" s="31">
        <v>550.05770600710514</v>
      </c>
      <c r="BT97" s="31">
        <v>572.23982673458613</v>
      </c>
      <c r="BU97" s="31">
        <v>595.38365327002384</v>
      </c>
      <c r="BV97" s="31">
        <v>633.49707078618098</v>
      </c>
      <c r="BW97" s="31">
        <v>655.30032318368376</v>
      </c>
      <c r="BX97" s="31">
        <v>672.66880039605041</v>
      </c>
      <c r="BY97" s="31">
        <v>678.1451913160472</v>
      </c>
      <c r="BZ97" s="31">
        <v>738.21784473468381</v>
      </c>
      <c r="CA97" s="31">
        <v>752.81300782309233</v>
      </c>
      <c r="CB97" s="31">
        <v>812.57564340610827</v>
      </c>
      <c r="CC97" s="31">
        <v>832.24969688940109</v>
      </c>
      <c r="CD97" s="31">
        <v>899.38472102367234</v>
      </c>
      <c r="CE97" s="31">
        <v>955.35309230864107</v>
      </c>
      <c r="CF97" s="31">
        <v>1014.2313387768214</v>
      </c>
      <c r="CG97" s="31">
        <v>1090.2324747510429</v>
      </c>
      <c r="CH97" s="31">
        <v>1231.8523897318491</v>
      </c>
      <c r="CI97" s="31">
        <v>1314.683372311626</v>
      </c>
      <c r="CJ97" s="31">
        <v>1407.4411281365922</v>
      </c>
      <c r="CK97" s="31">
        <v>1531.3123250858957</v>
      </c>
      <c r="CL97" s="31">
        <v>1647.5445435220515</v>
      </c>
      <c r="CM97" s="31">
        <v>1812.970545572274</v>
      </c>
      <c r="CN97" s="31">
        <v>1959.0051431520792</v>
      </c>
      <c r="CO97" s="31">
        <v>2120.2134502213598</v>
      </c>
    </row>
    <row r="98" spans="1:93" ht="12.75" customHeight="1" x14ac:dyDescent="0.25">
      <c r="A98" s="23">
        <v>2693</v>
      </c>
      <c r="B98" s="34" t="s">
        <v>146</v>
      </c>
      <c r="C98" s="31">
        <v>100</v>
      </c>
      <c r="D98" s="31">
        <v>100.69444774934497</v>
      </c>
      <c r="E98" s="31">
        <v>102.83920602521387</v>
      </c>
      <c r="F98" s="31">
        <v>102.84431077721794</v>
      </c>
      <c r="G98" s="31">
        <v>103.73641720414615</v>
      </c>
      <c r="H98" s="31">
        <v>105.85508376973564</v>
      </c>
      <c r="I98" s="31">
        <v>107.50887402507171</v>
      </c>
      <c r="J98" s="31">
        <v>108.47902199348462</v>
      </c>
      <c r="K98" s="31">
        <v>108.89511294604762</v>
      </c>
      <c r="L98" s="31">
        <v>112.78666079795693</v>
      </c>
      <c r="M98" s="31">
        <v>113.01618212961905</v>
      </c>
      <c r="N98" s="31">
        <v>113.74957391794469</v>
      </c>
      <c r="O98" s="31">
        <v>114.02652360609275</v>
      </c>
      <c r="P98" s="31">
        <v>117.81427745568587</v>
      </c>
      <c r="Q98" s="31">
        <v>118.34427348070565</v>
      </c>
      <c r="R98" s="31">
        <v>118.6818782105418</v>
      </c>
      <c r="S98" s="31">
        <v>119.75642187618185</v>
      </c>
      <c r="T98" s="31">
        <v>119.69487723887572</v>
      </c>
      <c r="U98" s="31">
        <v>121.11721696769749</v>
      </c>
      <c r="V98" s="31">
        <v>123.45280014778315</v>
      </c>
      <c r="W98" s="31">
        <v>124.36801415363334</v>
      </c>
      <c r="X98" s="31">
        <v>126.21142869832914</v>
      </c>
      <c r="Y98" s="31">
        <v>127.67471272343116</v>
      </c>
      <c r="Z98" s="31">
        <v>131.57233999880552</v>
      </c>
      <c r="AA98" s="31">
        <v>134.44397093535412</v>
      </c>
      <c r="AB98" s="31">
        <v>134.89582647598388</v>
      </c>
      <c r="AC98" s="31">
        <v>136.19964753311149</v>
      </c>
      <c r="AD98" s="31">
        <v>136.50001760180169</v>
      </c>
      <c r="AE98" s="31">
        <v>138.22471704441028</v>
      </c>
      <c r="AF98" s="31">
        <v>145.79706712102106</v>
      </c>
      <c r="AG98" s="31">
        <v>152.71169870705697</v>
      </c>
      <c r="AH98" s="31">
        <v>163.81980448770713</v>
      </c>
      <c r="AI98" s="31">
        <v>170.80349742179868</v>
      </c>
      <c r="AJ98" s="31">
        <v>193.83792379583696</v>
      </c>
      <c r="AK98" s="31">
        <v>204.3884621998684</v>
      </c>
      <c r="AL98" s="31">
        <v>209.84711705596322</v>
      </c>
      <c r="AM98" s="31">
        <v>211.16117486456665</v>
      </c>
      <c r="AN98" s="31">
        <v>222.73718164751028</v>
      </c>
      <c r="AO98" s="31">
        <v>229.70851175374438</v>
      </c>
      <c r="AP98" s="31">
        <v>230.0419531252339</v>
      </c>
      <c r="AQ98" s="31">
        <v>234.05518603942298</v>
      </c>
      <c r="AR98" s="31">
        <v>242.99724041950745</v>
      </c>
      <c r="AS98" s="31">
        <v>255.58217006938341</v>
      </c>
      <c r="AT98" s="31">
        <v>256.62532083122323</v>
      </c>
      <c r="AU98" s="31">
        <v>263.24444883998416</v>
      </c>
      <c r="AV98" s="31">
        <v>286.6559865033359</v>
      </c>
      <c r="AW98" s="31">
        <v>301.89179923897285</v>
      </c>
      <c r="AX98" s="31">
        <v>319.17464620263496</v>
      </c>
      <c r="AY98" s="31">
        <v>325.30355428648244</v>
      </c>
      <c r="AZ98" s="31">
        <v>343.23694931135617</v>
      </c>
      <c r="BA98" s="31">
        <v>344.43409120434438</v>
      </c>
      <c r="BB98" s="31">
        <v>361.21399163130855</v>
      </c>
      <c r="BC98" s="31">
        <v>362.37747929582201</v>
      </c>
      <c r="BD98" s="31">
        <v>369.71585409992434</v>
      </c>
      <c r="BE98" s="31">
        <v>379.04332700624275</v>
      </c>
      <c r="BF98" s="31">
        <v>392.44265382162826</v>
      </c>
      <c r="BG98" s="31">
        <v>423.08524891594277</v>
      </c>
      <c r="BH98" s="31">
        <v>454.44411859485609</v>
      </c>
      <c r="BI98" s="31">
        <v>492.30159826757648</v>
      </c>
      <c r="BJ98" s="31">
        <v>541.19226554862212</v>
      </c>
      <c r="BK98" s="31">
        <v>607.74571704851428</v>
      </c>
      <c r="BL98" s="31">
        <v>646.25658364198171</v>
      </c>
      <c r="BM98" s="31">
        <v>672.16276299227593</v>
      </c>
      <c r="BN98" s="31">
        <v>702.08167447405071</v>
      </c>
      <c r="BO98" s="31">
        <v>723.35922633872508</v>
      </c>
      <c r="BP98" s="31">
        <v>747.96286907094748</v>
      </c>
      <c r="BQ98" s="31">
        <v>767.25064223556103</v>
      </c>
      <c r="BR98" s="31">
        <v>789.72156585242089</v>
      </c>
      <c r="BS98" s="31">
        <v>809.1806710345204</v>
      </c>
      <c r="BT98" s="31">
        <v>833.35086095883287</v>
      </c>
      <c r="BU98" s="31">
        <v>858.44248571632374</v>
      </c>
      <c r="BV98" s="31">
        <v>884.94116595550281</v>
      </c>
      <c r="BW98" s="31">
        <v>901.45945454795549</v>
      </c>
      <c r="BX98" s="31">
        <v>936.12844549000158</v>
      </c>
      <c r="BY98" s="31">
        <v>945.36201953492616</v>
      </c>
      <c r="BZ98" s="31">
        <v>984.97367293936884</v>
      </c>
      <c r="CA98" s="31">
        <v>1038.5437246322806</v>
      </c>
      <c r="CB98" s="31">
        <v>1114.3043092713672</v>
      </c>
      <c r="CC98" s="31">
        <v>1178.4933624861455</v>
      </c>
      <c r="CD98" s="31">
        <v>1271.9488940711306</v>
      </c>
      <c r="CE98" s="31">
        <v>1396.5072441872526</v>
      </c>
      <c r="CF98" s="31">
        <v>1499.0837849332661</v>
      </c>
      <c r="CG98" s="31">
        <v>1582.4639449957765</v>
      </c>
      <c r="CH98" s="31">
        <v>1650.5421274993896</v>
      </c>
      <c r="CI98" s="31">
        <v>1699.1177230674932</v>
      </c>
      <c r="CJ98" s="31">
        <v>1754.5970297177321</v>
      </c>
      <c r="CK98" s="31">
        <v>1786.6852294454754</v>
      </c>
      <c r="CL98" s="31">
        <v>1831.4355150681567</v>
      </c>
      <c r="CM98" s="31">
        <v>1884.5323329065031</v>
      </c>
      <c r="CN98" s="31">
        <v>1966.0539494411339</v>
      </c>
      <c r="CO98" s="31">
        <v>2041.9410158586868</v>
      </c>
    </row>
    <row r="99" spans="1:93" ht="12.75" customHeight="1" x14ac:dyDescent="0.25">
      <c r="A99" s="23">
        <v>2694</v>
      </c>
      <c r="B99" s="34" t="s">
        <v>147</v>
      </c>
      <c r="C99" s="31">
        <v>100</v>
      </c>
      <c r="D99" s="31">
        <v>104.42577955554988</v>
      </c>
      <c r="E99" s="31">
        <v>109.56323726432163</v>
      </c>
      <c r="F99" s="31">
        <v>112.18624434508024</v>
      </c>
      <c r="G99" s="31">
        <v>113.1295848753425</v>
      </c>
      <c r="H99" s="31">
        <v>116.25080595493412</v>
      </c>
      <c r="I99" s="31">
        <v>116.79224856974707</v>
      </c>
      <c r="J99" s="31">
        <v>120.27152693237531</v>
      </c>
      <c r="K99" s="31">
        <v>121.76138715111354</v>
      </c>
      <c r="L99" s="31">
        <v>125.35628078912588</v>
      </c>
      <c r="M99" s="31">
        <v>126.14732241921074</v>
      </c>
      <c r="N99" s="31">
        <v>131.03150166794117</v>
      </c>
      <c r="O99" s="31">
        <v>131.868225637639</v>
      </c>
      <c r="P99" s="31">
        <v>137.5076905088298</v>
      </c>
      <c r="Q99" s="31">
        <v>137.57930932104887</v>
      </c>
      <c r="R99" s="31">
        <v>143.92213659582887</v>
      </c>
      <c r="S99" s="31">
        <v>145.18047557723384</v>
      </c>
      <c r="T99" s="31">
        <v>148.081620916464</v>
      </c>
      <c r="U99" s="31">
        <v>151.24932572675826</v>
      </c>
      <c r="V99" s="31">
        <v>153.44377856305027</v>
      </c>
      <c r="W99" s="31">
        <v>156.7927163572956</v>
      </c>
      <c r="X99" s="31">
        <v>159.62799365066996</v>
      </c>
      <c r="Y99" s="31">
        <v>160.83879253703947</v>
      </c>
      <c r="Z99" s="31">
        <v>164.82350008135319</v>
      </c>
      <c r="AA99" s="31">
        <v>171.02249991658897</v>
      </c>
      <c r="AB99" s="31">
        <v>173.79824726152862</v>
      </c>
      <c r="AC99" s="31">
        <v>181.25702541279415</v>
      </c>
      <c r="AD99" s="31">
        <v>186.82578380464628</v>
      </c>
      <c r="AE99" s="31">
        <v>190.99080064782586</v>
      </c>
      <c r="AF99" s="31">
        <v>199.09676911042084</v>
      </c>
      <c r="AG99" s="31">
        <v>208.6662554543484</v>
      </c>
      <c r="AH99" s="31">
        <v>223.0227660279802</v>
      </c>
      <c r="AI99" s="31">
        <v>230.86936243254004</v>
      </c>
      <c r="AJ99" s="31">
        <v>257.62889262761098</v>
      </c>
      <c r="AK99" s="31">
        <v>283.63181659116179</v>
      </c>
      <c r="AL99" s="31">
        <v>290.77488316810695</v>
      </c>
      <c r="AM99" s="31">
        <v>303.71712860015793</v>
      </c>
      <c r="AN99" s="31">
        <v>316.54410033898898</v>
      </c>
      <c r="AO99" s="31">
        <v>325.34444669823489</v>
      </c>
      <c r="AP99" s="31">
        <v>334.33261907306633</v>
      </c>
      <c r="AQ99" s="31">
        <v>354.77750932852109</v>
      </c>
      <c r="AR99" s="31">
        <v>365.57267572238004</v>
      </c>
      <c r="AS99" s="31">
        <v>378.42821495584587</v>
      </c>
      <c r="AT99" s="31">
        <v>380.31577224513978</v>
      </c>
      <c r="AU99" s="31">
        <v>387.76026126121326</v>
      </c>
      <c r="AV99" s="31">
        <v>448.92724840371034</v>
      </c>
      <c r="AW99" s="31">
        <v>485.16670087517139</v>
      </c>
      <c r="AX99" s="31">
        <v>526.13910520370189</v>
      </c>
      <c r="AY99" s="31">
        <v>566.34226577842367</v>
      </c>
      <c r="AZ99" s="31">
        <v>589.94176967763212</v>
      </c>
      <c r="BA99" s="31">
        <v>599.45771041619923</v>
      </c>
      <c r="BB99" s="31">
        <v>608.15406505243277</v>
      </c>
      <c r="BC99" s="31">
        <v>620.52905612835787</v>
      </c>
      <c r="BD99" s="31">
        <v>624.8462985202267</v>
      </c>
      <c r="BE99" s="31">
        <v>626.77767102548739</v>
      </c>
      <c r="BF99" s="31">
        <v>648.13506839824606</v>
      </c>
      <c r="BG99" s="31">
        <v>669.91216201584336</v>
      </c>
      <c r="BH99" s="31">
        <v>696.02130607681033</v>
      </c>
      <c r="BI99" s="31">
        <v>721.41427859482383</v>
      </c>
      <c r="BJ99" s="31">
        <v>747.85845818131531</v>
      </c>
      <c r="BK99" s="31">
        <v>770.96133900447535</v>
      </c>
      <c r="BL99" s="31">
        <v>794.44361531293771</v>
      </c>
      <c r="BM99" s="31">
        <v>828.23660154106153</v>
      </c>
      <c r="BN99" s="31">
        <v>861.69723617883892</v>
      </c>
      <c r="BO99" s="31">
        <v>897.04360735941577</v>
      </c>
      <c r="BP99" s="31">
        <v>929.39807091198463</v>
      </c>
      <c r="BQ99" s="31">
        <v>940.22298728896294</v>
      </c>
      <c r="BR99" s="31">
        <v>957.61119171740461</v>
      </c>
      <c r="BS99" s="31">
        <v>991.13320430133263</v>
      </c>
      <c r="BT99" s="31">
        <v>1006.0848399849277</v>
      </c>
      <c r="BU99" s="31">
        <v>1038.2091707623208</v>
      </c>
      <c r="BV99" s="31">
        <v>1054.6123826520966</v>
      </c>
      <c r="BW99" s="31">
        <v>1077.3732566342667</v>
      </c>
      <c r="BX99" s="31">
        <v>1114.8599899404521</v>
      </c>
      <c r="BY99" s="31">
        <v>1157.6450331343115</v>
      </c>
      <c r="BZ99" s="31">
        <v>1203.2530440088544</v>
      </c>
      <c r="CA99" s="31">
        <v>1260.2634837466398</v>
      </c>
      <c r="CB99" s="31">
        <v>1345.0331233733543</v>
      </c>
      <c r="CC99" s="31">
        <v>1424.5954516609156</v>
      </c>
      <c r="CD99" s="31">
        <v>1486.1924349108906</v>
      </c>
      <c r="CE99" s="31">
        <v>1616.695906376742</v>
      </c>
      <c r="CF99" s="31">
        <v>1744.3220149028193</v>
      </c>
      <c r="CG99" s="31">
        <v>1871.9769462199502</v>
      </c>
      <c r="CH99" s="31">
        <v>1994.0164956571671</v>
      </c>
      <c r="CI99" s="31">
        <v>2123.9691108650841</v>
      </c>
      <c r="CJ99" s="31">
        <v>2243.2448176298449</v>
      </c>
      <c r="CK99" s="31">
        <v>2367.0302593284619</v>
      </c>
      <c r="CL99" s="31">
        <v>2478.5172238157843</v>
      </c>
      <c r="CM99" s="31">
        <v>2617.3285226855323</v>
      </c>
      <c r="CN99" s="31">
        <v>2793.1873852884178</v>
      </c>
      <c r="CO99" s="31">
        <v>3015.1039581186606</v>
      </c>
    </row>
    <row r="100" spans="1:93" ht="12.75" customHeight="1" x14ac:dyDescent="0.25">
      <c r="A100" s="23">
        <v>2695</v>
      </c>
      <c r="B100" s="34" t="s">
        <v>148</v>
      </c>
      <c r="C100" s="31">
        <v>100</v>
      </c>
      <c r="D100" s="31">
        <v>107.13373200942419</v>
      </c>
      <c r="E100" s="31">
        <v>107.8092512460545</v>
      </c>
      <c r="F100" s="31">
        <v>109.46646186716114</v>
      </c>
      <c r="G100" s="31">
        <v>119.53717303741061</v>
      </c>
      <c r="H100" s="31">
        <v>120.99297784412282</v>
      </c>
      <c r="I100" s="31">
        <v>123.34880327746673</v>
      </c>
      <c r="J100" s="31">
        <v>124.17294847058747</v>
      </c>
      <c r="K100" s="31">
        <v>124.91574417316416</v>
      </c>
      <c r="L100" s="31">
        <v>126.13480475107264</v>
      </c>
      <c r="M100" s="31">
        <v>131.02903496263329</v>
      </c>
      <c r="N100" s="31">
        <v>132.28050752475238</v>
      </c>
      <c r="O100" s="31">
        <v>132.78389592931327</v>
      </c>
      <c r="P100" s="31">
        <v>143.50678792095101</v>
      </c>
      <c r="Q100" s="31">
        <v>144.42447383472077</v>
      </c>
      <c r="R100" s="31">
        <v>145.35479567920891</v>
      </c>
      <c r="S100" s="31">
        <v>146.46424442240667</v>
      </c>
      <c r="T100" s="31">
        <v>158.43193535910513</v>
      </c>
      <c r="U100" s="31">
        <v>159.8394275634513</v>
      </c>
      <c r="V100" s="31">
        <v>160.4733243142343</v>
      </c>
      <c r="W100" s="31">
        <v>161.88132324822934</v>
      </c>
      <c r="X100" s="31">
        <v>163.91572792947571</v>
      </c>
      <c r="Y100" s="31">
        <v>164.31411384453003</v>
      </c>
      <c r="Z100" s="31">
        <v>170.7680664725992</v>
      </c>
      <c r="AA100" s="31">
        <v>172.96968409618199</v>
      </c>
      <c r="AB100" s="31">
        <v>173.78397503818812</v>
      </c>
      <c r="AC100" s="31">
        <v>176.46620821668648</v>
      </c>
      <c r="AD100" s="31">
        <v>184.53392075985872</v>
      </c>
      <c r="AE100" s="31">
        <v>185.27298055616959</v>
      </c>
      <c r="AF100" s="31">
        <v>192.47811832338516</v>
      </c>
      <c r="AG100" s="31">
        <v>201.74916120630334</v>
      </c>
      <c r="AH100" s="31">
        <v>217.05626178976976</v>
      </c>
      <c r="AI100" s="31">
        <v>224.79101615661654</v>
      </c>
      <c r="AJ100" s="31">
        <v>248.65223880765757</v>
      </c>
      <c r="AK100" s="31">
        <v>254.4292873802269</v>
      </c>
      <c r="AL100" s="31">
        <v>255.87860949866078</v>
      </c>
      <c r="AM100" s="31">
        <v>259.12191520419486</v>
      </c>
      <c r="AN100" s="31">
        <v>284.75294422209271</v>
      </c>
      <c r="AO100" s="31">
        <v>289.23150787248778</v>
      </c>
      <c r="AP100" s="31">
        <v>311.16175061418102</v>
      </c>
      <c r="AQ100" s="31">
        <v>320.071826423929</v>
      </c>
      <c r="AR100" s="31">
        <v>321.60992719408728</v>
      </c>
      <c r="AS100" s="31">
        <v>328.34124315826796</v>
      </c>
      <c r="AT100" s="31">
        <v>328.85757877300932</v>
      </c>
      <c r="AU100" s="31">
        <v>366.82409081239587</v>
      </c>
      <c r="AV100" s="31">
        <v>376.02406789836368</v>
      </c>
      <c r="AW100" s="31">
        <v>383.98636611516685</v>
      </c>
      <c r="AX100" s="31">
        <v>402.91833640827167</v>
      </c>
      <c r="AY100" s="31">
        <v>407.45772063857618</v>
      </c>
      <c r="AZ100" s="31">
        <v>420.73123942812629</v>
      </c>
      <c r="BA100" s="31">
        <v>439.48267022534628</v>
      </c>
      <c r="BB100" s="31">
        <v>446.19781444203858</v>
      </c>
      <c r="BC100" s="31">
        <v>453.89443367685612</v>
      </c>
      <c r="BD100" s="31">
        <v>469.01311246404185</v>
      </c>
      <c r="BE100" s="31">
        <v>481.46843412379258</v>
      </c>
      <c r="BF100" s="31">
        <v>492.82069119149725</v>
      </c>
      <c r="BG100" s="31">
        <v>510.53011363261459</v>
      </c>
      <c r="BH100" s="31">
        <v>522.80639595837465</v>
      </c>
      <c r="BI100" s="31">
        <v>540.50315696403663</v>
      </c>
      <c r="BJ100" s="31">
        <v>580.69082088443372</v>
      </c>
      <c r="BK100" s="31">
        <v>614.2862231890814</v>
      </c>
      <c r="BL100" s="31">
        <v>622.13556922276155</v>
      </c>
      <c r="BM100" s="31">
        <v>649.59691950121203</v>
      </c>
      <c r="BN100" s="31">
        <v>685.54641291887469</v>
      </c>
      <c r="BO100" s="31">
        <v>721.20804147904926</v>
      </c>
      <c r="BP100" s="31">
        <v>744.53102575010473</v>
      </c>
      <c r="BQ100" s="31">
        <v>770.60524448517106</v>
      </c>
      <c r="BR100" s="31">
        <v>793.84357299302383</v>
      </c>
      <c r="BS100" s="31">
        <v>838.53665814424608</v>
      </c>
      <c r="BT100" s="31">
        <v>857.86573719096521</v>
      </c>
      <c r="BU100" s="31">
        <v>898.74837925284544</v>
      </c>
      <c r="BV100" s="31">
        <v>917.01208993967396</v>
      </c>
      <c r="BW100" s="31">
        <v>947.84879339747488</v>
      </c>
      <c r="BX100" s="31">
        <v>992.4588206717217</v>
      </c>
      <c r="BY100" s="31">
        <v>1019.2784994827477</v>
      </c>
      <c r="BZ100" s="31">
        <v>1058.2849849852282</v>
      </c>
      <c r="CA100" s="31">
        <v>1140.5367702748772</v>
      </c>
      <c r="CB100" s="31">
        <v>1193.7422558800956</v>
      </c>
      <c r="CC100" s="31">
        <v>1246.1526391819723</v>
      </c>
      <c r="CD100" s="31">
        <v>1326.6388689752353</v>
      </c>
      <c r="CE100" s="31">
        <v>1409.4216738997566</v>
      </c>
      <c r="CF100" s="31">
        <v>1506.5030727026021</v>
      </c>
      <c r="CG100" s="31">
        <v>1590.2614954662149</v>
      </c>
      <c r="CH100" s="31">
        <v>1697.5704661491316</v>
      </c>
      <c r="CI100" s="31">
        <v>1781.5008928182565</v>
      </c>
      <c r="CJ100" s="31">
        <v>1894.9142497333969</v>
      </c>
      <c r="CK100" s="31">
        <v>2011.7943652517229</v>
      </c>
      <c r="CL100" s="31">
        <v>2120.9802530450411</v>
      </c>
      <c r="CM100" s="31">
        <v>2294.0895581838472</v>
      </c>
      <c r="CN100" s="31">
        <v>2395.3114731248938</v>
      </c>
      <c r="CO100" s="31">
        <v>2599.9679623386419</v>
      </c>
    </row>
    <row r="101" spans="1:93" ht="12.75" customHeight="1" x14ac:dyDescent="0.25">
      <c r="A101" s="23">
        <v>2699</v>
      </c>
      <c r="B101" s="34" t="s">
        <v>149</v>
      </c>
      <c r="C101" s="31">
        <v>100</v>
      </c>
      <c r="D101" s="31">
        <v>117.15218567980187</v>
      </c>
      <c r="E101" s="31">
        <v>118.12983202960073</v>
      </c>
      <c r="F101" s="31">
        <v>120.32125755519212</v>
      </c>
      <c r="G101" s="31">
        <v>122.37362101972187</v>
      </c>
      <c r="H101" s="31">
        <v>122.83852085780099</v>
      </c>
      <c r="I101" s="31">
        <v>126.44857280402685</v>
      </c>
      <c r="J101" s="31">
        <v>125.98157979532139</v>
      </c>
      <c r="K101" s="31">
        <v>127.70507077524664</v>
      </c>
      <c r="L101" s="31">
        <v>128.26623664458702</v>
      </c>
      <c r="M101" s="31">
        <v>129.34730421755128</v>
      </c>
      <c r="N101" s="31">
        <v>132.95014717447893</v>
      </c>
      <c r="O101" s="31">
        <v>133.15242811747268</v>
      </c>
      <c r="P101" s="31">
        <v>137.74437382701367</v>
      </c>
      <c r="Q101" s="31">
        <v>137.8567688705586</v>
      </c>
      <c r="R101" s="31">
        <v>140.47362255389615</v>
      </c>
      <c r="S101" s="31">
        <v>140.60416178966605</v>
      </c>
      <c r="T101" s="31">
        <v>143.07654503985003</v>
      </c>
      <c r="U101" s="31">
        <v>143.34313773959769</v>
      </c>
      <c r="V101" s="31">
        <v>146.61015904862634</v>
      </c>
      <c r="W101" s="31">
        <v>148.26411512623352</v>
      </c>
      <c r="X101" s="31">
        <v>150.51499032817557</v>
      </c>
      <c r="Y101" s="31">
        <v>154.58835843033091</v>
      </c>
      <c r="Z101" s="31">
        <v>156.66522268240715</v>
      </c>
      <c r="AA101" s="31">
        <v>159.18089179970158</v>
      </c>
      <c r="AB101" s="31">
        <v>165.19991904219364</v>
      </c>
      <c r="AC101" s="31">
        <v>169.11345358969885</v>
      </c>
      <c r="AD101" s="31">
        <v>174.88640497430069</v>
      </c>
      <c r="AE101" s="31">
        <v>178.28113283656685</v>
      </c>
      <c r="AF101" s="31">
        <v>190.39225916117067</v>
      </c>
      <c r="AG101" s="31">
        <v>202.84652088521983</v>
      </c>
      <c r="AH101" s="31">
        <v>216.38841208940295</v>
      </c>
      <c r="AI101" s="31">
        <v>228.28097321907094</v>
      </c>
      <c r="AJ101" s="31">
        <v>260.80718543770604</v>
      </c>
      <c r="AK101" s="31">
        <v>279.12454908249265</v>
      </c>
      <c r="AL101" s="31">
        <v>279.00098608515856</v>
      </c>
      <c r="AM101" s="31">
        <v>282.65656997012115</v>
      </c>
      <c r="AN101" s="31">
        <v>285.95462710904167</v>
      </c>
      <c r="AO101" s="31">
        <v>289.49777754502878</v>
      </c>
      <c r="AP101" s="31">
        <v>293.93138535061581</v>
      </c>
      <c r="AQ101" s="31">
        <v>308.6954656127005</v>
      </c>
      <c r="AR101" s="31">
        <v>317.63298047438786</v>
      </c>
      <c r="AS101" s="31">
        <v>331.31873299831585</v>
      </c>
      <c r="AT101" s="31">
        <v>333.77975252193085</v>
      </c>
      <c r="AU101" s="31">
        <v>385.56164687667876</v>
      </c>
      <c r="AV101" s="31">
        <v>387.64012866175221</v>
      </c>
      <c r="AW101" s="31">
        <v>397.41200590723201</v>
      </c>
      <c r="AX101" s="31">
        <v>404.56210687178475</v>
      </c>
      <c r="AY101" s="31">
        <v>424.31377638299301</v>
      </c>
      <c r="AZ101" s="31">
        <v>429.84594204093986</v>
      </c>
      <c r="BA101" s="31">
        <v>436.30349005506281</v>
      </c>
      <c r="BB101" s="31">
        <v>447.92946844615551</v>
      </c>
      <c r="BC101" s="31">
        <v>451.91000822550262</v>
      </c>
      <c r="BD101" s="31">
        <v>459.73455425601969</v>
      </c>
      <c r="BE101" s="31">
        <v>473.49264796839486</v>
      </c>
      <c r="BF101" s="31">
        <v>483.85381445452242</v>
      </c>
      <c r="BG101" s="31">
        <v>513.59688773231471</v>
      </c>
      <c r="BH101" s="31">
        <v>525.23624597229445</v>
      </c>
      <c r="BI101" s="31">
        <v>535.97905019001155</v>
      </c>
      <c r="BJ101" s="31">
        <v>562.28970478005522</v>
      </c>
      <c r="BK101" s="31">
        <v>574.93368433368425</v>
      </c>
      <c r="BL101" s="31">
        <v>618.47766015163359</v>
      </c>
      <c r="BM101" s="31">
        <v>668.07215674255303</v>
      </c>
      <c r="BN101" s="31">
        <v>691.59627175182561</v>
      </c>
      <c r="BO101" s="31">
        <v>757.71714728299207</v>
      </c>
      <c r="BP101" s="31">
        <v>808.41920277420411</v>
      </c>
      <c r="BQ101" s="31">
        <v>856.87043350282136</v>
      </c>
      <c r="BR101" s="31">
        <v>887.01188965625408</v>
      </c>
      <c r="BS101" s="31">
        <v>914.67916109343025</v>
      </c>
      <c r="BT101" s="31">
        <v>936.15113270041968</v>
      </c>
      <c r="BU101" s="31">
        <v>969.13435658281696</v>
      </c>
      <c r="BV101" s="31">
        <v>997.10269120110343</v>
      </c>
      <c r="BW101" s="31">
        <v>1009.5045765441323</v>
      </c>
      <c r="BX101" s="31">
        <v>1022.5961560999169</v>
      </c>
      <c r="BY101" s="31">
        <v>1069.609039116614</v>
      </c>
      <c r="BZ101" s="31">
        <v>1115.108358526918</v>
      </c>
      <c r="CA101" s="31">
        <v>1192.9804417375426</v>
      </c>
      <c r="CB101" s="31">
        <v>1248.0754754445882</v>
      </c>
      <c r="CC101" s="31">
        <v>1349.6309594451332</v>
      </c>
      <c r="CD101" s="31">
        <v>1525.4518805093826</v>
      </c>
      <c r="CE101" s="31">
        <v>1588.5020576564502</v>
      </c>
      <c r="CF101" s="31">
        <v>1776.870137039343</v>
      </c>
      <c r="CG101" s="31">
        <v>1886.8794995624119</v>
      </c>
      <c r="CH101" s="31">
        <v>1976.0386969555486</v>
      </c>
      <c r="CI101" s="31">
        <v>2070.0154124836486</v>
      </c>
      <c r="CJ101" s="31">
        <v>2219.6524333269376</v>
      </c>
      <c r="CK101" s="31">
        <v>2365.2632359165041</v>
      </c>
      <c r="CL101" s="31">
        <v>2457.6480370672366</v>
      </c>
      <c r="CM101" s="31">
        <v>2616.4547004566048</v>
      </c>
      <c r="CN101" s="31">
        <v>2791.1103859498198</v>
      </c>
      <c r="CO101" s="31">
        <v>2989.3671205577625</v>
      </c>
    </row>
    <row r="102" spans="1:93" ht="12.75" customHeight="1" x14ac:dyDescent="0.25">
      <c r="A102" s="23">
        <v>27</v>
      </c>
      <c r="B102" s="33" t="s">
        <v>150</v>
      </c>
      <c r="C102" s="31">
        <v>100</v>
      </c>
      <c r="D102" s="31">
        <v>108.48670311581816</v>
      </c>
      <c r="E102" s="31">
        <v>112.00428947223952</v>
      </c>
      <c r="F102" s="31">
        <v>118.43943741417563</v>
      </c>
      <c r="G102" s="31">
        <v>117.02692859405225</v>
      </c>
      <c r="H102" s="31">
        <v>118.13753830815727</v>
      </c>
      <c r="I102" s="31">
        <v>117.78910462925712</v>
      </c>
      <c r="J102" s="31">
        <v>123.54628580155547</v>
      </c>
      <c r="K102" s="31">
        <v>123.70154694921389</v>
      </c>
      <c r="L102" s="31">
        <v>125.08675159393366</v>
      </c>
      <c r="M102" s="31">
        <v>125.78640018401086</v>
      </c>
      <c r="N102" s="31">
        <v>128.74901555957396</v>
      </c>
      <c r="O102" s="31">
        <v>132.2605687628191</v>
      </c>
      <c r="P102" s="31">
        <v>133.47555704910505</v>
      </c>
      <c r="Q102" s="31">
        <v>133.3398981572449</v>
      </c>
      <c r="R102" s="31">
        <v>134.58322150954089</v>
      </c>
      <c r="S102" s="31">
        <v>133.87862359032954</v>
      </c>
      <c r="T102" s="31">
        <v>135.42347980478661</v>
      </c>
      <c r="U102" s="31">
        <v>138.54451417580259</v>
      </c>
      <c r="V102" s="31">
        <v>142.93270796726446</v>
      </c>
      <c r="W102" s="31">
        <v>146.58944960735712</v>
      </c>
      <c r="X102" s="31">
        <v>147.45801734808066</v>
      </c>
      <c r="Y102" s="31">
        <v>151.15692857431713</v>
      </c>
      <c r="Z102" s="31">
        <v>152.0370683943687</v>
      </c>
      <c r="AA102" s="31">
        <v>153.19768465841688</v>
      </c>
      <c r="AB102" s="31">
        <v>161.354322674082</v>
      </c>
      <c r="AC102" s="31">
        <v>169.06752750884613</v>
      </c>
      <c r="AD102" s="31">
        <v>174.47571013612819</v>
      </c>
      <c r="AE102" s="31">
        <v>176.3844040121767</v>
      </c>
      <c r="AF102" s="31">
        <v>198.22335873334171</v>
      </c>
      <c r="AG102" s="31">
        <v>221.12027021722199</v>
      </c>
      <c r="AH102" s="31">
        <v>220.89074973879639</v>
      </c>
      <c r="AI102" s="31">
        <v>232.50022263312184</v>
      </c>
      <c r="AJ102" s="31">
        <v>276.92034614577966</v>
      </c>
      <c r="AK102" s="31">
        <v>268.70578747838448</v>
      </c>
      <c r="AL102" s="31">
        <v>268.05903359380233</v>
      </c>
      <c r="AM102" s="31">
        <v>279.50278480681294</v>
      </c>
      <c r="AN102" s="31">
        <v>277.30064816420889</v>
      </c>
      <c r="AO102" s="31">
        <v>286.90175662173414</v>
      </c>
      <c r="AP102" s="31">
        <v>301.20801896063836</v>
      </c>
      <c r="AQ102" s="31">
        <v>314.34875451912058</v>
      </c>
      <c r="AR102" s="31">
        <v>333.00908418627904</v>
      </c>
      <c r="AS102" s="31">
        <v>328.09412712159991</v>
      </c>
      <c r="AT102" s="31">
        <v>320.83770761537357</v>
      </c>
      <c r="AU102" s="31">
        <v>385.90525543475513</v>
      </c>
      <c r="AV102" s="31">
        <v>403.86187823366146</v>
      </c>
      <c r="AW102" s="31">
        <v>416.35748112693648</v>
      </c>
      <c r="AX102" s="31">
        <v>432.35294848507465</v>
      </c>
      <c r="AY102" s="31">
        <v>436.16476160743781</v>
      </c>
      <c r="AZ102" s="31">
        <v>446.96266732829656</v>
      </c>
      <c r="BA102" s="31">
        <v>460.47906272957852</v>
      </c>
      <c r="BB102" s="31">
        <v>467.93217422966273</v>
      </c>
      <c r="BC102" s="31">
        <v>485.81836737607472</v>
      </c>
      <c r="BD102" s="31">
        <v>498.65609570874813</v>
      </c>
      <c r="BE102" s="31">
        <v>512.95952777986781</v>
      </c>
      <c r="BF102" s="31">
        <v>531.60759644899792</v>
      </c>
      <c r="BG102" s="31">
        <v>543.66301861107183</v>
      </c>
      <c r="BH102" s="31">
        <v>562.58307725253985</v>
      </c>
      <c r="BI102" s="31">
        <v>586.61970353306697</v>
      </c>
      <c r="BJ102" s="31">
        <v>607.42723217023013</v>
      </c>
      <c r="BK102" s="31">
        <v>631.68013615399298</v>
      </c>
      <c r="BL102" s="31">
        <v>667.60600250803782</v>
      </c>
      <c r="BM102" s="31">
        <v>724.00908743955358</v>
      </c>
      <c r="BN102" s="31">
        <v>752.51133238109708</v>
      </c>
      <c r="BO102" s="31">
        <v>785.392237397445</v>
      </c>
      <c r="BP102" s="31">
        <v>816.82661944561892</v>
      </c>
      <c r="BQ102" s="31">
        <v>867.19610904005242</v>
      </c>
      <c r="BR102" s="31">
        <v>901.96801644303696</v>
      </c>
      <c r="BS102" s="31">
        <v>932.82251304399108</v>
      </c>
      <c r="BT102" s="31">
        <v>966.81289179830731</v>
      </c>
      <c r="BU102" s="31">
        <v>997.13087642241942</v>
      </c>
      <c r="BV102" s="31">
        <v>1042.2743441119308</v>
      </c>
      <c r="BW102" s="31">
        <v>1064.2902254548974</v>
      </c>
      <c r="BX102" s="31">
        <v>1093.2038843604751</v>
      </c>
      <c r="BY102" s="31">
        <v>1127.6393634806041</v>
      </c>
      <c r="BZ102" s="31">
        <v>1166.2947603340663</v>
      </c>
      <c r="CA102" s="31">
        <v>1248.8891569477553</v>
      </c>
      <c r="CB102" s="31">
        <v>1327.691209374412</v>
      </c>
      <c r="CC102" s="31">
        <v>1381.1330542269436</v>
      </c>
      <c r="CD102" s="31">
        <v>1462.618769663675</v>
      </c>
      <c r="CE102" s="31">
        <v>1569.4065503428992</v>
      </c>
      <c r="CF102" s="31">
        <v>1656.3220040147885</v>
      </c>
      <c r="CG102" s="31">
        <v>1744.7653910479407</v>
      </c>
      <c r="CH102" s="31">
        <v>1863.0731534293602</v>
      </c>
      <c r="CI102" s="31">
        <v>1978.9797636171031</v>
      </c>
      <c r="CJ102" s="31">
        <v>2081.2380017436471</v>
      </c>
      <c r="CK102" s="31">
        <v>2231.1034918508904</v>
      </c>
      <c r="CL102" s="31">
        <v>2359.288736073458</v>
      </c>
      <c r="CM102" s="31">
        <v>2498.5911680607769</v>
      </c>
      <c r="CN102" s="31">
        <v>2672.8814253615465</v>
      </c>
      <c r="CO102" s="31">
        <v>2911.631191100359</v>
      </c>
    </row>
    <row r="103" spans="1:93" ht="12.75" customHeight="1" x14ac:dyDescent="0.25">
      <c r="A103" s="23">
        <v>271</v>
      </c>
      <c r="B103" s="35" t="s">
        <v>151</v>
      </c>
      <c r="C103" s="31">
        <v>100</v>
      </c>
      <c r="D103" s="31">
        <v>108.87357548924761</v>
      </c>
      <c r="E103" s="31">
        <v>112.93118399974539</v>
      </c>
      <c r="F103" s="31">
        <v>119.21119741999</v>
      </c>
      <c r="G103" s="31">
        <v>116.71468562846657</v>
      </c>
      <c r="H103" s="31">
        <v>117.5901584633323</v>
      </c>
      <c r="I103" s="31">
        <v>116.48918334975296</v>
      </c>
      <c r="J103" s="31">
        <v>124.52193551853183</v>
      </c>
      <c r="K103" s="31">
        <v>124.04306045147824</v>
      </c>
      <c r="L103" s="31">
        <v>126.07712393870506</v>
      </c>
      <c r="M103" s="31">
        <v>126.91157366985341</v>
      </c>
      <c r="N103" s="31">
        <v>130.77708260861533</v>
      </c>
      <c r="O103" s="31">
        <v>136.33599815072981</v>
      </c>
      <c r="P103" s="31">
        <v>138.05272235063782</v>
      </c>
      <c r="Q103" s="31">
        <v>137.40935097213998</v>
      </c>
      <c r="R103" s="31">
        <v>137.8986009720071</v>
      </c>
      <c r="S103" s="31">
        <v>136.45137527628575</v>
      </c>
      <c r="T103" s="31">
        <v>138.41151280320435</v>
      </c>
      <c r="U103" s="31">
        <v>142.10632026563871</v>
      </c>
      <c r="V103" s="31">
        <v>148.99569223908844</v>
      </c>
      <c r="W103" s="31">
        <v>150.98319609553019</v>
      </c>
      <c r="X103" s="31">
        <v>151.1502735839627</v>
      </c>
      <c r="Y103" s="31">
        <v>155.45574047675211</v>
      </c>
      <c r="Z103" s="31">
        <v>156.54543571482444</v>
      </c>
      <c r="AA103" s="31">
        <v>157.32992833384836</v>
      </c>
      <c r="AB103" s="31">
        <v>170.16959917685904</v>
      </c>
      <c r="AC103" s="31">
        <v>180.23855256496603</v>
      </c>
      <c r="AD103" s="31">
        <v>185.65378188177905</v>
      </c>
      <c r="AE103" s="31">
        <v>187.11472947287905</v>
      </c>
      <c r="AF103" s="31">
        <v>215.93550891129763</v>
      </c>
      <c r="AG103" s="31">
        <v>247.52658292287094</v>
      </c>
      <c r="AH103" s="31">
        <v>243.2258244248992</v>
      </c>
      <c r="AI103" s="31">
        <v>259.09045452630266</v>
      </c>
      <c r="AJ103" s="31">
        <v>314.57693998777228</v>
      </c>
      <c r="AK103" s="31">
        <v>304.55960332703609</v>
      </c>
      <c r="AL103" s="31">
        <v>303.35217036370238</v>
      </c>
      <c r="AM103" s="31">
        <v>320.73557904526257</v>
      </c>
      <c r="AN103" s="31">
        <v>312.29714030105958</v>
      </c>
      <c r="AO103" s="31">
        <v>326.33064187395291</v>
      </c>
      <c r="AP103" s="31">
        <v>341.06754056151578</v>
      </c>
      <c r="AQ103" s="31">
        <v>357.22096224626387</v>
      </c>
      <c r="AR103" s="31">
        <v>384.02062641403222</v>
      </c>
      <c r="AS103" s="31">
        <v>371.76666159297804</v>
      </c>
      <c r="AT103" s="31">
        <v>358.28627023415885</v>
      </c>
      <c r="AU103" s="31">
        <v>452.85433953261912</v>
      </c>
      <c r="AV103" s="31">
        <v>465.97404739716251</v>
      </c>
      <c r="AW103" s="31">
        <v>483.53789150749066</v>
      </c>
      <c r="AX103" s="31">
        <v>507.62492102716197</v>
      </c>
      <c r="AY103" s="31">
        <v>510.62173553028163</v>
      </c>
      <c r="AZ103" s="31">
        <v>514.87884656328583</v>
      </c>
      <c r="BA103" s="31">
        <v>526.09137084845838</v>
      </c>
      <c r="BB103" s="31">
        <v>536.43737252957021</v>
      </c>
      <c r="BC103" s="31">
        <v>557.57993122713424</v>
      </c>
      <c r="BD103" s="31">
        <v>574.1475469901128</v>
      </c>
      <c r="BE103" s="31">
        <v>588.30640120041369</v>
      </c>
      <c r="BF103" s="31">
        <v>606.17711137235187</v>
      </c>
      <c r="BG103" s="31">
        <v>623.67051748359711</v>
      </c>
      <c r="BH103" s="31">
        <v>641.99591711825099</v>
      </c>
      <c r="BI103" s="31">
        <v>671.79917121126323</v>
      </c>
      <c r="BJ103" s="31">
        <v>699.07762622969938</v>
      </c>
      <c r="BK103" s="31">
        <v>730.97899233446594</v>
      </c>
      <c r="BL103" s="31">
        <v>783.64924107611023</v>
      </c>
      <c r="BM103" s="31">
        <v>847.61130816216416</v>
      </c>
      <c r="BN103" s="31">
        <v>893.83006245912679</v>
      </c>
      <c r="BO103" s="31">
        <v>941.41355550254673</v>
      </c>
      <c r="BP103" s="31">
        <v>979.8099830964594</v>
      </c>
      <c r="BQ103" s="31">
        <v>1039.0671769147307</v>
      </c>
      <c r="BR103" s="31">
        <v>1082.0634499508674</v>
      </c>
      <c r="BS103" s="31">
        <v>1117.5799788561028</v>
      </c>
      <c r="BT103" s="31">
        <v>1149.3766709308532</v>
      </c>
      <c r="BU103" s="31">
        <v>1184.9024235020925</v>
      </c>
      <c r="BV103" s="31">
        <v>1209.5365139449877</v>
      </c>
      <c r="BW103" s="31">
        <v>1229.7481331792271</v>
      </c>
      <c r="BX103" s="31">
        <v>1273.9789111144503</v>
      </c>
      <c r="BY103" s="31">
        <v>1310.1141162353279</v>
      </c>
      <c r="BZ103" s="31">
        <v>1365.9071769986706</v>
      </c>
      <c r="CA103" s="31">
        <v>1451.9991310249507</v>
      </c>
      <c r="CB103" s="31">
        <v>1539.3512815453985</v>
      </c>
      <c r="CC103" s="31">
        <v>1616.3080033404074</v>
      </c>
      <c r="CD103" s="31">
        <v>1693.8237416111567</v>
      </c>
      <c r="CE103" s="31">
        <v>1802.8855149757596</v>
      </c>
      <c r="CF103" s="31">
        <v>1912.8521885143648</v>
      </c>
      <c r="CG103" s="31">
        <v>2036.8204436669157</v>
      </c>
      <c r="CH103" s="31">
        <v>2166.2063020860892</v>
      </c>
      <c r="CI103" s="31">
        <v>2296.8091277419653</v>
      </c>
      <c r="CJ103" s="31">
        <v>2411.8250173106148</v>
      </c>
      <c r="CK103" s="31">
        <v>2560.7987081984165</v>
      </c>
      <c r="CL103" s="31">
        <v>2697.2352940549022</v>
      </c>
      <c r="CM103" s="31">
        <v>2872.4712174929045</v>
      </c>
      <c r="CN103" s="31">
        <v>3070.4753389984276</v>
      </c>
      <c r="CO103" s="31">
        <v>3340.6709092974997</v>
      </c>
    </row>
    <row r="104" spans="1:93" ht="12.75" customHeight="1" x14ac:dyDescent="0.25">
      <c r="A104" s="23">
        <v>272</v>
      </c>
      <c r="B104" s="35" t="s">
        <v>152</v>
      </c>
      <c r="C104" s="31">
        <v>100</v>
      </c>
      <c r="D104" s="31">
        <v>121.27673536521017</v>
      </c>
      <c r="E104" s="31">
        <v>128.20289407949221</v>
      </c>
      <c r="F104" s="31">
        <v>127.19035871698438</v>
      </c>
      <c r="G104" s="31">
        <v>123.99376553437939</v>
      </c>
      <c r="H104" s="31">
        <v>123.36320978840631</v>
      </c>
      <c r="I104" s="31">
        <v>119.44249420329916</v>
      </c>
      <c r="J104" s="31">
        <v>125.53294310630781</v>
      </c>
      <c r="K104" s="31">
        <v>124.91953584839614</v>
      </c>
      <c r="L104" s="31">
        <v>127.63162407741636</v>
      </c>
      <c r="M104" s="31">
        <v>128.97384858988903</v>
      </c>
      <c r="N104" s="31">
        <v>130.19198849822129</v>
      </c>
      <c r="O104" s="31">
        <v>135.32646216713684</v>
      </c>
      <c r="P104" s="31">
        <v>135.77711937885735</v>
      </c>
      <c r="Q104" s="31">
        <v>132.82160204428521</v>
      </c>
      <c r="R104" s="31">
        <v>133.56373262389121</v>
      </c>
      <c r="S104" s="31">
        <v>130.86312114005716</v>
      </c>
      <c r="T104" s="31">
        <v>129.79052255146314</v>
      </c>
      <c r="U104" s="31">
        <v>131.54116015660901</v>
      </c>
      <c r="V104" s="31">
        <v>137.06451135059632</v>
      </c>
      <c r="W104" s="31">
        <v>141.90381362329083</v>
      </c>
      <c r="X104" s="31">
        <v>143.8797585098192</v>
      </c>
      <c r="Y104" s="31">
        <v>146.39083515120484</v>
      </c>
      <c r="Z104" s="31">
        <v>146.88702687222911</v>
      </c>
      <c r="AA104" s="31">
        <v>148.56568056246755</v>
      </c>
      <c r="AB104" s="31">
        <v>157.35351626845718</v>
      </c>
      <c r="AC104" s="31">
        <v>166.96004304054958</v>
      </c>
      <c r="AD104" s="31">
        <v>170.58306171770033</v>
      </c>
      <c r="AE104" s="31">
        <v>172.96021893294599</v>
      </c>
      <c r="AF104" s="31">
        <v>203.14901162597789</v>
      </c>
      <c r="AG104" s="31">
        <v>235.0447202120215</v>
      </c>
      <c r="AH104" s="31">
        <v>236.81834688513339</v>
      </c>
      <c r="AI104" s="31">
        <v>255.07686813857637</v>
      </c>
      <c r="AJ104" s="31">
        <v>326.99139265790922</v>
      </c>
      <c r="AK104" s="31">
        <v>307.29154540094606</v>
      </c>
      <c r="AL104" s="31">
        <v>306.83191681659554</v>
      </c>
      <c r="AM104" s="31">
        <v>315.57365352856169</v>
      </c>
      <c r="AN104" s="31">
        <v>309.46789252484859</v>
      </c>
      <c r="AO104" s="31">
        <v>318.62337985113987</v>
      </c>
      <c r="AP104" s="31">
        <v>331.51676805247905</v>
      </c>
      <c r="AQ104" s="31">
        <v>344.09986976820204</v>
      </c>
      <c r="AR104" s="31">
        <v>364.13368044152463</v>
      </c>
      <c r="AS104" s="31">
        <v>353.22869848191374</v>
      </c>
      <c r="AT104" s="31">
        <v>347.99857547154357</v>
      </c>
      <c r="AU104" s="31">
        <v>449.59563776605501</v>
      </c>
      <c r="AV104" s="31">
        <v>456.75682861307598</v>
      </c>
      <c r="AW104" s="31">
        <v>467.77607625653314</v>
      </c>
      <c r="AX104" s="31">
        <v>482.8594309861125</v>
      </c>
      <c r="AY104" s="31">
        <v>487.38977671088787</v>
      </c>
      <c r="AZ104" s="31">
        <v>485.17619888704081</v>
      </c>
      <c r="BA104" s="31">
        <v>493.63407468042783</v>
      </c>
      <c r="BB104" s="31">
        <v>510.14452677979227</v>
      </c>
      <c r="BC104" s="31">
        <v>531.70033107012171</v>
      </c>
      <c r="BD104" s="31">
        <v>553.29056707411257</v>
      </c>
      <c r="BE104" s="31">
        <v>574.6894632421903</v>
      </c>
      <c r="BF104" s="31">
        <v>595.62298357112934</v>
      </c>
      <c r="BG104" s="31">
        <v>621.3178965617285</v>
      </c>
      <c r="BH104" s="31">
        <v>633.64731654918546</v>
      </c>
      <c r="BI104" s="31">
        <v>662.16090293739524</v>
      </c>
      <c r="BJ104" s="31">
        <v>689.6458437999853</v>
      </c>
      <c r="BK104" s="31">
        <v>719.47245405788044</v>
      </c>
      <c r="BL104" s="31">
        <v>747.81011275801757</v>
      </c>
      <c r="BM104" s="31">
        <v>780.77606318637174</v>
      </c>
      <c r="BN104" s="31">
        <v>809.49763393345631</v>
      </c>
      <c r="BO104" s="31">
        <v>841.94910157778338</v>
      </c>
      <c r="BP104" s="31">
        <v>872.01717941648656</v>
      </c>
      <c r="BQ104" s="31">
        <v>894.96687777595798</v>
      </c>
      <c r="BR104" s="31">
        <v>911.34282945802113</v>
      </c>
      <c r="BS104" s="31">
        <v>927.95490556710251</v>
      </c>
      <c r="BT104" s="31">
        <v>955.2101023245491</v>
      </c>
      <c r="BU104" s="31">
        <v>999.29115127723765</v>
      </c>
      <c r="BV104" s="31">
        <v>1044.2231240865403</v>
      </c>
      <c r="BW104" s="31">
        <v>1072.5581584062566</v>
      </c>
      <c r="BX104" s="31">
        <v>1104.0709928547567</v>
      </c>
      <c r="BY104" s="31">
        <v>1148.214329460269</v>
      </c>
      <c r="BZ104" s="31">
        <v>1223.693527018238</v>
      </c>
      <c r="CA104" s="31">
        <v>1308.7890020052903</v>
      </c>
      <c r="CB104" s="31">
        <v>1364.7535779255288</v>
      </c>
      <c r="CC104" s="31">
        <v>1393.9317063147555</v>
      </c>
      <c r="CD104" s="31">
        <v>1474.368661668886</v>
      </c>
      <c r="CE104" s="31">
        <v>1638.819641332052</v>
      </c>
      <c r="CF104" s="31">
        <v>1763.5440915217375</v>
      </c>
      <c r="CG104" s="31">
        <v>1829.0384034060767</v>
      </c>
      <c r="CH104" s="31">
        <v>1925.3442816362333</v>
      </c>
      <c r="CI104" s="31">
        <v>2048.6231268835891</v>
      </c>
      <c r="CJ104" s="31">
        <v>2180.2460233892411</v>
      </c>
      <c r="CK104" s="31">
        <v>2319.9620036361712</v>
      </c>
      <c r="CL104" s="31">
        <v>2449.2531543915175</v>
      </c>
      <c r="CM104" s="31">
        <v>2619.6108079911</v>
      </c>
      <c r="CN104" s="31">
        <v>2874.0725908895633</v>
      </c>
      <c r="CO104" s="31">
        <v>3120.6239804676952</v>
      </c>
    </row>
    <row r="105" spans="1:93" ht="12.75" customHeight="1" x14ac:dyDescent="0.25">
      <c r="A105" s="23">
        <v>273</v>
      </c>
      <c r="B105" s="35" t="s">
        <v>153</v>
      </c>
      <c r="C105" s="31">
        <v>100</v>
      </c>
      <c r="D105" s="31">
        <v>106.07788923066654</v>
      </c>
      <c r="E105" s="31">
        <v>108.31697074831411</v>
      </c>
      <c r="F105" s="31">
        <v>116.05258873602151</v>
      </c>
      <c r="G105" s="31">
        <v>116.47675321476278</v>
      </c>
      <c r="H105" s="31">
        <v>118.18112742208523</v>
      </c>
      <c r="I105" s="31">
        <v>119.44443678977117</v>
      </c>
      <c r="J105" s="31">
        <v>121.83824831160824</v>
      </c>
      <c r="K105" s="31">
        <v>123.02827888557829</v>
      </c>
      <c r="L105" s="31">
        <v>123.27673269114536</v>
      </c>
      <c r="M105" s="31">
        <v>123.68728645464957</v>
      </c>
      <c r="N105" s="31">
        <v>125.58614190536922</v>
      </c>
      <c r="O105" s="31">
        <v>125.88074959197957</v>
      </c>
      <c r="P105" s="31">
        <v>126.47502408715441</v>
      </c>
      <c r="Q105" s="31">
        <v>127.48586602316315</v>
      </c>
      <c r="R105" s="31">
        <v>129.90010791825941</v>
      </c>
      <c r="S105" s="31">
        <v>130.56540651827822</v>
      </c>
      <c r="T105" s="31">
        <v>131.88284938656642</v>
      </c>
      <c r="U105" s="31">
        <v>134.36565385039364</v>
      </c>
      <c r="V105" s="31">
        <v>134.94610371540355</v>
      </c>
      <c r="W105" s="31">
        <v>140.8641614896224</v>
      </c>
      <c r="X105" s="31">
        <v>142.59497588684357</v>
      </c>
      <c r="Y105" s="31">
        <v>145.58155844570842</v>
      </c>
      <c r="Z105" s="31">
        <v>146.2117869682348</v>
      </c>
      <c r="AA105" s="31">
        <v>147.84564392361509</v>
      </c>
      <c r="AB105" s="31">
        <v>149.08848832598201</v>
      </c>
      <c r="AC105" s="31">
        <v>153.09644833829995</v>
      </c>
      <c r="AD105" s="31">
        <v>158.75190459390853</v>
      </c>
      <c r="AE105" s="31">
        <v>161.24533842214672</v>
      </c>
      <c r="AF105" s="31">
        <v>171.70783479994671</v>
      </c>
      <c r="AG105" s="31">
        <v>180.63995158227362</v>
      </c>
      <c r="AH105" s="31">
        <v>186.05284932577339</v>
      </c>
      <c r="AI105" s="31">
        <v>190.50372625200461</v>
      </c>
      <c r="AJ105" s="31">
        <v>214.83468393531112</v>
      </c>
      <c r="AK105" s="31">
        <v>210.90354749709618</v>
      </c>
      <c r="AL105" s="31">
        <v>211.04665364022739</v>
      </c>
      <c r="AM105" s="31">
        <v>214.22670087805685</v>
      </c>
      <c r="AN105" s="31">
        <v>221.67342590689452</v>
      </c>
      <c r="AO105" s="31">
        <v>224.88124819650596</v>
      </c>
      <c r="AP105" s="31">
        <v>238.76394530348134</v>
      </c>
      <c r="AQ105" s="31">
        <v>247.59593225283857</v>
      </c>
      <c r="AR105" s="31">
        <v>254.1998791492239</v>
      </c>
      <c r="AS105" s="31">
        <v>260.8413192852542</v>
      </c>
      <c r="AT105" s="31">
        <v>262.36030643666265</v>
      </c>
      <c r="AU105" s="31">
        <v>279.17840670642806</v>
      </c>
      <c r="AV105" s="31">
        <v>305.73937677086121</v>
      </c>
      <c r="AW105" s="31">
        <v>311.06402415160892</v>
      </c>
      <c r="AX105" s="31">
        <v>315.40244388507915</v>
      </c>
      <c r="AY105" s="31">
        <v>320.29797191969078</v>
      </c>
      <c r="AZ105" s="31">
        <v>342.50231817765274</v>
      </c>
      <c r="BA105" s="31">
        <v>360.10501102174834</v>
      </c>
      <c r="BB105" s="31">
        <v>362.03678309639122</v>
      </c>
      <c r="BC105" s="31">
        <v>374.64935859770742</v>
      </c>
      <c r="BD105" s="31">
        <v>380.79029953461173</v>
      </c>
      <c r="BE105" s="31">
        <v>394.28072750609783</v>
      </c>
      <c r="BF105" s="31">
        <v>413.73161853535248</v>
      </c>
      <c r="BG105" s="31">
        <v>415.89668971549048</v>
      </c>
      <c r="BH105" s="31">
        <v>436.63392057322346</v>
      </c>
      <c r="BI105" s="31">
        <v>451.62324253554868</v>
      </c>
      <c r="BJ105" s="31">
        <v>462.03991863305032</v>
      </c>
      <c r="BK105" s="31">
        <v>474.34564086333148</v>
      </c>
      <c r="BL105" s="31">
        <v>486.97126403149355</v>
      </c>
      <c r="BM105" s="31">
        <v>535.74283367413136</v>
      </c>
      <c r="BN105" s="31">
        <v>538.40217077010493</v>
      </c>
      <c r="BO105" s="31">
        <v>549.9247592223353</v>
      </c>
      <c r="BP105" s="31">
        <v>571.41321654351441</v>
      </c>
      <c r="BQ105" s="31">
        <v>612.78993472217758</v>
      </c>
      <c r="BR105" s="31">
        <v>638.23365150029349</v>
      </c>
      <c r="BS105" s="31">
        <v>664.35072032493088</v>
      </c>
      <c r="BT105" s="31">
        <v>702.50875509952323</v>
      </c>
      <c r="BU105" s="31">
        <v>723.25396396573433</v>
      </c>
      <c r="BV105" s="31">
        <v>798.30815221821661</v>
      </c>
      <c r="BW105" s="31">
        <v>822.04102726577048</v>
      </c>
      <c r="BX105" s="31">
        <v>828.26412802692937</v>
      </c>
      <c r="BY105" s="31">
        <v>858.82274624437832</v>
      </c>
      <c r="BZ105" s="31">
        <v>867.19774555499816</v>
      </c>
      <c r="CA105" s="31">
        <v>944.33571150261002</v>
      </c>
      <c r="CB105" s="31">
        <v>1013.9757763620656</v>
      </c>
      <c r="CC105" s="31">
        <v>1036.6591356044455</v>
      </c>
      <c r="CD105" s="31">
        <v>1124.0800308956468</v>
      </c>
      <c r="CE105" s="31">
        <v>1219.2359326565872</v>
      </c>
      <c r="CF105" s="31">
        <v>1267.1133700011912</v>
      </c>
      <c r="CG105" s="31">
        <v>1307.11119922372</v>
      </c>
      <c r="CH105" s="31">
        <v>1412.4533735796258</v>
      </c>
      <c r="CI105" s="31">
        <v>1505.8854286912322</v>
      </c>
      <c r="CJ105" s="31">
        <v>1585.3206371702422</v>
      </c>
      <c r="CK105" s="31">
        <v>1737.9496316232583</v>
      </c>
      <c r="CL105" s="31">
        <v>1853.9539114789598</v>
      </c>
      <c r="CM105" s="31">
        <v>1936.4244304915717</v>
      </c>
      <c r="CN105" s="31">
        <v>2064.5997530699537</v>
      </c>
      <c r="CO105" s="31">
        <v>2256.4104614748517</v>
      </c>
    </row>
    <row r="106" spans="1:93" ht="12.75" customHeight="1" x14ac:dyDescent="0.25">
      <c r="A106" s="23">
        <v>28</v>
      </c>
      <c r="B106" s="33" t="s">
        <v>154</v>
      </c>
      <c r="C106" s="31">
        <v>100</v>
      </c>
      <c r="D106" s="31">
        <v>108.70738832139368</v>
      </c>
      <c r="E106" s="31">
        <v>112.09092702914376</v>
      </c>
      <c r="F106" s="31">
        <v>115.77853959300406</v>
      </c>
      <c r="G106" s="31">
        <v>117.18177732262924</v>
      </c>
      <c r="H106" s="31">
        <v>118.82555316220848</v>
      </c>
      <c r="I106" s="31">
        <v>118.63953713064862</v>
      </c>
      <c r="J106" s="31">
        <v>122.13591436511841</v>
      </c>
      <c r="K106" s="31">
        <v>120.90117505139676</v>
      </c>
      <c r="L106" s="31">
        <v>121.43722409219932</v>
      </c>
      <c r="M106" s="31">
        <v>121.89819538522804</v>
      </c>
      <c r="N106" s="31">
        <v>123.3285442912577</v>
      </c>
      <c r="O106" s="31">
        <v>124.80636376250659</v>
      </c>
      <c r="P106" s="31">
        <v>127.20541122661496</v>
      </c>
      <c r="Q106" s="31">
        <v>128.32172552644269</v>
      </c>
      <c r="R106" s="31">
        <v>129.31490138046473</v>
      </c>
      <c r="S106" s="31">
        <v>129.31152768932247</v>
      </c>
      <c r="T106" s="31">
        <v>130.96657375072212</v>
      </c>
      <c r="U106" s="31">
        <v>133.01010484874413</v>
      </c>
      <c r="V106" s="31">
        <v>136.77173281071563</v>
      </c>
      <c r="W106" s="31">
        <v>139.07221218053488</v>
      </c>
      <c r="X106" s="31">
        <v>140.16237893557982</v>
      </c>
      <c r="Y106" s="31">
        <v>141.33864348279619</v>
      </c>
      <c r="Z106" s="31">
        <v>142.1176929638446</v>
      </c>
      <c r="AA106" s="31">
        <v>144.84004607197164</v>
      </c>
      <c r="AB106" s="31">
        <v>150.53131631291282</v>
      </c>
      <c r="AC106" s="31">
        <v>158.97265626658796</v>
      </c>
      <c r="AD106" s="31">
        <v>164.55561483154929</v>
      </c>
      <c r="AE106" s="31">
        <v>165.93090518673426</v>
      </c>
      <c r="AF106" s="31">
        <v>183.5008040651621</v>
      </c>
      <c r="AG106" s="31">
        <v>197.23417611200955</v>
      </c>
      <c r="AH106" s="31">
        <v>206.61871987118721</v>
      </c>
      <c r="AI106" s="31">
        <v>215.07762211903008</v>
      </c>
      <c r="AJ106" s="31">
        <v>253.55296729876909</v>
      </c>
      <c r="AK106" s="31">
        <v>253.91044310948843</v>
      </c>
      <c r="AL106" s="31">
        <v>254.85576661228578</v>
      </c>
      <c r="AM106" s="31">
        <v>259.87593188167364</v>
      </c>
      <c r="AN106" s="31">
        <v>259.59327691573901</v>
      </c>
      <c r="AO106" s="31">
        <v>266.24782712238567</v>
      </c>
      <c r="AP106" s="31">
        <v>274.39541883040943</v>
      </c>
      <c r="AQ106" s="31">
        <v>285.85716803004863</v>
      </c>
      <c r="AR106" s="31">
        <v>294.58770894991289</v>
      </c>
      <c r="AS106" s="31">
        <v>299.91317687551782</v>
      </c>
      <c r="AT106" s="31">
        <v>297.44850106052468</v>
      </c>
      <c r="AU106" s="31">
        <v>353.93343726785611</v>
      </c>
      <c r="AV106" s="31">
        <v>375.66485901143449</v>
      </c>
      <c r="AW106" s="31">
        <v>387.20387875090233</v>
      </c>
      <c r="AX106" s="31">
        <v>409.03232662049663</v>
      </c>
      <c r="AY106" s="31">
        <v>414.59890536430049</v>
      </c>
      <c r="AZ106" s="31">
        <v>418.43952293574279</v>
      </c>
      <c r="BA106" s="31">
        <v>426.67285708011087</v>
      </c>
      <c r="BB106" s="31">
        <v>432.70881376347802</v>
      </c>
      <c r="BC106" s="31">
        <v>438.74309397902493</v>
      </c>
      <c r="BD106" s="31">
        <v>455.58314570499016</v>
      </c>
      <c r="BE106" s="31">
        <v>468.07528069312008</v>
      </c>
      <c r="BF106" s="31">
        <v>482.11255661029367</v>
      </c>
      <c r="BG106" s="31">
        <v>504.38989108072388</v>
      </c>
      <c r="BH106" s="31">
        <v>539.28116428956605</v>
      </c>
      <c r="BI106" s="31">
        <v>564.71032064764029</v>
      </c>
      <c r="BJ106" s="31">
        <v>608.49241763736723</v>
      </c>
      <c r="BK106" s="31">
        <v>626.42279504652231</v>
      </c>
      <c r="BL106" s="31">
        <v>666.43871159880177</v>
      </c>
      <c r="BM106" s="31">
        <v>705.82975107320021</v>
      </c>
      <c r="BN106" s="31">
        <v>739.71977338057332</v>
      </c>
      <c r="BO106" s="31">
        <v>770.76099221825586</v>
      </c>
      <c r="BP106" s="31">
        <v>810.95011812510438</v>
      </c>
      <c r="BQ106" s="31">
        <v>855.90880154890567</v>
      </c>
      <c r="BR106" s="31">
        <v>885.93915866712518</v>
      </c>
      <c r="BS106" s="31">
        <v>928.98676747382922</v>
      </c>
      <c r="BT106" s="31">
        <v>946.42611887402597</v>
      </c>
      <c r="BU106" s="31">
        <v>981.31722861215701</v>
      </c>
      <c r="BV106" s="31">
        <v>1017.0153284376515</v>
      </c>
      <c r="BW106" s="31">
        <v>1033.5197757652109</v>
      </c>
      <c r="BX106" s="31">
        <v>1060.6194283187251</v>
      </c>
      <c r="BY106" s="31">
        <v>1104.0987461745599</v>
      </c>
      <c r="BZ106" s="31">
        <v>1158.8219847700598</v>
      </c>
      <c r="CA106" s="31">
        <v>1229.2856361964539</v>
      </c>
      <c r="CB106" s="31">
        <v>1269.6896079241112</v>
      </c>
      <c r="CC106" s="31">
        <v>1356.3331916701773</v>
      </c>
      <c r="CD106" s="31">
        <v>1476.6882483989921</v>
      </c>
      <c r="CE106" s="31">
        <v>1632.9012723571807</v>
      </c>
      <c r="CF106" s="31">
        <v>1690.5990430368413</v>
      </c>
      <c r="CG106" s="31">
        <v>1783.3761897081313</v>
      </c>
      <c r="CH106" s="31">
        <v>1887.7514337506193</v>
      </c>
      <c r="CI106" s="31">
        <v>1995.5824858706337</v>
      </c>
      <c r="CJ106" s="31">
        <v>2061.6876699947802</v>
      </c>
      <c r="CK106" s="31">
        <v>2167.5126555936372</v>
      </c>
      <c r="CL106" s="31">
        <v>2292.2730726007103</v>
      </c>
      <c r="CM106" s="31">
        <v>2452.7586578763153</v>
      </c>
      <c r="CN106" s="31">
        <v>2660.8607236523003</v>
      </c>
      <c r="CO106" s="31">
        <v>2830.9533733753074</v>
      </c>
    </row>
    <row r="107" spans="1:93" ht="12.75" customHeight="1" x14ac:dyDescent="0.25">
      <c r="A107" s="23">
        <v>281</v>
      </c>
      <c r="B107" s="35" t="s">
        <v>155</v>
      </c>
      <c r="C107" s="31">
        <v>100</v>
      </c>
      <c r="D107" s="31">
        <v>112.59332209556223</v>
      </c>
      <c r="E107" s="31">
        <v>114.59796924558326</v>
      </c>
      <c r="F107" s="31">
        <v>116.59667731823492</v>
      </c>
      <c r="G107" s="31">
        <v>120.89821873553102</v>
      </c>
      <c r="H107" s="31">
        <v>124.11297272252212</v>
      </c>
      <c r="I107" s="31">
        <v>124.59965508548585</v>
      </c>
      <c r="J107" s="31">
        <v>125.12364006392747</v>
      </c>
      <c r="K107" s="31">
        <v>125.11765037407075</v>
      </c>
      <c r="L107" s="31">
        <v>124.93158474738776</v>
      </c>
      <c r="M107" s="31">
        <v>124.87997374840893</v>
      </c>
      <c r="N107" s="31">
        <v>125.22242082212985</v>
      </c>
      <c r="O107" s="31">
        <v>125.26329475330608</v>
      </c>
      <c r="P107" s="31">
        <v>130.01858615596862</v>
      </c>
      <c r="Q107" s="31">
        <v>130.58623284174612</v>
      </c>
      <c r="R107" s="31">
        <v>131.67976822089284</v>
      </c>
      <c r="S107" s="31">
        <v>131.89128870739452</v>
      </c>
      <c r="T107" s="31">
        <v>132.35297527084191</v>
      </c>
      <c r="U107" s="31">
        <v>132.8898093183146</v>
      </c>
      <c r="V107" s="31">
        <v>137.79039479978707</v>
      </c>
      <c r="W107" s="31">
        <v>138.74397705616886</v>
      </c>
      <c r="X107" s="31">
        <v>138.97834860857284</v>
      </c>
      <c r="Y107" s="31">
        <v>139.70775846799751</v>
      </c>
      <c r="Z107" s="31">
        <v>139.73934404975282</v>
      </c>
      <c r="AA107" s="31">
        <v>145.35036821139542</v>
      </c>
      <c r="AB107" s="31">
        <v>146.88517727936164</v>
      </c>
      <c r="AC107" s="31">
        <v>154.35153725561636</v>
      </c>
      <c r="AD107" s="31">
        <v>161.60111408297649</v>
      </c>
      <c r="AE107" s="31">
        <v>162.34923790399037</v>
      </c>
      <c r="AF107" s="31">
        <v>172.36790925744523</v>
      </c>
      <c r="AG107" s="31">
        <v>180.21162778077817</v>
      </c>
      <c r="AH107" s="31">
        <v>203.15094176667063</v>
      </c>
      <c r="AI107" s="31">
        <v>205.17054095579172</v>
      </c>
      <c r="AJ107" s="31">
        <v>234.37914230916755</v>
      </c>
      <c r="AK107" s="31">
        <v>235.40231008883279</v>
      </c>
      <c r="AL107" s="31">
        <v>238.67650543135917</v>
      </c>
      <c r="AM107" s="31">
        <v>240.13631849805151</v>
      </c>
      <c r="AN107" s="31">
        <v>238.9818704043962</v>
      </c>
      <c r="AO107" s="31">
        <v>249.73807011075607</v>
      </c>
      <c r="AP107" s="31">
        <v>252.57169843768855</v>
      </c>
      <c r="AQ107" s="31">
        <v>263.63381589971527</v>
      </c>
      <c r="AR107" s="31">
        <v>266.94355005138152</v>
      </c>
      <c r="AS107" s="31">
        <v>276.60540162413298</v>
      </c>
      <c r="AT107" s="31">
        <v>277.15097504913501</v>
      </c>
      <c r="AU107" s="31">
        <v>318.63677540607483</v>
      </c>
      <c r="AV107" s="31">
        <v>323.38487028735182</v>
      </c>
      <c r="AW107" s="31">
        <v>336.82750113188314</v>
      </c>
      <c r="AX107" s="31">
        <v>355.65868092782983</v>
      </c>
      <c r="AY107" s="31">
        <v>358.74050415606206</v>
      </c>
      <c r="AZ107" s="31">
        <v>358.76327387302558</v>
      </c>
      <c r="BA107" s="31">
        <v>372.91215566334603</v>
      </c>
      <c r="BB107" s="31">
        <v>375.27495900911731</v>
      </c>
      <c r="BC107" s="31">
        <v>378.75215769299814</v>
      </c>
      <c r="BD107" s="31">
        <v>395.18105056908348</v>
      </c>
      <c r="BE107" s="31">
        <v>403.08661438283036</v>
      </c>
      <c r="BF107" s="31">
        <v>423.84627302050717</v>
      </c>
      <c r="BG107" s="31">
        <v>451.60713840025994</v>
      </c>
      <c r="BH107" s="31">
        <v>509.9020679357921</v>
      </c>
      <c r="BI107" s="31">
        <v>537.94305691834415</v>
      </c>
      <c r="BJ107" s="31">
        <v>615.60054139903093</v>
      </c>
      <c r="BK107" s="31">
        <v>621.4616481426749</v>
      </c>
      <c r="BL107" s="31">
        <v>663.59815028284208</v>
      </c>
      <c r="BM107" s="31">
        <v>695.80240785682099</v>
      </c>
      <c r="BN107" s="31">
        <v>749.89311242045369</v>
      </c>
      <c r="BO107" s="31">
        <v>755.64965524854176</v>
      </c>
      <c r="BP107" s="31">
        <v>798.91394244820037</v>
      </c>
      <c r="BQ107" s="31">
        <v>840.02793552087371</v>
      </c>
      <c r="BR107" s="31">
        <v>852.29058611198991</v>
      </c>
      <c r="BS107" s="31">
        <v>888.56601315766648</v>
      </c>
      <c r="BT107" s="31">
        <v>894.6620790618332</v>
      </c>
      <c r="BU107" s="31">
        <v>917.83884999006762</v>
      </c>
      <c r="BV107" s="31">
        <v>966.32525755490838</v>
      </c>
      <c r="BW107" s="31">
        <v>969.17945443882115</v>
      </c>
      <c r="BX107" s="31">
        <v>984.45839601387001</v>
      </c>
      <c r="BY107" s="31">
        <v>1049.177478326156</v>
      </c>
      <c r="BZ107" s="31">
        <v>1082.726296015165</v>
      </c>
      <c r="CA107" s="31">
        <v>1143.4516145374073</v>
      </c>
      <c r="CB107" s="31">
        <v>1164.2356053274539</v>
      </c>
      <c r="CC107" s="31">
        <v>1252.1300806893851</v>
      </c>
      <c r="CD107" s="31">
        <v>1398.5261075353267</v>
      </c>
      <c r="CE107" s="31">
        <v>1606.4688573412946</v>
      </c>
      <c r="CF107" s="31">
        <v>1616.1309518211372</v>
      </c>
      <c r="CG107" s="31">
        <v>1726.1401247594845</v>
      </c>
      <c r="CH107" s="31">
        <v>1832.454622340111</v>
      </c>
      <c r="CI107" s="31">
        <v>1979.1691604849116</v>
      </c>
      <c r="CJ107" s="31">
        <v>1994.9626558088703</v>
      </c>
      <c r="CK107" s="31">
        <v>2103.9136960556293</v>
      </c>
      <c r="CL107" s="31">
        <v>2244.4476419878933</v>
      </c>
      <c r="CM107" s="31">
        <v>2441.6521558155168</v>
      </c>
      <c r="CN107" s="31">
        <v>2712.0729584552887</v>
      </c>
      <c r="CO107" s="31">
        <v>2823.3148898220197</v>
      </c>
    </row>
    <row r="108" spans="1:93" ht="12.75" customHeight="1" x14ac:dyDescent="0.25">
      <c r="A108" s="23">
        <v>2811</v>
      </c>
      <c r="B108" s="34" t="s">
        <v>156</v>
      </c>
      <c r="C108" s="31">
        <v>100</v>
      </c>
      <c r="D108" s="31">
        <v>112.92725167898652</v>
      </c>
      <c r="E108" s="31">
        <v>114.89515573922557</v>
      </c>
      <c r="F108" s="31">
        <v>116.30191128270974</v>
      </c>
      <c r="G108" s="31">
        <v>120.63226879655033</v>
      </c>
      <c r="H108" s="31">
        <v>124.02249021060908</v>
      </c>
      <c r="I108" s="31">
        <v>124.99100765319292</v>
      </c>
      <c r="J108" s="31">
        <v>125.17400521113761</v>
      </c>
      <c r="K108" s="31">
        <v>125.18530332460216</v>
      </c>
      <c r="L108" s="31">
        <v>125.19552451460699</v>
      </c>
      <c r="M108" s="31">
        <v>125.22512453808375</v>
      </c>
      <c r="N108" s="31">
        <v>125.39812810510543</v>
      </c>
      <c r="O108" s="31">
        <v>125.41378872596221</v>
      </c>
      <c r="P108" s="31">
        <v>130.24124022018606</v>
      </c>
      <c r="Q108" s="31">
        <v>130.70594734120451</v>
      </c>
      <c r="R108" s="31">
        <v>131.84264237880532</v>
      </c>
      <c r="S108" s="31">
        <v>132.06244588037973</v>
      </c>
      <c r="T108" s="31">
        <v>132.43425350116894</v>
      </c>
      <c r="U108" s="31">
        <v>132.88038292754769</v>
      </c>
      <c r="V108" s="31">
        <v>137.66469073636077</v>
      </c>
      <c r="W108" s="31">
        <v>138.63687528277953</v>
      </c>
      <c r="X108" s="31">
        <v>138.86400027317919</v>
      </c>
      <c r="Y108" s="31">
        <v>139.62219837776684</v>
      </c>
      <c r="Z108" s="31">
        <v>139.65503057938156</v>
      </c>
      <c r="AA108" s="31">
        <v>145.38106611163894</v>
      </c>
      <c r="AB108" s="31">
        <v>146.46306182510671</v>
      </c>
      <c r="AC108" s="31">
        <v>154.38618471368846</v>
      </c>
      <c r="AD108" s="31">
        <v>161.85150598744386</v>
      </c>
      <c r="AE108" s="31">
        <v>162.10159713201665</v>
      </c>
      <c r="AF108" s="31">
        <v>171.92282095241691</v>
      </c>
      <c r="AG108" s="31">
        <v>179.3018239967254</v>
      </c>
      <c r="AH108" s="31">
        <v>203.00799672526864</v>
      </c>
      <c r="AI108" s="31">
        <v>205.03789543210641</v>
      </c>
      <c r="AJ108" s="31">
        <v>234.20589677122121</v>
      </c>
      <c r="AK108" s="31">
        <v>235.30166217964987</v>
      </c>
      <c r="AL108" s="31">
        <v>238.70508347626071</v>
      </c>
      <c r="AM108" s="31">
        <v>240.04427819035763</v>
      </c>
      <c r="AN108" s="31">
        <v>238.79320032060772</v>
      </c>
      <c r="AO108" s="31">
        <v>249.01240147452626</v>
      </c>
      <c r="AP108" s="31">
        <v>252.19353641018154</v>
      </c>
      <c r="AQ108" s="31">
        <v>263.62163931196267</v>
      </c>
      <c r="AR108" s="31">
        <v>266.68236289156442</v>
      </c>
      <c r="AS108" s="31">
        <v>276.21814295008483</v>
      </c>
      <c r="AT108" s="31">
        <v>276.87605900307756</v>
      </c>
      <c r="AU108" s="31">
        <v>317.85529513703011</v>
      </c>
      <c r="AV108" s="31">
        <v>322.46648548333474</v>
      </c>
      <c r="AW108" s="31">
        <v>336.28954927105087</v>
      </c>
      <c r="AX108" s="31">
        <v>355.59887910359691</v>
      </c>
      <c r="AY108" s="31">
        <v>358.64300402957946</v>
      </c>
      <c r="AZ108" s="31">
        <v>358.08768317908175</v>
      </c>
      <c r="BA108" s="31">
        <v>372.73855531547815</v>
      </c>
      <c r="BB108" s="31">
        <v>375.12660363354865</v>
      </c>
      <c r="BC108" s="31">
        <v>377.6055962449426</v>
      </c>
      <c r="BD108" s="31">
        <v>394.52642396443389</v>
      </c>
      <c r="BE108" s="31">
        <v>401.95823576833902</v>
      </c>
      <c r="BF108" s="31">
        <v>423.51099359552239</v>
      </c>
      <c r="BG108" s="31">
        <v>451.11972100306679</v>
      </c>
      <c r="BH108" s="31">
        <v>511.08938589154917</v>
      </c>
      <c r="BI108" s="31">
        <v>539.64859288091168</v>
      </c>
      <c r="BJ108" s="31">
        <v>620.28754851261579</v>
      </c>
      <c r="BK108" s="31">
        <v>626.02178944354239</v>
      </c>
      <c r="BL108" s="31">
        <v>668.73798534961065</v>
      </c>
      <c r="BM108" s="31">
        <v>701.30632254663556</v>
      </c>
      <c r="BN108" s="31">
        <v>756.94648145033796</v>
      </c>
      <c r="BO108" s="31">
        <v>761.95919674119</v>
      </c>
      <c r="BP108" s="31">
        <v>807.57833852584326</v>
      </c>
      <c r="BQ108" s="31">
        <v>850.02801790185322</v>
      </c>
      <c r="BR108" s="31">
        <v>862.61648941784972</v>
      </c>
      <c r="BS108" s="31">
        <v>900.19475484541078</v>
      </c>
      <c r="BT108" s="31">
        <v>906.07218913837642</v>
      </c>
      <c r="BU108" s="31">
        <v>928.96924874144861</v>
      </c>
      <c r="BV108" s="31">
        <v>978.16860711848335</v>
      </c>
      <c r="BW108" s="31">
        <v>980.47912582449499</v>
      </c>
      <c r="BX108" s="31">
        <v>994.58726010977261</v>
      </c>
      <c r="BY108" s="31">
        <v>1060.5220064422488</v>
      </c>
      <c r="BZ108" s="31">
        <v>1093.5987109675148</v>
      </c>
      <c r="CA108" s="31">
        <v>1153.2870985763952</v>
      </c>
      <c r="CB108" s="31">
        <v>1173.9312369103345</v>
      </c>
      <c r="CC108" s="31">
        <v>1263.3917310335637</v>
      </c>
      <c r="CD108" s="31">
        <v>1409.618536755469</v>
      </c>
      <c r="CE108" s="31">
        <v>1623.2137496551895</v>
      </c>
      <c r="CF108" s="31">
        <v>1629.8778587330769</v>
      </c>
      <c r="CG108" s="31">
        <v>1740.6391595180614</v>
      </c>
      <c r="CH108" s="31">
        <v>1847.3410279785339</v>
      </c>
      <c r="CI108" s="31">
        <v>1996.6093760161359</v>
      </c>
      <c r="CJ108" s="31">
        <v>2008.5769804528247</v>
      </c>
      <c r="CK108" s="31">
        <v>2118.4872321211883</v>
      </c>
      <c r="CL108" s="31">
        <v>2260.1808165238886</v>
      </c>
      <c r="CM108" s="31">
        <v>2460.3788116885185</v>
      </c>
      <c r="CN108" s="31">
        <v>2729.9124798789067</v>
      </c>
      <c r="CO108" s="31">
        <v>2837.8833368225951</v>
      </c>
    </row>
    <row r="109" spans="1:93" ht="12.75" customHeight="1" x14ac:dyDescent="0.25">
      <c r="A109" s="23">
        <v>2813</v>
      </c>
      <c r="B109" s="34" t="s">
        <v>157</v>
      </c>
      <c r="C109" s="31">
        <v>100</v>
      </c>
      <c r="D109" s="31">
        <v>104.13255510392891</v>
      </c>
      <c r="E109" s="31">
        <v>107.06816116453501</v>
      </c>
      <c r="F109" s="31">
        <v>124.06515830171158</v>
      </c>
      <c r="G109" s="31">
        <v>127.63658687314037</v>
      </c>
      <c r="H109" s="31">
        <v>126.40552626707999</v>
      </c>
      <c r="I109" s="31">
        <v>114.68396312135114</v>
      </c>
      <c r="J109" s="31">
        <v>123.84753936426274</v>
      </c>
      <c r="K109" s="31">
        <v>123.40352895698864</v>
      </c>
      <c r="L109" s="31">
        <v>118.24414829036894</v>
      </c>
      <c r="M109" s="31">
        <v>116.13489528464511</v>
      </c>
      <c r="N109" s="31">
        <v>120.77052900485928</v>
      </c>
      <c r="O109" s="31">
        <v>121.45023206136555</v>
      </c>
      <c r="P109" s="31">
        <v>124.37720470731833</v>
      </c>
      <c r="Q109" s="31">
        <v>127.55302902957519</v>
      </c>
      <c r="R109" s="31">
        <v>127.55302902957519</v>
      </c>
      <c r="S109" s="31">
        <v>127.55468293342884</v>
      </c>
      <c r="T109" s="31">
        <v>130.29363041963342</v>
      </c>
      <c r="U109" s="31">
        <v>133.12864558741924</v>
      </c>
      <c r="V109" s="31">
        <v>140.97535607108998</v>
      </c>
      <c r="W109" s="31">
        <v>141.45761248715695</v>
      </c>
      <c r="X109" s="31">
        <v>141.87559003211928</v>
      </c>
      <c r="Y109" s="31">
        <v>141.87559271556378</v>
      </c>
      <c r="Z109" s="31">
        <v>141.87559271556378</v>
      </c>
      <c r="AA109" s="31">
        <v>144.5725761438849</v>
      </c>
      <c r="AB109" s="31">
        <v>157.58030786764587</v>
      </c>
      <c r="AC109" s="31">
        <v>153.47367532258315</v>
      </c>
      <c r="AD109" s="31">
        <v>155.25693954604031</v>
      </c>
      <c r="AE109" s="31">
        <v>168.62370705347013</v>
      </c>
      <c r="AF109" s="31">
        <v>183.64510249359128</v>
      </c>
      <c r="AG109" s="31">
        <v>203.26330755719596</v>
      </c>
      <c r="AH109" s="31">
        <v>206.77273734257071</v>
      </c>
      <c r="AI109" s="31">
        <v>208.53137786299973</v>
      </c>
      <c r="AJ109" s="31">
        <v>238.76866094321218</v>
      </c>
      <c r="AK109" s="31">
        <v>237.95242409507117</v>
      </c>
      <c r="AL109" s="31">
        <v>237.95242409507117</v>
      </c>
      <c r="AM109" s="31">
        <v>242.46834188228067</v>
      </c>
      <c r="AN109" s="31">
        <v>243.76220043940512</v>
      </c>
      <c r="AO109" s="31">
        <v>268.12432143149448</v>
      </c>
      <c r="AP109" s="31">
        <v>262.15318195587395</v>
      </c>
      <c r="AQ109" s="31">
        <v>263.9423338533125</v>
      </c>
      <c r="AR109" s="31">
        <v>273.56124375121163</v>
      </c>
      <c r="AS109" s="31">
        <v>286.41736668875939</v>
      </c>
      <c r="AT109" s="31">
        <v>284.11651725745094</v>
      </c>
      <c r="AU109" s="31">
        <v>338.43712492028743</v>
      </c>
      <c r="AV109" s="31">
        <v>346.65396719022186</v>
      </c>
      <c r="AW109" s="31">
        <v>350.45757637270066</v>
      </c>
      <c r="AX109" s="31">
        <v>357.17387851922825</v>
      </c>
      <c r="AY109" s="31">
        <v>361.21086285669867</v>
      </c>
      <c r="AZ109" s="31">
        <v>375.88070139937042</v>
      </c>
      <c r="BA109" s="31">
        <v>377.31066410905993</v>
      </c>
      <c r="BB109" s="31">
        <v>379.03383611057819</v>
      </c>
      <c r="BC109" s="31">
        <v>407.80256153592916</v>
      </c>
      <c r="BD109" s="31">
        <v>411.76731139586047</v>
      </c>
      <c r="BE109" s="31">
        <v>431.67632014545478</v>
      </c>
      <c r="BF109" s="31">
        <v>432.34124091998586</v>
      </c>
      <c r="BG109" s="31">
        <v>463.95682297453516</v>
      </c>
      <c r="BH109" s="31">
        <v>479.81901729489687</v>
      </c>
      <c r="BI109" s="31">
        <v>494.72992729035633</v>
      </c>
      <c r="BJ109" s="31">
        <v>496.84593849883584</v>
      </c>
      <c r="BK109" s="31">
        <v>505.92144173187222</v>
      </c>
      <c r="BL109" s="31">
        <v>533.37025484037804</v>
      </c>
      <c r="BM109" s="31">
        <v>556.34983448851017</v>
      </c>
      <c r="BN109" s="31">
        <v>571.1820462853093</v>
      </c>
      <c r="BO109" s="31">
        <v>595.78493213555942</v>
      </c>
      <c r="BP109" s="31">
        <v>579.38431711712838</v>
      </c>
      <c r="BQ109" s="31">
        <v>586.65605377579402</v>
      </c>
      <c r="BR109" s="31">
        <v>590.66338629014706</v>
      </c>
      <c r="BS109" s="31">
        <v>593.92882403257386</v>
      </c>
      <c r="BT109" s="31">
        <v>605.56435457598809</v>
      </c>
      <c r="BU109" s="31">
        <v>635.82816560066863</v>
      </c>
      <c r="BV109" s="31">
        <v>666.25055309095058</v>
      </c>
      <c r="BW109" s="31">
        <v>682.87991279357379</v>
      </c>
      <c r="BX109" s="31">
        <v>727.82357460476896</v>
      </c>
      <c r="BY109" s="31">
        <v>761.74140262426863</v>
      </c>
      <c r="BZ109" s="31">
        <v>807.25214183920821</v>
      </c>
      <c r="CA109" s="31">
        <v>894.25015760020426</v>
      </c>
      <c r="CB109" s="31">
        <v>918.57758719611525</v>
      </c>
      <c r="CC109" s="31">
        <v>966.79387739100468</v>
      </c>
      <c r="CD109" s="31">
        <v>1117.477456378472</v>
      </c>
      <c r="CE109" s="31">
        <v>1182.2038649588242</v>
      </c>
      <c r="CF109" s="31">
        <v>1267.8258539473759</v>
      </c>
      <c r="CG109" s="31">
        <v>1358.7783790947165</v>
      </c>
      <c r="CH109" s="31">
        <v>1455.2780686547078</v>
      </c>
      <c r="CI109" s="31">
        <v>1537.2867780366307</v>
      </c>
      <c r="CJ109" s="31">
        <v>1650.0167921339259</v>
      </c>
      <c r="CK109" s="31">
        <v>1734.6643123071385</v>
      </c>
      <c r="CL109" s="31">
        <v>1845.8165221491763</v>
      </c>
      <c r="CM109" s="31">
        <v>1967.1752608691224</v>
      </c>
      <c r="CN109" s="31">
        <v>2260.0733708187249</v>
      </c>
      <c r="CO109" s="31">
        <v>2454.1944476083763</v>
      </c>
    </row>
    <row r="110" spans="1:93" ht="12.75" customHeight="1" x14ac:dyDescent="0.25">
      <c r="A110" s="23">
        <v>289</v>
      </c>
      <c r="B110" s="35" t="s">
        <v>158</v>
      </c>
      <c r="C110" s="31">
        <v>100</v>
      </c>
      <c r="D110" s="31">
        <v>106.93769542022736</v>
      </c>
      <c r="E110" s="31">
        <v>110.94919506169515</v>
      </c>
      <c r="F110" s="31">
        <v>115.40595153343814</v>
      </c>
      <c r="G110" s="31">
        <v>115.48927292903171</v>
      </c>
      <c r="H110" s="31">
        <v>116.41760969091867</v>
      </c>
      <c r="I110" s="31">
        <v>115.92524011794615</v>
      </c>
      <c r="J110" s="31">
        <v>120.77527435757105</v>
      </c>
      <c r="K110" s="31">
        <v>118.98095024054719</v>
      </c>
      <c r="L110" s="31">
        <v>119.84585748510287</v>
      </c>
      <c r="M110" s="31">
        <v>120.54026385349465</v>
      </c>
      <c r="N110" s="31">
        <v>122.46605407728421</v>
      </c>
      <c r="O110" s="31">
        <v>124.59827284337747</v>
      </c>
      <c r="P110" s="31">
        <v>125.92426337604967</v>
      </c>
      <c r="Q110" s="31">
        <v>127.29044636590459</v>
      </c>
      <c r="R110" s="31">
        <v>128.23791749372717</v>
      </c>
      <c r="S110" s="31">
        <v>128.13667885614493</v>
      </c>
      <c r="T110" s="31">
        <v>130.33519270541655</v>
      </c>
      <c r="U110" s="31">
        <v>133.06488863009844</v>
      </c>
      <c r="V110" s="31">
        <v>136.30782400641951</v>
      </c>
      <c r="W110" s="31">
        <v>139.22169372171891</v>
      </c>
      <c r="X110" s="31">
        <v>140.70159812618869</v>
      </c>
      <c r="Y110" s="31">
        <v>142.08136474389684</v>
      </c>
      <c r="Z110" s="31">
        <v>143.20081672105815</v>
      </c>
      <c r="AA110" s="31">
        <v>144.6076402925805</v>
      </c>
      <c r="AB110" s="31">
        <v>152.19180430352864</v>
      </c>
      <c r="AC110" s="31">
        <v>161.07715983880962</v>
      </c>
      <c r="AD110" s="31">
        <v>165.90112386620945</v>
      </c>
      <c r="AE110" s="31">
        <v>167.5620321006154</v>
      </c>
      <c r="AF110" s="31">
        <v>188.57083511962873</v>
      </c>
      <c r="AG110" s="31">
        <v>204.98641397611678</v>
      </c>
      <c r="AH110" s="31">
        <v>208.19798052024191</v>
      </c>
      <c r="AI110" s="31">
        <v>219.58940544441651</v>
      </c>
      <c r="AJ110" s="31">
        <v>262.28491795573632</v>
      </c>
      <c r="AK110" s="31">
        <v>262.33923102095611</v>
      </c>
      <c r="AL110" s="31">
        <v>262.22396311844199</v>
      </c>
      <c r="AM110" s="31">
        <v>268.86554820219794</v>
      </c>
      <c r="AN110" s="31">
        <v>268.97991649992974</v>
      </c>
      <c r="AO110" s="31">
        <v>273.76653471788364</v>
      </c>
      <c r="AP110" s="31">
        <v>284.33415821725777</v>
      </c>
      <c r="AQ110" s="31">
        <v>295.97790368606502</v>
      </c>
      <c r="AR110" s="31">
        <v>307.17713393873231</v>
      </c>
      <c r="AS110" s="31">
        <v>310.52776960957846</v>
      </c>
      <c r="AT110" s="31">
        <v>306.69219634229972</v>
      </c>
      <c r="AU110" s="31">
        <v>370.00788823942207</v>
      </c>
      <c r="AV110" s="31">
        <v>399.47368599995076</v>
      </c>
      <c r="AW110" s="31">
        <v>410.14578230351134</v>
      </c>
      <c r="AX110" s="31">
        <v>433.3392158730901</v>
      </c>
      <c r="AY110" s="31">
        <v>440.03737699904099</v>
      </c>
      <c r="AZ110" s="31">
        <v>445.61668046644775</v>
      </c>
      <c r="BA110" s="31">
        <v>451.15601536020063</v>
      </c>
      <c r="BB110" s="31">
        <v>458.86476261700585</v>
      </c>
      <c r="BC110" s="31">
        <v>466.06356320198682</v>
      </c>
      <c r="BD110" s="31">
        <v>483.0908607587275</v>
      </c>
      <c r="BE110" s="31">
        <v>497.67176589058903</v>
      </c>
      <c r="BF110" s="31">
        <v>508.64760183715038</v>
      </c>
      <c r="BG110" s="31">
        <v>528.42768177687833</v>
      </c>
      <c r="BH110" s="31">
        <v>552.66069705606174</v>
      </c>
      <c r="BI110" s="31">
        <v>576.90039885232795</v>
      </c>
      <c r="BJ110" s="31">
        <v>605.25530735894529</v>
      </c>
      <c r="BK110" s="31">
        <v>628.68215070403028</v>
      </c>
      <c r="BL110" s="31">
        <v>667.73233148228633</v>
      </c>
      <c r="BM110" s="31">
        <v>710.39630293404889</v>
      </c>
      <c r="BN110" s="31">
        <v>735.08673356921474</v>
      </c>
      <c r="BO110" s="31">
        <v>777.64284541405073</v>
      </c>
      <c r="BP110" s="31">
        <v>816.43151227395617</v>
      </c>
      <c r="BQ110" s="31">
        <v>863.14110593375585</v>
      </c>
      <c r="BR110" s="31">
        <v>901.26305337191889</v>
      </c>
      <c r="BS110" s="31">
        <v>947.39478112773077</v>
      </c>
      <c r="BT110" s="31">
        <v>969.99997759498945</v>
      </c>
      <c r="BU110" s="31">
        <v>1010.2259137708546</v>
      </c>
      <c r="BV110" s="31">
        <v>1040.1000910234325</v>
      </c>
      <c r="BW110" s="31">
        <v>1062.8209982067494</v>
      </c>
      <c r="BX110" s="31">
        <v>1095.3039201418403</v>
      </c>
      <c r="BY110" s="31">
        <v>1129.1104379538683</v>
      </c>
      <c r="BZ110" s="31">
        <v>1193.4767184904322</v>
      </c>
      <c r="CA110" s="31">
        <v>1268.3753036061812</v>
      </c>
      <c r="CB110" s="31">
        <v>1317.7144098482502</v>
      </c>
      <c r="CC110" s="31">
        <v>1403.7883251075702</v>
      </c>
      <c r="CD110" s="31">
        <v>1512.2840649684329</v>
      </c>
      <c r="CE110" s="31">
        <v>1644.9388571264315</v>
      </c>
      <c r="CF110" s="31">
        <v>1724.5125526452086</v>
      </c>
      <c r="CG110" s="31">
        <v>1809.4420631163596</v>
      </c>
      <c r="CH110" s="31">
        <v>1912.9341518043182</v>
      </c>
      <c r="CI110" s="31">
        <v>2003.057277544307</v>
      </c>
      <c r="CJ110" s="31">
        <v>2092.0749052893912</v>
      </c>
      <c r="CK110" s="31">
        <v>2196.4762545010753</v>
      </c>
      <c r="CL110" s="31">
        <v>2314.0532495078055</v>
      </c>
      <c r="CM110" s="31">
        <v>2457.8166694112497</v>
      </c>
      <c r="CN110" s="31">
        <v>2637.5381624223173</v>
      </c>
      <c r="CO110" s="31">
        <v>2834.43201477927</v>
      </c>
    </row>
    <row r="111" spans="1:93" ht="12.75" customHeight="1" x14ac:dyDescent="0.25">
      <c r="A111" s="23">
        <v>2893</v>
      </c>
      <c r="B111" s="34" t="s">
        <v>159</v>
      </c>
      <c r="C111" s="31">
        <v>100</v>
      </c>
      <c r="D111" s="31">
        <v>107.12292440091531</v>
      </c>
      <c r="E111" s="31">
        <v>109.62582078410558</v>
      </c>
      <c r="F111" s="31">
        <v>114.15194406672373</v>
      </c>
      <c r="G111" s="31">
        <v>121.81755548844029</v>
      </c>
      <c r="H111" s="31">
        <v>123.24324021844275</v>
      </c>
      <c r="I111" s="31">
        <v>123.5139754873131</v>
      </c>
      <c r="J111" s="31">
        <v>125.92356250611081</v>
      </c>
      <c r="K111" s="31">
        <v>126.21215399846405</v>
      </c>
      <c r="L111" s="31">
        <v>126.7177590217331</v>
      </c>
      <c r="M111" s="31">
        <v>125.54792524973028</v>
      </c>
      <c r="N111" s="31">
        <v>125.23762333407403</v>
      </c>
      <c r="O111" s="31">
        <v>125.31819103317625</v>
      </c>
      <c r="P111" s="31">
        <v>125.84644734750674</v>
      </c>
      <c r="Q111" s="31">
        <v>127.4242968366313</v>
      </c>
      <c r="R111" s="31">
        <v>131.53356721020546</v>
      </c>
      <c r="S111" s="31">
        <v>132.54577460732085</v>
      </c>
      <c r="T111" s="31">
        <v>134.05427197729819</v>
      </c>
      <c r="U111" s="31">
        <v>136.55900871335064</v>
      </c>
      <c r="V111" s="31">
        <v>138.10417447305443</v>
      </c>
      <c r="W111" s="31">
        <v>140.91835774976076</v>
      </c>
      <c r="X111" s="31">
        <v>141.72877519073594</v>
      </c>
      <c r="Y111" s="31">
        <v>143.63090938228615</v>
      </c>
      <c r="Z111" s="31">
        <v>144.88628802290901</v>
      </c>
      <c r="AA111" s="31">
        <v>145.48515296511712</v>
      </c>
      <c r="AB111" s="31">
        <v>148.83980881298103</v>
      </c>
      <c r="AC111" s="31">
        <v>150.38263376087158</v>
      </c>
      <c r="AD111" s="31">
        <v>159.74217537898292</v>
      </c>
      <c r="AE111" s="31">
        <v>162.24099312268436</v>
      </c>
      <c r="AF111" s="31">
        <v>170.10737829387153</v>
      </c>
      <c r="AG111" s="31">
        <v>183.55108198448946</v>
      </c>
      <c r="AH111" s="31">
        <v>188.14563535997257</v>
      </c>
      <c r="AI111" s="31">
        <v>192.69624390563226</v>
      </c>
      <c r="AJ111" s="31">
        <v>223.35574475686616</v>
      </c>
      <c r="AK111" s="31">
        <v>224.11006831403773</v>
      </c>
      <c r="AL111" s="31">
        <v>225.0976197191319</v>
      </c>
      <c r="AM111" s="31">
        <v>225.82604769528228</v>
      </c>
      <c r="AN111" s="31">
        <v>231.6018103151053</v>
      </c>
      <c r="AO111" s="31">
        <v>234.25057294462206</v>
      </c>
      <c r="AP111" s="31">
        <v>248.68892760950814</v>
      </c>
      <c r="AQ111" s="31">
        <v>257.20884665748298</v>
      </c>
      <c r="AR111" s="31">
        <v>262.73100929294611</v>
      </c>
      <c r="AS111" s="31">
        <v>269.38769223420127</v>
      </c>
      <c r="AT111" s="31">
        <v>271.81694266592467</v>
      </c>
      <c r="AU111" s="31">
        <v>294.29375213673751</v>
      </c>
      <c r="AV111" s="31">
        <v>320.98464389428813</v>
      </c>
      <c r="AW111" s="31">
        <v>327.83382065412133</v>
      </c>
      <c r="AX111" s="31">
        <v>348.03545689715827</v>
      </c>
      <c r="AY111" s="31">
        <v>351.27959997477706</v>
      </c>
      <c r="AZ111" s="31">
        <v>358.76840440919716</v>
      </c>
      <c r="BA111" s="31">
        <v>362.46159706038975</v>
      </c>
      <c r="BB111" s="31">
        <v>374.13216773277753</v>
      </c>
      <c r="BC111" s="31">
        <v>374.28981128637963</v>
      </c>
      <c r="BD111" s="31">
        <v>399.3938673193262</v>
      </c>
      <c r="BE111" s="31">
        <v>414.56881707277006</v>
      </c>
      <c r="BF111" s="31">
        <v>414.7349634627256</v>
      </c>
      <c r="BG111" s="31">
        <v>428.01235154900183</v>
      </c>
      <c r="BH111" s="31">
        <v>455.33982681332986</v>
      </c>
      <c r="BI111" s="31">
        <v>464.85260153082845</v>
      </c>
      <c r="BJ111" s="31">
        <v>485.5078949697708</v>
      </c>
      <c r="BK111" s="31">
        <v>499.13253851931154</v>
      </c>
      <c r="BL111" s="31">
        <v>522.92094518486624</v>
      </c>
      <c r="BM111" s="31">
        <v>541.13342181095027</v>
      </c>
      <c r="BN111" s="31">
        <v>570.88528383057428</v>
      </c>
      <c r="BO111" s="31">
        <v>590.94509540910155</v>
      </c>
      <c r="BP111" s="31">
        <v>620.89444352784142</v>
      </c>
      <c r="BQ111" s="31">
        <v>635.34129020797491</v>
      </c>
      <c r="BR111" s="31">
        <v>665.76940300300953</v>
      </c>
      <c r="BS111" s="31">
        <v>689.25904265920803</v>
      </c>
      <c r="BT111" s="31">
        <v>693.72038762418958</v>
      </c>
      <c r="BU111" s="31">
        <v>722.73944188783571</v>
      </c>
      <c r="BV111" s="31">
        <v>740.50993267825288</v>
      </c>
      <c r="BW111" s="31">
        <v>769.66433477275234</v>
      </c>
      <c r="BX111" s="31">
        <v>794.76888912751394</v>
      </c>
      <c r="BY111" s="31">
        <v>819.21659221289997</v>
      </c>
      <c r="BZ111" s="31">
        <v>854.27380146360747</v>
      </c>
      <c r="CA111" s="31">
        <v>918.20487820055894</v>
      </c>
      <c r="CB111" s="31">
        <v>948.76209352817432</v>
      </c>
      <c r="CC111" s="31">
        <v>1000.7633623455894</v>
      </c>
      <c r="CD111" s="31">
        <v>1131.2779472584089</v>
      </c>
      <c r="CE111" s="31">
        <v>1205.3227956217065</v>
      </c>
      <c r="CF111" s="31">
        <v>1293.4439360464421</v>
      </c>
      <c r="CG111" s="31">
        <v>1343.8633814195059</v>
      </c>
      <c r="CH111" s="31">
        <v>1433.9246853662385</v>
      </c>
      <c r="CI111" s="31">
        <v>1508.1431728034813</v>
      </c>
      <c r="CJ111" s="31">
        <v>1584.8628482842416</v>
      </c>
      <c r="CK111" s="31">
        <v>1665.5270889954936</v>
      </c>
      <c r="CL111" s="31">
        <v>1763.0968966312564</v>
      </c>
      <c r="CM111" s="31">
        <v>1897.5302816156207</v>
      </c>
      <c r="CN111" s="31">
        <v>2069.4186836937074</v>
      </c>
      <c r="CO111" s="31">
        <v>2197.3052482418366</v>
      </c>
    </row>
    <row r="112" spans="1:93" ht="12.75" customHeight="1" x14ac:dyDescent="0.25">
      <c r="A112" s="23">
        <v>2899</v>
      </c>
      <c r="B112" s="34" t="s">
        <v>160</v>
      </c>
      <c r="C112" s="31">
        <v>100</v>
      </c>
      <c r="D112" s="31">
        <v>106.91298599292909</v>
      </c>
      <c r="E112" s="31">
        <v>111.12573234208446</v>
      </c>
      <c r="F112" s="31">
        <v>115.57323532571868</v>
      </c>
      <c r="G112" s="31">
        <v>114.64508409183189</v>
      </c>
      <c r="H112" s="31">
        <v>115.50707495355574</v>
      </c>
      <c r="I112" s="31">
        <v>114.91290768380721</v>
      </c>
      <c r="J112" s="31">
        <v>120.08849601844236</v>
      </c>
      <c r="K112" s="31">
        <v>118.01631229420943</v>
      </c>
      <c r="L112" s="31">
        <v>118.92915022478361</v>
      </c>
      <c r="M112" s="31">
        <v>119.87224503298613</v>
      </c>
      <c r="N112" s="31">
        <v>122.0963285149147</v>
      </c>
      <c r="O112" s="31">
        <v>124.50223621830224</v>
      </c>
      <c r="P112" s="31">
        <v>125.93464398437931</v>
      </c>
      <c r="Q112" s="31">
        <v>127.27259079890308</v>
      </c>
      <c r="R112" s="31">
        <v>127.79827993395391</v>
      </c>
      <c r="S112" s="31">
        <v>127.54850830902605</v>
      </c>
      <c r="T112" s="31">
        <v>129.83906991435717</v>
      </c>
      <c r="U112" s="31">
        <v>132.59877525061063</v>
      </c>
      <c r="V112" s="31">
        <v>136.06819200557274</v>
      </c>
      <c r="W112" s="31">
        <v>138.99535982788467</v>
      </c>
      <c r="X112" s="31">
        <v>140.56457336416503</v>
      </c>
      <c r="Y112" s="31">
        <v>141.87465648234348</v>
      </c>
      <c r="Z112" s="31">
        <v>142.97597592972363</v>
      </c>
      <c r="AA112" s="31">
        <v>144.49058066452105</v>
      </c>
      <c r="AB112" s="31">
        <v>152.63895835344607</v>
      </c>
      <c r="AC112" s="31">
        <v>162.50380276275922</v>
      </c>
      <c r="AD112" s="31">
        <v>166.72272364671733</v>
      </c>
      <c r="AE112" s="31">
        <v>168.27185528965626</v>
      </c>
      <c r="AF112" s="31">
        <v>191.03384842570284</v>
      </c>
      <c r="AG112" s="31">
        <v>207.84587352444163</v>
      </c>
      <c r="AH112" s="31">
        <v>210.87295051171364</v>
      </c>
      <c r="AI112" s="31">
        <v>223.17693595603902</v>
      </c>
      <c r="AJ112" s="31">
        <v>267.47804470811826</v>
      </c>
      <c r="AK112" s="31">
        <v>267.43897682239583</v>
      </c>
      <c r="AL112" s="31">
        <v>267.1765935311185</v>
      </c>
      <c r="AM112" s="31">
        <v>274.60698998288569</v>
      </c>
      <c r="AN112" s="31">
        <v>273.966131906822</v>
      </c>
      <c r="AO112" s="31">
        <v>279.03793868997678</v>
      </c>
      <c r="AP112" s="31">
        <v>289.08920913288568</v>
      </c>
      <c r="AQ112" s="31">
        <v>301.14967104395981</v>
      </c>
      <c r="AR112" s="31">
        <v>313.10621847794448</v>
      </c>
      <c r="AS112" s="31">
        <v>316.01582956198791</v>
      </c>
      <c r="AT112" s="31">
        <v>311.34453282881265</v>
      </c>
      <c r="AU112" s="31">
        <v>380.10810546519582</v>
      </c>
      <c r="AV112" s="31">
        <v>409.94407390789621</v>
      </c>
      <c r="AW112" s="31">
        <v>421.12614522822133</v>
      </c>
      <c r="AX112" s="31">
        <v>444.71868264351554</v>
      </c>
      <c r="AY112" s="31">
        <v>451.8776075631996</v>
      </c>
      <c r="AZ112" s="31">
        <v>457.2021848255344</v>
      </c>
      <c r="BA112" s="31">
        <v>462.98779391112845</v>
      </c>
      <c r="BB112" s="31">
        <v>470.16803646369578</v>
      </c>
      <c r="BC112" s="31">
        <v>478.30612288350778</v>
      </c>
      <c r="BD112" s="31">
        <v>494.25598603646512</v>
      </c>
      <c r="BE112" s="31">
        <v>508.75764599657009</v>
      </c>
      <c r="BF112" s="31">
        <v>521.1754876013199</v>
      </c>
      <c r="BG112" s="31">
        <v>541.82302246628262</v>
      </c>
      <c r="BH112" s="31">
        <v>565.64323876689627</v>
      </c>
      <c r="BI112" s="31">
        <v>591.84750319598436</v>
      </c>
      <c r="BJ112" s="31">
        <v>621.22953541742459</v>
      </c>
      <c r="BK112" s="31">
        <v>645.96398593234017</v>
      </c>
      <c r="BL112" s="31">
        <v>687.05007759492491</v>
      </c>
      <c r="BM112" s="31">
        <v>732.97586278381175</v>
      </c>
      <c r="BN112" s="31">
        <v>756.9911017165058</v>
      </c>
      <c r="BO112" s="31">
        <v>802.54820559746292</v>
      </c>
      <c r="BP112" s="31">
        <v>842.51603191172433</v>
      </c>
      <c r="BQ112" s="31">
        <v>893.52945533922593</v>
      </c>
      <c r="BR112" s="31">
        <v>932.67775538728222</v>
      </c>
      <c r="BS112" s="31">
        <v>981.82992318273284</v>
      </c>
      <c r="BT112" s="31">
        <v>1006.8554978107708</v>
      </c>
      <c r="BU112" s="31">
        <v>1048.5764248504754</v>
      </c>
      <c r="BV112" s="31">
        <v>1080.0652261190321</v>
      </c>
      <c r="BW112" s="31">
        <v>1101.9279092048605</v>
      </c>
      <c r="BX112" s="31">
        <v>1135.395100645871</v>
      </c>
      <c r="BY112" s="31">
        <v>1170.4500783437343</v>
      </c>
      <c r="BZ112" s="31">
        <v>1238.7261702036603</v>
      </c>
      <c r="CA112" s="31">
        <v>1315.0878139073209</v>
      </c>
      <c r="CB112" s="31">
        <v>1366.9324123587905</v>
      </c>
      <c r="CC112" s="31">
        <v>1457.5515968139912</v>
      </c>
      <c r="CD112" s="31">
        <v>1563.1100368582934</v>
      </c>
      <c r="CE112" s="31">
        <v>1703.5833579514181</v>
      </c>
      <c r="CF112" s="31">
        <v>1782.0168297983773</v>
      </c>
      <c r="CG112" s="31">
        <v>1871.549960833772</v>
      </c>
      <c r="CH112" s="31">
        <v>1976.8337075975096</v>
      </c>
      <c r="CI112" s="31">
        <v>2069.0785018927231</v>
      </c>
      <c r="CJ112" s="31">
        <v>2159.7366685872767</v>
      </c>
      <c r="CK112" s="31">
        <v>2267.3045328581961</v>
      </c>
      <c r="CL112" s="31">
        <v>2387.5504738362506</v>
      </c>
      <c r="CM112" s="31">
        <v>2532.558514417648</v>
      </c>
      <c r="CN112" s="31">
        <v>2713.3249367384155</v>
      </c>
      <c r="CO112" s="31">
        <v>2919.424317057616</v>
      </c>
    </row>
    <row r="113" spans="1:93" ht="12.75" customHeight="1" x14ac:dyDescent="0.25">
      <c r="A113" s="23">
        <v>29</v>
      </c>
      <c r="B113" s="33" t="s">
        <v>161</v>
      </c>
      <c r="C113" s="31">
        <v>100</v>
      </c>
      <c r="D113" s="31">
        <v>111.16699735069437</v>
      </c>
      <c r="E113" s="31">
        <v>114.82101042553018</v>
      </c>
      <c r="F113" s="31">
        <v>117.96913076170485</v>
      </c>
      <c r="G113" s="31">
        <v>120.51630085795534</v>
      </c>
      <c r="H113" s="31">
        <v>122.36194872119648</v>
      </c>
      <c r="I113" s="31">
        <v>123.97061371894837</v>
      </c>
      <c r="J113" s="31">
        <v>125.7943739951394</v>
      </c>
      <c r="K113" s="31">
        <v>126.39108593727558</v>
      </c>
      <c r="L113" s="31">
        <v>128.11350041276924</v>
      </c>
      <c r="M113" s="31">
        <v>128.93641140977024</v>
      </c>
      <c r="N113" s="31">
        <v>130.36580405168496</v>
      </c>
      <c r="O113" s="31">
        <v>132.67393594694678</v>
      </c>
      <c r="P113" s="31">
        <v>133.51835099231189</v>
      </c>
      <c r="Q113" s="31">
        <v>134.23151972244159</v>
      </c>
      <c r="R113" s="31">
        <v>136.02693512390184</v>
      </c>
      <c r="S113" s="31">
        <v>136.89428386941483</v>
      </c>
      <c r="T113" s="31">
        <v>138.79429415261166</v>
      </c>
      <c r="U113" s="31">
        <v>141.04511403864615</v>
      </c>
      <c r="V113" s="31">
        <v>145.55155957172869</v>
      </c>
      <c r="W113" s="31">
        <v>148.8106334430571</v>
      </c>
      <c r="X113" s="31">
        <v>151.21218040109622</v>
      </c>
      <c r="Y113" s="31">
        <v>150.85716042619376</v>
      </c>
      <c r="Z113" s="31">
        <v>152.52488084010608</v>
      </c>
      <c r="AA113" s="31">
        <v>153.33138705074322</v>
      </c>
      <c r="AB113" s="31">
        <v>157.00182869854004</v>
      </c>
      <c r="AC113" s="31">
        <v>162.00521925347584</v>
      </c>
      <c r="AD113" s="31">
        <v>164.45192564076217</v>
      </c>
      <c r="AE113" s="31">
        <v>166.44946616964194</v>
      </c>
      <c r="AF113" s="31">
        <v>179.54520502442406</v>
      </c>
      <c r="AG113" s="31">
        <v>192.3806519077861</v>
      </c>
      <c r="AH113" s="31">
        <v>200.30982479390295</v>
      </c>
      <c r="AI113" s="31">
        <v>209.50443185695127</v>
      </c>
      <c r="AJ113" s="31">
        <v>247.83230139441923</v>
      </c>
      <c r="AK113" s="31">
        <v>251.01686987077377</v>
      </c>
      <c r="AL113" s="31">
        <v>253.64158577387289</v>
      </c>
      <c r="AM113" s="31">
        <v>256.34320468870857</v>
      </c>
      <c r="AN113" s="31">
        <v>262.50404227470892</v>
      </c>
      <c r="AO113" s="31">
        <v>268.45142485583625</v>
      </c>
      <c r="AP113" s="31">
        <v>276.31726104003258</v>
      </c>
      <c r="AQ113" s="31">
        <v>287.92671234566001</v>
      </c>
      <c r="AR113" s="31">
        <v>296.00753224792913</v>
      </c>
      <c r="AS113" s="31">
        <v>302.97385907468566</v>
      </c>
      <c r="AT113" s="31">
        <v>307.95229739237686</v>
      </c>
      <c r="AU113" s="31">
        <v>356.54165880238907</v>
      </c>
      <c r="AV113" s="31">
        <v>373.66650568693484</v>
      </c>
      <c r="AW113" s="31">
        <v>382.88460873729497</v>
      </c>
      <c r="AX113" s="31">
        <v>398.51843571575313</v>
      </c>
      <c r="AY113" s="31">
        <v>403.98151928382515</v>
      </c>
      <c r="AZ113" s="31">
        <v>413.62533177179716</v>
      </c>
      <c r="BA113" s="31">
        <v>421.17852083711432</v>
      </c>
      <c r="BB113" s="31">
        <v>428.65994248216015</v>
      </c>
      <c r="BC113" s="31">
        <v>435.02746625154469</v>
      </c>
      <c r="BD113" s="31">
        <v>454.74659235096073</v>
      </c>
      <c r="BE113" s="31">
        <v>476.85240314486896</v>
      </c>
      <c r="BF113" s="31">
        <v>493.191695846166</v>
      </c>
      <c r="BG113" s="31">
        <v>521.89410517217345</v>
      </c>
      <c r="BH113" s="31">
        <v>540.0367089166848</v>
      </c>
      <c r="BI113" s="31">
        <v>568.90114662425708</v>
      </c>
      <c r="BJ113" s="31">
        <v>590.02685487942767</v>
      </c>
      <c r="BK113" s="31">
        <v>612.23922365608087</v>
      </c>
      <c r="BL113" s="31">
        <v>646.37119425043272</v>
      </c>
      <c r="BM113" s="31">
        <v>671.43552286005865</v>
      </c>
      <c r="BN113" s="31">
        <v>692.31325477618077</v>
      </c>
      <c r="BO113" s="31">
        <v>713.49336970572278</v>
      </c>
      <c r="BP113" s="31">
        <v>750.02233904591583</v>
      </c>
      <c r="BQ113" s="31">
        <v>770.52981955992186</v>
      </c>
      <c r="BR113" s="31">
        <v>796.52329343382007</v>
      </c>
      <c r="BS113" s="31">
        <v>816.95628605432171</v>
      </c>
      <c r="BT113" s="31">
        <v>842.95532533476228</v>
      </c>
      <c r="BU113" s="31">
        <v>869.57713922517769</v>
      </c>
      <c r="BV113" s="31">
        <v>898.69089365605259</v>
      </c>
      <c r="BW113" s="31">
        <v>923.5146149945366</v>
      </c>
      <c r="BX113" s="31">
        <v>955.85492047720857</v>
      </c>
      <c r="BY113" s="31">
        <v>988.70486645388178</v>
      </c>
      <c r="BZ113" s="31">
        <v>1022.0385435584529</v>
      </c>
      <c r="CA113" s="31">
        <v>1079.6902243448626</v>
      </c>
      <c r="CB113" s="31">
        <v>1128.3608588529548</v>
      </c>
      <c r="CC113" s="31">
        <v>1189.3853105671205</v>
      </c>
      <c r="CD113" s="31">
        <v>1322.1330211619047</v>
      </c>
      <c r="CE113" s="31">
        <v>1451.4186830890592</v>
      </c>
      <c r="CF113" s="31">
        <v>1539.2801840828013</v>
      </c>
      <c r="CG113" s="31">
        <v>1640.5022748758788</v>
      </c>
      <c r="CH113" s="31">
        <v>1727.5023039247581</v>
      </c>
      <c r="CI113" s="31">
        <v>1837.227389302607</v>
      </c>
      <c r="CJ113" s="31">
        <v>1966.0686186302082</v>
      </c>
      <c r="CK113" s="31">
        <v>2087.3905566294106</v>
      </c>
      <c r="CL113" s="31">
        <v>2202.1045911518163</v>
      </c>
      <c r="CM113" s="31">
        <v>2360.7565748472762</v>
      </c>
      <c r="CN113" s="31">
        <v>2593.5401926498866</v>
      </c>
      <c r="CO113" s="31">
        <v>2803.8592175867129</v>
      </c>
    </row>
    <row r="114" spans="1:93" ht="12.75" customHeight="1" x14ac:dyDescent="0.25">
      <c r="A114" s="23">
        <v>291</v>
      </c>
      <c r="B114" s="35" t="s">
        <v>162</v>
      </c>
      <c r="C114" s="31">
        <v>100</v>
      </c>
      <c r="D114" s="31">
        <v>108.93158205785892</v>
      </c>
      <c r="E114" s="31">
        <v>112.76684571733388</v>
      </c>
      <c r="F114" s="31">
        <v>115.73142789894726</v>
      </c>
      <c r="G114" s="31">
        <v>118.6217420616894</v>
      </c>
      <c r="H114" s="31">
        <v>122.06575637366862</v>
      </c>
      <c r="I114" s="31">
        <v>124.92618830869691</v>
      </c>
      <c r="J114" s="31">
        <v>126.2612569918177</v>
      </c>
      <c r="K114" s="31">
        <v>127.17530646108872</v>
      </c>
      <c r="L114" s="31">
        <v>129.88473713809236</v>
      </c>
      <c r="M114" s="31">
        <v>130.74452365501412</v>
      </c>
      <c r="N114" s="31">
        <v>132.02313260158505</v>
      </c>
      <c r="O114" s="31">
        <v>135.34119140539892</v>
      </c>
      <c r="P114" s="31">
        <v>136.61014155343406</v>
      </c>
      <c r="Q114" s="31">
        <v>137.3975636010845</v>
      </c>
      <c r="R114" s="31">
        <v>139.4082337176842</v>
      </c>
      <c r="S114" s="31">
        <v>139.67514208154498</v>
      </c>
      <c r="T114" s="31">
        <v>141.36305688951953</v>
      </c>
      <c r="U114" s="31">
        <v>144.25919325760825</v>
      </c>
      <c r="V114" s="31">
        <v>149.49267070140542</v>
      </c>
      <c r="W114" s="31">
        <v>153.95174553293194</v>
      </c>
      <c r="X114" s="31">
        <v>156.60651436418863</v>
      </c>
      <c r="Y114" s="31">
        <v>156.8161477810346</v>
      </c>
      <c r="Z114" s="31">
        <v>158.44730300182039</v>
      </c>
      <c r="AA114" s="31">
        <v>159.79624268395762</v>
      </c>
      <c r="AB114" s="31">
        <v>163.73701492661166</v>
      </c>
      <c r="AC114" s="31">
        <v>172.47078978170845</v>
      </c>
      <c r="AD114" s="31">
        <v>173.77043428582263</v>
      </c>
      <c r="AE114" s="31">
        <v>176.47450702458877</v>
      </c>
      <c r="AF114" s="31">
        <v>191.93547984364412</v>
      </c>
      <c r="AG114" s="31">
        <v>201.99602461538163</v>
      </c>
      <c r="AH114" s="31">
        <v>208.54101210071366</v>
      </c>
      <c r="AI114" s="31">
        <v>219.49450686456973</v>
      </c>
      <c r="AJ114" s="31">
        <v>259.75020762234988</v>
      </c>
      <c r="AK114" s="31">
        <v>257.70788548495074</v>
      </c>
      <c r="AL114" s="31">
        <v>259.75968014392038</v>
      </c>
      <c r="AM114" s="31">
        <v>265.89993147569328</v>
      </c>
      <c r="AN114" s="31">
        <v>270.13465363274992</v>
      </c>
      <c r="AO114" s="31">
        <v>275.97099279820139</v>
      </c>
      <c r="AP114" s="31">
        <v>284.20080412651924</v>
      </c>
      <c r="AQ114" s="31">
        <v>292.6783250668081</v>
      </c>
      <c r="AR114" s="31">
        <v>304.40075914913024</v>
      </c>
      <c r="AS114" s="31">
        <v>307.95750466624128</v>
      </c>
      <c r="AT114" s="31">
        <v>314.63890474594956</v>
      </c>
      <c r="AU114" s="31">
        <v>371.86730500594877</v>
      </c>
      <c r="AV114" s="31">
        <v>383.72731749137478</v>
      </c>
      <c r="AW114" s="31">
        <v>395.9089453387636</v>
      </c>
      <c r="AX114" s="31">
        <v>407.85579823152221</v>
      </c>
      <c r="AY114" s="31">
        <v>412.1298809559932</v>
      </c>
      <c r="AZ114" s="31">
        <v>418.16936515678788</v>
      </c>
      <c r="BA114" s="31">
        <v>427.70686612246129</v>
      </c>
      <c r="BB114" s="31">
        <v>431.89438833302552</v>
      </c>
      <c r="BC114" s="31">
        <v>441.69227700941565</v>
      </c>
      <c r="BD114" s="31">
        <v>453.18949457563031</v>
      </c>
      <c r="BE114" s="31">
        <v>489.05884151333208</v>
      </c>
      <c r="BF114" s="31">
        <v>497.33949260570631</v>
      </c>
      <c r="BG114" s="31">
        <v>522.70850334864735</v>
      </c>
      <c r="BH114" s="31">
        <v>534.77889366228135</v>
      </c>
      <c r="BI114" s="31">
        <v>562.6241138375043</v>
      </c>
      <c r="BJ114" s="31">
        <v>587.7490234364933</v>
      </c>
      <c r="BK114" s="31">
        <v>612.98764920333315</v>
      </c>
      <c r="BL114" s="31">
        <v>634.41278152913401</v>
      </c>
      <c r="BM114" s="31">
        <v>658.29829611976675</v>
      </c>
      <c r="BN114" s="31">
        <v>673.48618854667666</v>
      </c>
      <c r="BO114" s="31">
        <v>687.01711358326168</v>
      </c>
      <c r="BP114" s="31">
        <v>735.20516831176712</v>
      </c>
      <c r="BQ114" s="31">
        <v>746.95486212181129</v>
      </c>
      <c r="BR114" s="31">
        <v>777.37065096981519</v>
      </c>
      <c r="BS114" s="31">
        <v>807.25880608158695</v>
      </c>
      <c r="BT114" s="31">
        <v>831.18609244401682</v>
      </c>
      <c r="BU114" s="31">
        <v>873.90610951688006</v>
      </c>
      <c r="BV114" s="31">
        <v>905.12869636318533</v>
      </c>
      <c r="BW114" s="31">
        <v>944.20018081063176</v>
      </c>
      <c r="BX114" s="31">
        <v>987.07566254815345</v>
      </c>
      <c r="BY114" s="31">
        <v>1012.0502614581796</v>
      </c>
      <c r="BZ114" s="31">
        <v>1043.1138440849211</v>
      </c>
      <c r="CA114" s="31">
        <v>1128.039116246518</v>
      </c>
      <c r="CB114" s="31">
        <v>1171.5743520382969</v>
      </c>
      <c r="CC114" s="31">
        <v>1233.2692987391526</v>
      </c>
      <c r="CD114" s="31">
        <v>1440.9964102968715</v>
      </c>
      <c r="CE114" s="31">
        <v>1593.7387765824844</v>
      </c>
      <c r="CF114" s="31">
        <v>1677.3659001991562</v>
      </c>
      <c r="CG114" s="31">
        <v>1832.8803984050369</v>
      </c>
      <c r="CH114" s="31">
        <v>1938.4339163231446</v>
      </c>
      <c r="CI114" s="31">
        <v>2036.9750554183167</v>
      </c>
      <c r="CJ114" s="31">
        <v>2231.0720059966334</v>
      </c>
      <c r="CK114" s="31">
        <v>2375.9824349776595</v>
      </c>
      <c r="CL114" s="31">
        <v>2516.2459293891579</v>
      </c>
      <c r="CM114" s="31">
        <v>2699.3999831781166</v>
      </c>
      <c r="CN114" s="31">
        <v>2965.7525917875255</v>
      </c>
      <c r="CO114" s="31">
        <v>3110.9852939290154</v>
      </c>
    </row>
    <row r="115" spans="1:93" ht="12.75" customHeight="1" x14ac:dyDescent="0.25">
      <c r="A115" s="23">
        <v>2911</v>
      </c>
      <c r="B115" s="34" t="s">
        <v>163</v>
      </c>
      <c r="C115" s="31">
        <v>100</v>
      </c>
      <c r="D115" s="31">
        <v>126.2889685405858</v>
      </c>
      <c r="E115" s="31">
        <v>130.10891548864768</v>
      </c>
      <c r="F115" s="31">
        <v>130.54769317862781</v>
      </c>
      <c r="G115" s="31">
        <v>133.15096801418912</v>
      </c>
      <c r="H115" s="31">
        <v>132.42796425409719</v>
      </c>
      <c r="I115" s="31">
        <v>139.66071483381441</v>
      </c>
      <c r="J115" s="31">
        <v>143.40322981636834</v>
      </c>
      <c r="K115" s="31">
        <v>141.85460292703567</v>
      </c>
      <c r="L115" s="31">
        <v>148.39385971959297</v>
      </c>
      <c r="M115" s="31">
        <v>148.65196420114842</v>
      </c>
      <c r="N115" s="31">
        <v>149.94248660892558</v>
      </c>
      <c r="O115" s="31">
        <v>152.91526687638623</v>
      </c>
      <c r="P115" s="31">
        <v>153.68958032105252</v>
      </c>
      <c r="Q115" s="31">
        <v>152.52811015405297</v>
      </c>
      <c r="R115" s="31">
        <v>157.62480986679776</v>
      </c>
      <c r="S115" s="31">
        <v>156.85049642213147</v>
      </c>
      <c r="T115" s="31">
        <v>157.38693868552664</v>
      </c>
      <c r="U115" s="31">
        <v>163.96992962616983</v>
      </c>
      <c r="V115" s="31">
        <v>168.44974094961592</v>
      </c>
      <c r="W115" s="31">
        <v>168.88299225017889</v>
      </c>
      <c r="X115" s="31">
        <v>181.61338423656736</v>
      </c>
      <c r="Y115" s="31">
        <v>183.17967340803634</v>
      </c>
      <c r="Z115" s="31">
        <v>183.82998438384567</v>
      </c>
      <c r="AA115" s="31">
        <v>183.98740281355182</v>
      </c>
      <c r="AB115" s="31">
        <v>194.14518941081266</v>
      </c>
      <c r="AC115" s="31">
        <v>208.36772356382883</v>
      </c>
      <c r="AD115" s="31">
        <v>209.82309163746658</v>
      </c>
      <c r="AE115" s="31">
        <v>210.99487230899248</v>
      </c>
      <c r="AF115" s="31">
        <v>230.24996273423562</v>
      </c>
      <c r="AG115" s="31">
        <v>253.49019647115128</v>
      </c>
      <c r="AH115" s="31">
        <v>268.44210791082912</v>
      </c>
      <c r="AI115" s="31">
        <v>281.12765504656119</v>
      </c>
      <c r="AJ115" s="31">
        <v>348.68418229730429</v>
      </c>
      <c r="AK115" s="31">
        <v>336.42670137843601</v>
      </c>
      <c r="AL115" s="31">
        <v>336.52989184028127</v>
      </c>
      <c r="AM115" s="31">
        <v>362.92309082551287</v>
      </c>
      <c r="AN115" s="31">
        <v>357.92739805847441</v>
      </c>
      <c r="AO115" s="31">
        <v>365.24551321550115</v>
      </c>
      <c r="AP115" s="31">
        <v>371.71721345316081</v>
      </c>
      <c r="AQ115" s="31">
        <v>383.24045797613297</v>
      </c>
      <c r="AR115" s="31">
        <v>415.64055217766003</v>
      </c>
      <c r="AS115" s="31">
        <v>414.06050370252018</v>
      </c>
      <c r="AT115" s="31">
        <v>436.42492306042016</v>
      </c>
      <c r="AU115" s="31">
        <v>562.69296662847739</v>
      </c>
      <c r="AV115" s="31">
        <v>576.9119212110877</v>
      </c>
      <c r="AW115" s="31">
        <v>598.07199159781794</v>
      </c>
      <c r="AX115" s="31">
        <v>616.60862928900599</v>
      </c>
      <c r="AY115" s="31">
        <v>619.6980716039443</v>
      </c>
      <c r="AZ115" s="31">
        <v>619.6980716039443</v>
      </c>
      <c r="BA115" s="31">
        <v>658.10673032952127</v>
      </c>
      <c r="BB115" s="31">
        <v>671.11203683774227</v>
      </c>
      <c r="BC115" s="31">
        <v>667.05965682829265</v>
      </c>
      <c r="BD115" s="31">
        <v>685.5963140042038</v>
      </c>
      <c r="BE115" s="31">
        <v>791.69929700295029</v>
      </c>
      <c r="BF115" s="31">
        <v>791.69929700295029</v>
      </c>
      <c r="BG115" s="31">
        <v>889.48197351377041</v>
      </c>
      <c r="BH115" s="31">
        <v>889.48197351377041</v>
      </c>
      <c r="BI115" s="31">
        <v>971.31132820680136</v>
      </c>
      <c r="BJ115" s="31">
        <v>1068.4407419228114</v>
      </c>
      <c r="BK115" s="31">
        <v>1114.7763261779494</v>
      </c>
      <c r="BL115" s="31">
        <v>1150.0638022957248</v>
      </c>
      <c r="BM115" s="31">
        <v>1150.0638022957248</v>
      </c>
      <c r="BN115" s="31">
        <v>1150.0638022957248</v>
      </c>
      <c r="BO115" s="31">
        <v>1150.0638022957248</v>
      </c>
      <c r="BP115" s="31">
        <v>1359.6054648943052</v>
      </c>
      <c r="BQ115" s="31">
        <v>1359.6054648943052</v>
      </c>
      <c r="BR115" s="31">
        <v>1497.4432736329572</v>
      </c>
      <c r="BS115" s="31">
        <v>1602.257082547844</v>
      </c>
      <c r="BT115" s="31">
        <v>1682.3845490645385</v>
      </c>
      <c r="BU115" s="31">
        <v>1766.5003383085177</v>
      </c>
      <c r="BV115" s="31">
        <v>1837.1555383479117</v>
      </c>
      <c r="BW115" s="31">
        <v>1984.1217926390991</v>
      </c>
      <c r="BX115" s="31">
        <v>2083.3313204803012</v>
      </c>
      <c r="BY115" s="31">
        <v>2083.3313204803012</v>
      </c>
      <c r="BZ115" s="31">
        <v>2187.5090606843714</v>
      </c>
      <c r="CA115" s="31">
        <v>2481.0633199622885</v>
      </c>
      <c r="CB115" s="31">
        <v>2481.0633199622885</v>
      </c>
      <c r="CC115" s="31">
        <v>2654.7444735036283</v>
      </c>
      <c r="CD115" s="31">
        <v>3434.5475122574526</v>
      </c>
      <c r="CE115" s="31">
        <v>4018.4241994608851</v>
      </c>
      <c r="CF115" s="31">
        <v>4018.4241994608851</v>
      </c>
      <c r="CG115" s="31">
        <v>4643.6969254932501</v>
      </c>
      <c r="CH115" s="31">
        <v>4968.7452237397019</v>
      </c>
      <c r="CI115" s="31">
        <v>4968.7452237397019</v>
      </c>
      <c r="CJ115" s="31">
        <v>5688.7234223254682</v>
      </c>
      <c r="CK115" s="31">
        <v>6086.936812455614</v>
      </c>
      <c r="CL115" s="31">
        <v>6446.3158525260578</v>
      </c>
      <c r="CM115" s="31">
        <v>7034.0602640325333</v>
      </c>
      <c r="CN115" s="31">
        <v>7596.7919615735091</v>
      </c>
      <c r="CO115" s="31">
        <v>7596.7919615735091</v>
      </c>
    </row>
    <row r="116" spans="1:93" ht="12.75" customHeight="1" x14ac:dyDescent="0.25">
      <c r="A116" s="23">
        <v>2912</v>
      </c>
      <c r="B116" s="34" t="s">
        <v>164</v>
      </c>
      <c r="C116" s="31">
        <v>100</v>
      </c>
      <c r="D116" s="31">
        <v>114.78029183453937</v>
      </c>
      <c r="E116" s="31">
        <v>115.64046875909143</v>
      </c>
      <c r="F116" s="31">
        <v>118.37421558495301</v>
      </c>
      <c r="G116" s="31">
        <v>118.98960884690737</v>
      </c>
      <c r="H116" s="31">
        <v>121.32422647867718</v>
      </c>
      <c r="I116" s="31">
        <v>122.99033106495293</v>
      </c>
      <c r="J116" s="31">
        <v>123.88431440943307</v>
      </c>
      <c r="K116" s="31">
        <v>123.72441799249593</v>
      </c>
      <c r="L116" s="31">
        <v>125.36812069431053</v>
      </c>
      <c r="M116" s="31">
        <v>126.14373986643854</v>
      </c>
      <c r="N116" s="31">
        <v>126.60767757681933</v>
      </c>
      <c r="O116" s="31">
        <v>126.66089887651759</v>
      </c>
      <c r="P116" s="31">
        <v>129.76898901106</v>
      </c>
      <c r="Q116" s="31">
        <v>129.52596398366796</v>
      </c>
      <c r="R116" s="31">
        <v>130.12223911055131</v>
      </c>
      <c r="S116" s="31">
        <v>131.43097173219044</v>
      </c>
      <c r="T116" s="31">
        <v>133.23248952598925</v>
      </c>
      <c r="U116" s="31">
        <v>134.53077014812277</v>
      </c>
      <c r="V116" s="31">
        <v>137.93620947441437</v>
      </c>
      <c r="W116" s="31">
        <v>140.89283922399349</v>
      </c>
      <c r="X116" s="31">
        <v>141.67750766891223</v>
      </c>
      <c r="Y116" s="31">
        <v>141.83955788818409</v>
      </c>
      <c r="Z116" s="31">
        <v>141.92103067528109</v>
      </c>
      <c r="AA116" s="31">
        <v>142.57566527275097</v>
      </c>
      <c r="AB116" s="31">
        <v>145.36702041141857</v>
      </c>
      <c r="AC116" s="31">
        <v>152.72038108197506</v>
      </c>
      <c r="AD116" s="31">
        <v>156.09513719521985</v>
      </c>
      <c r="AE116" s="31">
        <v>156.46927636763346</v>
      </c>
      <c r="AF116" s="31">
        <v>165.41389534517742</v>
      </c>
      <c r="AG116" s="31">
        <v>175.81585156413652</v>
      </c>
      <c r="AH116" s="31">
        <v>181.56536191549603</v>
      </c>
      <c r="AI116" s="31">
        <v>191.48677038905814</v>
      </c>
      <c r="AJ116" s="31">
        <v>215.77498652307605</v>
      </c>
      <c r="AK116" s="31">
        <v>218.38227712786258</v>
      </c>
      <c r="AL116" s="31">
        <v>223.94802306980054</v>
      </c>
      <c r="AM116" s="31">
        <v>227.28574055874449</v>
      </c>
      <c r="AN116" s="31">
        <v>230.39488903613989</v>
      </c>
      <c r="AO116" s="31">
        <v>233.79003340151849</v>
      </c>
      <c r="AP116" s="31">
        <v>241.92784058803431</v>
      </c>
      <c r="AQ116" s="31">
        <v>251.14904787435819</v>
      </c>
      <c r="AR116" s="31">
        <v>260.57128149350467</v>
      </c>
      <c r="AS116" s="31">
        <v>260.45021935918697</v>
      </c>
      <c r="AT116" s="31">
        <v>264.2913407775016</v>
      </c>
      <c r="AU116" s="31">
        <v>299.72808980104156</v>
      </c>
      <c r="AV116" s="31">
        <v>317.04154970093697</v>
      </c>
      <c r="AW116" s="31">
        <v>328.44432936860113</v>
      </c>
      <c r="AX116" s="31">
        <v>338.14648993831139</v>
      </c>
      <c r="AY116" s="31">
        <v>343.02451269290674</v>
      </c>
      <c r="AZ116" s="31">
        <v>346.75530989947396</v>
      </c>
      <c r="BA116" s="31">
        <v>353.520977859494</v>
      </c>
      <c r="BB116" s="31">
        <v>360.38984259833944</v>
      </c>
      <c r="BC116" s="31">
        <v>374.31710077550832</v>
      </c>
      <c r="BD116" s="31">
        <v>378.56084599652678</v>
      </c>
      <c r="BE116" s="31">
        <v>396.74873275132518</v>
      </c>
      <c r="BF116" s="31">
        <v>403.49771864649756</v>
      </c>
      <c r="BG116" s="31">
        <v>411.37136646195654</v>
      </c>
      <c r="BH116" s="31">
        <v>432.75872750221799</v>
      </c>
      <c r="BI116" s="31">
        <v>455.19806964457661</v>
      </c>
      <c r="BJ116" s="31">
        <v>464.70921160613744</v>
      </c>
      <c r="BK116" s="31">
        <v>476.76054138070782</v>
      </c>
      <c r="BL116" s="31">
        <v>502.31627994050098</v>
      </c>
      <c r="BM116" s="31">
        <v>516.02014031480428</v>
      </c>
      <c r="BN116" s="31">
        <v>535.49620367903583</v>
      </c>
      <c r="BO116" s="31">
        <v>552.32685636354745</v>
      </c>
      <c r="BP116" s="31">
        <v>568.08999911741807</v>
      </c>
      <c r="BQ116" s="31">
        <v>582.40681545542964</v>
      </c>
      <c r="BR116" s="31">
        <v>595.84923925628027</v>
      </c>
      <c r="BS116" s="31">
        <v>604.70882703286225</v>
      </c>
      <c r="BT116" s="31">
        <v>616.96494439564856</v>
      </c>
      <c r="BU116" s="31">
        <v>627.43345864384821</v>
      </c>
      <c r="BV116" s="31">
        <v>656.60588552734475</v>
      </c>
      <c r="BW116" s="31">
        <v>671.51444909573684</v>
      </c>
      <c r="BX116" s="31">
        <v>706.22210265275282</v>
      </c>
      <c r="BY116" s="31">
        <v>719.82048252608934</v>
      </c>
      <c r="BZ116" s="31">
        <v>739.78061425643887</v>
      </c>
      <c r="CA116" s="31">
        <v>766.65747787379644</v>
      </c>
      <c r="CB116" s="31">
        <v>813.40430644216656</v>
      </c>
      <c r="CC116" s="31">
        <v>866.78687995058237</v>
      </c>
      <c r="CD116" s="31">
        <v>966.54317185445063</v>
      </c>
      <c r="CE116" s="31">
        <v>1043.0517762837426</v>
      </c>
      <c r="CF116" s="31">
        <v>1115.5783211166629</v>
      </c>
      <c r="CG116" s="31">
        <v>1183.9778587280159</v>
      </c>
      <c r="CH116" s="31">
        <v>1229.5528607977083</v>
      </c>
      <c r="CI116" s="31">
        <v>1309.8343733680165</v>
      </c>
      <c r="CJ116" s="31">
        <v>1372.1981966824549</v>
      </c>
      <c r="CK116" s="31">
        <v>1474.6673089173332</v>
      </c>
      <c r="CL116" s="31">
        <v>1588.4006097056947</v>
      </c>
      <c r="CM116" s="31">
        <v>1680.7727591226731</v>
      </c>
      <c r="CN116" s="31">
        <v>1810.732075151057</v>
      </c>
      <c r="CO116" s="31">
        <v>1918.047880278157</v>
      </c>
    </row>
    <row r="117" spans="1:93" ht="12.75" customHeight="1" x14ac:dyDescent="0.25">
      <c r="A117" s="23">
        <v>2913</v>
      </c>
      <c r="B117" s="34" t="s">
        <v>165</v>
      </c>
      <c r="C117" s="31">
        <v>100</v>
      </c>
      <c r="D117" s="31">
        <v>100</v>
      </c>
      <c r="E117" s="31">
        <v>124.86842223251091</v>
      </c>
      <c r="F117" s="31">
        <v>124.86842223251091</v>
      </c>
      <c r="G117" s="31">
        <v>123.38391482100111</v>
      </c>
      <c r="H117" s="31">
        <v>122.41462393057544</v>
      </c>
      <c r="I117" s="31">
        <v>120.58107468083924</v>
      </c>
      <c r="J117" s="31">
        <v>125.34240053202953</v>
      </c>
      <c r="K117" s="31">
        <v>125.34240053202953</v>
      </c>
      <c r="L117" s="31">
        <v>126.85832064398168</v>
      </c>
      <c r="M117" s="31">
        <v>127.48724795498008</v>
      </c>
      <c r="N117" s="31">
        <v>133.57425492120291</v>
      </c>
      <c r="O117" s="31">
        <v>135.40277642231726</v>
      </c>
      <c r="P117" s="31">
        <v>135.29644431624808</v>
      </c>
      <c r="Q117" s="31">
        <v>133.57425492120299</v>
      </c>
      <c r="R117" s="31">
        <v>133.68086560475675</v>
      </c>
      <c r="S117" s="31">
        <v>131.94823127360962</v>
      </c>
      <c r="T117" s="31">
        <v>138.86605914858998</v>
      </c>
      <c r="U117" s="31">
        <v>141.01510323761153</v>
      </c>
      <c r="V117" s="31">
        <v>149.6413956525391</v>
      </c>
      <c r="W117" s="31">
        <v>151.41793607881613</v>
      </c>
      <c r="X117" s="31">
        <v>150.63024021780529</v>
      </c>
      <c r="Y117" s="31">
        <v>158.77571248758903</v>
      </c>
      <c r="Z117" s="31">
        <v>159.29613415199827</v>
      </c>
      <c r="AA117" s="31">
        <v>162.7210990806629</v>
      </c>
      <c r="AB117" s="31">
        <v>173.42366411757774</v>
      </c>
      <c r="AC117" s="31">
        <v>184.02471921347387</v>
      </c>
      <c r="AD117" s="31">
        <v>178.93256567135981</v>
      </c>
      <c r="AE117" s="31">
        <v>178.72194308127123</v>
      </c>
      <c r="AF117" s="31">
        <v>213.01359762510489</v>
      </c>
      <c r="AG117" s="31">
        <v>232.15456903056557</v>
      </c>
      <c r="AH117" s="31">
        <v>237.92645383174323</v>
      </c>
      <c r="AI117" s="31">
        <v>260.01715861740661</v>
      </c>
      <c r="AJ117" s="31">
        <v>337.41723707347575</v>
      </c>
      <c r="AK117" s="31">
        <v>320.65543000549894</v>
      </c>
      <c r="AL117" s="31">
        <v>292.96058468849066</v>
      </c>
      <c r="AM117" s="31">
        <v>304.14990686974636</v>
      </c>
      <c r="AN117" s="31">
        <v>301.37455242410294</v>
      </c>
      <c r="AO117" s="31">
        <v>302.73595052868751</v>
      </c>
      <c r="AP117" s="31">
        <v>327.80193320727784</v>
      </c>
      <c r="AQ117" s="31">
        <v>344.55677541361257</v>
      </c>
      <c r="AR117" s="31">
        <v>367.91710945206273</v>
      </c>
      <c r="AS117" s="31">
        <v>362.73387325498067</v>
      </c>
      <c r="AT117" s="31">
        <v>360.15009753771511</v>
      </c>
      <c r="AU117" s="31">
        <v>506.14375876808288</v>
      </c>
      <c r="AV117" s="31">
        <v>472.68865563785937</v>
      </c>
      <c r="AW117" s="31">
        <v>501.45060093148459</v>
      </c>
      <c r="AX117" s="31">
        <v>522.38877428730621</v>
      </c>
      <c r="AY117" s="31">
        <v>534.00265555559497</v>
      </c>
      <c r="AZ117" s="31">
        <v>533.41503253964243</v>
      </c>
      <c r="BA117" s="31">
        <v>550.17157194584809</v>
      </c>
      <c r="BB117" s="31">
        <v>560.02959768572396</v>
      </c>
      <c r="BC117" s="31">
        <v>570.52058777410548</v>
      </c>
      <c r="BD117" s="31">
        <v>589.41365107355466</v>
      </c>
      <c r="BE117" s="31">
        <v>603.1550926360685</v>
      </c>
      <c r="BF117" s="31">
        <v>626.12203648163745</v>
      </c>
      <c r="BG117" s="31">
        <v>644.72412905713713</v>
      </c>
      <c r="BH117" s="31">
        <v>671.04189715114114</v>
      </c>
      <c r="BI117" s="31">
        <v>740.20438731439401</v>
      </c>
      <c r="BJ117" s="31">
        <v>761.44615900796134</v>
      </c>
      <c r="BK117" s="31">
        <v>786.79353968737564</v>
      </c>
      <c r="BL117" s="31">
        <v>837.49918856686179</v>
      </c>
      <c r="BM117" s="31">
        <v>869.69307198960973</v>
      </c>
      <c r="BN117" s="31">
        <v>892.8014755769459</v>
      </c>
      <c r="BO117" s="31">
        <v>933.73686221389596</v>
      </c>
      <c r="BP117" s="31">
        <v>947.31733857868744</v>
      </c>
      <c r="BQ117" s="31">
        <v>962.88835660433233</v>
      </c>
      <c r="BR117" s="31">
        <v>987.66383912434424</v>
      </c>
      <c r="BS117" s="31">
        <v>993.93004057592327</v>
      </c>
      <c r="BT117" s="31">
        <v>1010.0231919799876</v>
      </c>
      <c r="BU117" s="31">
        <v>1032.7952353698388</v>
      </c>
      <c r="BV117" s="31">
        <v>1099.5260012179631</v>
      </c>
      <c r="BW117" s="31">
        <v>1131.1982119989104</v>
      </c>
      <c r="BX117" s="31">
        <v>1143.9978311136945</v>
      </c>
      <c r="BY117" s="31">
        <v>1197.6056208116461</v>
      </c>
      <c r="BZ117" s="31">
        <v>1231.3570164042435</v>
      </c>
      <c r="CA117" s="31">
        <v>1292.9537421128389</v>
      </c>
      <c r="CB117" s="31">
        <v>1337.8731496024982</v>
      </c>
      <c r="CC117" s="31">
        <v>1413.8566285665895</v>
      </c>
      <c r="CD117" s="31">
        <v>1732.8683837721262</v>
      </c>
      <c r="CE117" s="31">
        <v>2010.735581801847</v>
      </c>
      <c r="CF117" s="31">
        <v>2070.5149550477527</v>
      </c>
      <c r="CG117" s="31">
        <v>2193.2398904495167</v>
      </c>
      <c r="CH117" s="31">
        <v>2335.5996441962434</v>
      </c>
      <c r="CI117" s="31">
        <v>2519.8013085920888</v>
      </c>
      <c r="CJ117" s="31">
        <v>2860.4887247447282</v>
      </c>
      <c r="CK117" s="31">
        <v>3143.2044759851256</v>
      </c>
      <c r="CL117" s="31">
        <v>3326.9658611573841</v>
      </c>
      <c r="CM117" s="31">
        <v>3583.6473980211717</v>
      </c>
      <c r="CN117" s="31">
        <v>4078.4999336063543</v>
      </c>
      <c r="CO117" s="31">
        <v>4275.3331753713674</v>
      </c>
    </row>
    <row r="118" spans="1:93" ht="12.75" customHeight="1" x14ac:dyDescent="0.25">
      <c r="A118" s="23">
        <v>2915</v>
      </c>
      <c r="B118" s="34" t="s">
        <v>166</v>
      </c>
      <c r="C118" s="31">
        <v>100</v>
      </c>
      <c r="D118" s="31">
        <v>104.90631815057709</v>
      </c>
      <c r="E118" s="31">
        <v>113.04607465067494</v>
      </c>
      <c r="F118" s="31">
        <v>117.53268632081843</v>
      </c>
      <c r="G118" s="31">
        <v>120.52107797173615</v>
      </c>
      <c r="H118" s="31">
        <v>126.82624111038685</v>
      </c>
      <c r="I118" s="31">
        <v>129.33115153504795</v>
      </c>
      <c r="J118" s="31">
        <v>130.44083040563788</v>
      </c>
      <c r="K118" s="31">
        <v>131.28903640889339</v>
      </c>
      <c r="L118" s="31">
        <v>131.5459004756008</v>
      </c>
      <c r="M118" s="31">
        <v>132.60685361310803</v>
      </c>
      <c r="N118" s="31">
        <v>132.52945125487344</v>
      </c>
      <c r="O118" s="31">
        <v>139.19088767022362</v>
      </c>
      <c r="P118" s="31">
        <v>138.77331824782337</v>
      </c>
      <c r="Q118" s="31">
        <v>138.51391526109273</v>
      </c>
      <c r="R118" s="31">
        <v>140.9709292863441</v>
      </c>
      <c r="S118" s="31">
        <v>142.02154758664011</v>
      </c>
      <c r="T118" s="31">
        <v>141.11909059561555</v>
      </c>
      <c r="U118" s="31">
        <v>144.64478087487561</v>
      </c>
      <c r="V118" s="31">
        <v>153.98176399223686</v>
      </c>
      <c r="W118" s="31">
        <v>161.98549800406735</v>
      </c>
      <c r="X118" s="31">
        <v>163.66926684019771</v>
      </c>
      <c r="Y118" s="31">
        <v>164.59593599056657</v>
      </c>
      <c r="Z118" s="31">
        <v>166.38033935688361</v>
      </c>
      <c r="AA118" s="31">
        <v>167.18639490373016</v>
      </c>
      <c r="AB118" s="31">
        <v>171.79320673404231</v>
      </c>
      <c r="AC118" s="31">
        <v>180.10019031635048</v>
      </c>
      <c r="AD118" s="31">
        <v>180.84338210410721</v>
      </c>
      <c r="AE118" s="31">
        <v>186.39031137482144</v>
      </c>
      <c r="AF118" s="31">
        <v>207.77535798623333</v>
      </c>
      <c r="AG118" s="31">
        <v>216.17607942976517</v>
      </c>
      <c r="AH118" s="31">
        <v>217.60047618005768</v>
      </c>
      <c r="AI118" s="31">
        <v>225.83705591140583</v>
      </c>
      <c r="AJ118" s="31">
        <v>267.39466574159661</v>
      </c>
      <c r="AK118" s="31">
        <v>267.12285787626899</v>
      </c>
      <c r="AL118" s="31">
        <v>270.84348083863654</v>
      </c>
      <c r="AM118" s="31">
        <v>273.3703642278129</v>
      </c>
      <c r="AN118" s="31">
        <v>273.66621793018811</v>
      </c>
      <c r="AO118" s="31">
        <v>280.04045524289779</v>
      </c>
      <c r="AP118" s="31">
        <v>287.81757863597375</v>
      </c>
      <c r="AQ118" s="31">
        <v>297.57099083232947</v>
      </c>
      <c r="AR118" s="31">
        <v>304.16129166299919</v>
      </c>
      <c r="AS118" s="31">
        <v>310.54686044806994</v>
      </c>
      <c r="AT118" s="31">
        <v>310.48755006448857</v>
      </c>
      <c r="AU118" s="31">
        <v>363.43853761279541</v>
      </c>
      <c r="AV118" s="31">
        <v>369.78555841555362</v>
      </c>
      <c r="AW118" s="31">
        <v>381.80274591451843</v>
      </c>
      <c r="AX118" s="31">
        <v>385.98016998490152</v>
      </c>
      <c r="AY118" s="31">
        <v>392.43484957802923</v>
      </c>
      <c r="AZ118" s="31">
        <v>400.48546473799718</v>
      </c>
      <c r="BA118" s="31">
        <v>401.5929051013801</v>
      </c>
      <c r="BB118" s="31">
        <v>398.02647454714304</v>
      </c>
      <c r="BC118" s="31">
        <v>409.26891869778962</v>
      </c>
      <c r="BD118" s="31">
        <v>423.32786437186843</v>
      </c>
      <c r="BE118" s="31">
        <v>443.64027244936625</v>
      </c>
      <c r="BF118" s="31">
        <v>460.74923953159993</v>
      </c>
      <c r="BG118" s="31">
        <v>467.06323134966715</v>
      </c>
      <c r="BH118" s="31">
        <v>484.45677377043603</v>
      </c>
      <c r="BI118" s="31">
        <v>495.96402072091752</v>
      </c>
      <c r="BJ118" s="31">
        <v>509.28335759305878</v>
      </c>
      <c r="BK118" s="31">
        <v>535.80503804274883</v>
      </c>
      <c r="BL118" s="31">
        <v>553.72169751613774</v>
      </c>
      <c r="BM118" s="31">
        <v>592.50126083994803</v>
      </c>
      <c r="BN118" s="31">
        <v>608.1067502055979</v>
      </c>
      <c r="BO118" s="31">
        <v>607.5523909272498</v>
      </c>
      <c r="BP118" s="31">
        <v>648.14433336364948</v>
      </c>
      <c r="BQ118" s="31">
        <v>645.58807454841849</v>
      </c>
      <c r="BR118" s="31">
        <v>664.99164812015874</v>
      </c>
      <c r="BS118" s="31">
        <v>680.37924801329461</v>
      </c>
      <c r="BT118" s="31">
        <v>698.82510585566229</v>
      </c>
      <c r="BU118" s="31">
        <v>769.66919299461881</v>
      </c>
      <c r="BV118" s="31">
        <v>799.34087769318853</v>
      </c>
      <c r="BW118" s="31">
        <v>804.53559773890549</v>
      </c>
      <c r="BX118" s="31">
        <v>835.4444911001666</v>
      </c>
      <c r="BY118" s="31">
        <v>873.05689209490561</v>
      </c>
      <c r="BZ118" s="31">
        <v>901.85313369951086</v>
      </c>
      <c r="CA118" s="31">
        <v>970.23807048837716</v>
      </c>
      <c r="CB118" s="31">
        <v>1029.7602091203516</v>
      </c>
      <c r="CC118" s="31">
        <v>1064.0050984260233</v>
      </c>
      <c r="CD118" s="31">
        <v>1166.1136432184899</v>
      </c>
      <c r="CE118" s="31">
        <v>1231.1019398425765</v>
      </c>
      <c r="CF118" s="31">
        <v>1312.8275940810711</v>
      </c>
      <c r="CG118" s="31">
        <v>1400.9341402499174</v>
      </c>
      <c r="CH118" s="31">
        <v>1444.4152250477127</v>
      </c>
      <c r="CI118" s="31">
        <v>1544.482683228963</v>
      </c>
      <c r="CJ118" s="31">
        <v>1658.8878458977649</v>
      </c>
      <c r="CK118" s="31">
        <v>1737.6364998173565</v>
      </c>
      <c r="CL118" s="31">
        <v>1810.3672533108913</v>
      </c>
      <c r="CM118" s="31">
        <v>1948.9513051668214</v>
      </c>
      <c r="CN118" s="31">
        <v>2144.4808778586284</v>
      </c>
      <c r="CO118" s="31">
        <v>2247.351183893074</v>
      </c>
    </row>
    <row r="119" spans="1:93" ht="12.75" customHeight="1" x14ac:dyDescent="0.25">
      <c r="A119" s="23">
        <v>2919</v>
      </c>
      <c r="B119" s="34" t="s">
        <v>167</v>
      </c>
      <c r="C119" s="31">
        <v>100</v>
      </c>
      <c r="D119" s="31">
        <v>102.89531966722983</v>
      </c>
      <c r="E119" s="31">
        <v>105.43400011403737</v>
      </c>
      <c r="F119" s="31">
        <v>108.8930152837894</v>
      </c>
      <c r="G119" s="31">
        <v>113.11090149962214</v>
      </c>
      <c r="H119" s="31">
        <v>117.5535760150545</v>
      </c>
      <c r="I119" s="31">
        <v>120.01055648019124</v>
      </c>
      <c r="J119" s="31">
        <v>120.71025383669563</v>
      </c>
      <c r="K119" s="31">
        <v>122.93541145675802</v>
      </c>
      <c r="L119" s="31">
        <v>125.90016178831583</v>
      </c>
      <c r="M119" s="31">
        <v>126.92246043324813</v>
      </c>
      <c r="N119" s="31">
        <v>128.78924323804202</v>
      </c>
      <c r="O119" s="31">
        <v>132.6004946011825</v>
      </c>
      <c r="P119" s="31">
        <v>133.85099322178067</v>
      </c>
      <c r="Q119" s="31">
        <v>136.20686444168436</v>
      </c>
      <c r="R119" s="31">
        <v>137.87083921193312</v>
      </c>
      <c r="S119" s="31">
        <v>137.80919965989622</v>
      </c>
      <c r="T119" s="31">
        <v>140.42878073667364</v>
      </c>
      <c r="U119" s="31">
        <v>142.75212549410392</v>
      </c>
      <c r="V119" s="31">
        <v>147.41409038811565</v>
      </c>
      <c r="W119" s="31">
        <v>152.67303895636309</v>
      </c>
      <c r="X119" s="31">
        <v>153.65047693657866</v>
      </c>
      <c r="Y119" s="31">
        <v>152.78716082945922</v>
      </c>
      <c r="Z119" s="31">
        <v>155.42960730565184</v>
      </c>
      <c r="AA119" s="31">
        <v>157.53734819624125</v>
      </c>
      <c r="AB119" s="31">
        <v>159.51327024828876</v>
      </c>
      <c r="AC119" s="31">
        <v>167.26001846888406</v>
      </c>
      <c r="AD119" s="31">
        <v>168.10724776417334</v>
      </c>
      <c r="AE119" s="31">
        <v>171.49234872028964</v>
      </c>
      <c r="AF119" s="31">
        <v>185.66240718766878</v>
      </c>
      <c r="AG119" s="31">
        <v>191.65988837256361</v>
      </c>
      <c r="AH119" s="31">
        <v>197.86755857228272</v>
      </c>
      <c r="AI119" s="31">
        <v>209.12536525239901</v>
      </c>
      <c r="AJ119" s="31">
        <v>245.90987383365209</v>
      </c>
      <c r="AK119" s="31">
        <v>245.01697508999709</v>
      </c>
      <c r="AL119" s="31">
        <v>247.07365048346813</v>
      </c>
      <c r="AM119" s="31">
        <v>249.34655269888674</v>
      </c>
      <c r="AN119" s="31">
        <v>258.6714325581558</v>
      </c>
      <c r="AO119" s="31">
        <v>265.22375472910403</v>
      </c>
      <c r="AP119" s="31">
        <v>273.27987457895358</v>
      </c>
      <c r="AQ119" s="31">
        <v>279.59392906458646</v>
      </c>
      <c r="AR119" s="31">
        <v>287.27185380044017</v>
      </c>
      <c r="AS119" s="31">
        <v>293.5397549732449</v>
      </c>
      <c r="AT119" s="31">
        <v>299.63923500512294</v>
      </c>
      <c r="AU119" s="31">
        <v>342.56034433244668</v>
      </c>
      <c r="AV119" s="31">
        <v>355.61334080075716</v>
      </c>
      <c r="AW119" s="31">
        <v>364.58524133574116</v>
      </c>
      <c r="AX119" s="31">
        <v>377.81779029193297</v>
      </c>
      <c r="AY119" s="31">
        <v>381.00788968464099</v>
      </c>
      <c r="AZ119" s="31">
        <v>389.58274246572586</v>
      </c>
      <c r="BA119" s="31">
        <v>394.20762607580662</v>
      </c>
      <c r="BB119" s="31">
        <v>396.92900862393208</v>
      </c>
      <c r="BC119" s="31">
        <v>408.50043207831249</v>
      </c>
      <c r="BD119" s="31">
        <v>419.86492740144195</v>
      </c>
      <c r="BE119" s="31">
        <v>449.17132117804306</v>
      </c>
      <c r="BF119" s="31">
        <v>456.74978768055036</v>
      </c>
      <c r="BG119" s="31">
        <v>475.21597949386972</v>
      </c>
      <c r="BH119" s="31">
        <v>484.04610228057771</v>
      </c>
      <c r="BI119" s="31">
        <v>501.50740618030272</v>
      </c>
      <c r="BJ119" s="31">
        <v>516.27423423666005</v>
      </c>
      <c r="BK119" s="31">
        <v>540.66517484258168</v>
      </c>
      <c r="BL119" s="31">
        <v>555.65216192805633</v>
      </c>
      <c r="BM119" s="31">
        <v>585.72388068674127</v>
      </c>
      <c r="BN119" s="31">
        <v>602.99184175800883</v>
      </c>
      <c r="BO119" s="31">
        <v>622.62845860186724</v>
      </c>
      <c r="BP119" s="31">
        <v>641.16319437321761</v>
      </c>
      <c r="BQ119" s="31">
        <v>660.16458495189147</v>
      </c>
      <c r="BR119" s="31">
        <v>669.89844393773342</v>
      </c>
      <c r="BS119" s="31">
        <v>693.03351973936617</v>
      </c>
      <c r="BT119" s="31">
        <v>707.5798561701979</v>
      </c>
      <c r="BU119" s="31">
        <v>743.57830750385085</v>
      </c>
      <c r="BV119" s="31">
        <v>762.38797436559014</v>
      </c>
      <c r="BW119" s="31">
        <v>792.10024835705326</v>
      </c>
      <c r="BX119" s="31">
        <v>827.45094479269915</v>
      </c>
      <c r="BY119" s="31">
        <v>859.18771051024146</v>
      </c>
      <c r="BZ119" s="31">
        <v>873.76742793560561</v>
      </c>
      <c r="CA119" s="31">
        <v>928.93167651308499</v>
      </c>
      <c r="CB119" s="31">
        <v>978.49495524693714</v>
      </c>
      <c r="CC119" s="31">
        <v>1018.9054068364952</v>
      </c>
      <c r="CD119" s="31">
        <v>1133.4967623704676</v>
      </c>
      <c r="CE119" s="31">
        <v>1214.3598447135669</v>
      </c>
      <c r="CF119" s="31">
        <v>1330.4202422485107</v>
      </c>
      <c r="CG119" s="31">
        <v>1408.6271005574608</v>
      </c>
      <c r="CH119" s="31">
        <v>1494.8579992717507</v>
      </c>
      <c r="CI119" s="31">
        <v>1626.5003917417475</v>
      </c>
      <c r="CJ119" s="31">
        <v>1741.2629565190821</v>
      </c>
      <c r="CK119" s="31">
        <v>1844.5621690842781</v>
      </c>
      <c r="CL119" s="31">
        <v>1951.9171400566815</v>
      </c>
      <c r="CM119" s="31">
        <v>2065.4086708095056</v>
      </c>
      <c r="CN119" s="31">
        <v>2316.7067954059908</v>
      </c>
      <c r="CO119" s="31">
        <v>2535.5664097134854</v>
      </c>
    </row>
    <row r="120" spans="1:93" ht="12.75" customHeight="1" x14ac:dyDescent="0.25">
      <c r="A120" s="23">
        <v>292</v>
      </c>
      <c r="B120" s="35" t="s">
        <v>168</v>
      </c>
      <c r="C120" s="31">
        <v>100</v>
      </c>
      <c r="D120" s="31">
        <v>117.13369846481972</v>
      </c>
      <c r="E120" s="31">
        <v>122.50839288471336</v>
      </c>
      <c r="F120" s="31">
        <v>124.02762152978252</v>
      </c>
      <c r="G120" s="31">
        <v>125.10078333650883</v>
      </c>
      <c r="H120" s="31">
        <v>126.82510649745508</v>
      </c>
      <c r="I120" s="31">
        <v>129.00829031548102</v>
      </c>
      <c r="J120" s="31">
        <v>131.62560879854658</v>
      </c>
      <c r="K120" s="31">
        <v>131.87882066677764</v>
      </c>
      <c r="L120" s="31">
        <v>133.57696610065275</v>
      </c>
      <c r="M120" s="31">
        <v>134.83662854074666</v>
      </c>
      <c r="N120" s="31">
        <v>136.48290595366439</v>
      </c>
      <c r="O120" s="31">
        <v>139.23550220291489</v>
      </c>
      <c r="P120" s="31">
        <v>139.69217686595002</v>
      </c>
      <c r="Q120" s="31">
        <v>140.15950750018953</v>
      </c>
      <c r="R120" s="31">
        <v>141.92102726127766</v>
      </c>
      <c r="S120" s="31">
        <v>142.67267419127421</v>
      </c>
      <c r="T120" s="31">
        <v>144.58549020488559</v>
      </c>
      <c r="U120" s="31">
        <v>146.67897525378439</v>
      </c>
      <c r="V120" s="31">
        <v>151.51415648220066</v>
      </c>
      <c r="W120" s="31">
        <v>154.23532338184904</v>
      </c>
      <c r="X120" s="31">
        <v>155.69691247616794</v>
      </c>
      <c r="Y120" s="31">
        <v>156.05317835897841</v>
      </c>
      <c r="Z120" s="31">
        <v>158.05799994602168</v>
      </c>
      <c r="AA120" s="31">
        <v>158.83382272482802</v>
      </c>
      <c r="AB120" s="31">
        <v>163.68151408528985</v>
      </c>
      <c r="AC120" s="31">
        <v>167.17171559143776</v>
      </c>
      <c r="AD120" s="31">
        <v>170.64253867142577</v>
      </c>
      <c r="AE120" s="31">
        <v>172.47777519748411</v>
      </c>
      <c r="AF120" s="31">
        <v>186.65653971435952</v>
      </c>
      <c r="AG120" s="31">
        <v>203.75706634230119</v>
      </c>
      <c r="AH120" s="31">
        <v>211.31859230465952</v>
      </c>
      <c r="AI120" s="31">
        <v>220.87541214720795</v>
      </c>
      <c r="AJ120" s="31">
        <v>260.61478319936811</v>
      </c>
      <c r="AK120" s="31">
        <v>257.37076077741432</v>
      </c>
      <c r="AL120" s="31">
        <v>259.04762222089607</v>
      </c>
      <c r="AM120" s="31">
        <v>261.54329073864403</v>
      </c>
      <c r="AN120" s="31">
        <v>266.34869110631189</v>
      </c>
      <c r="AO120" s="31">
        <v>272.72204963823123</v>
      </c>
      <c r="AP120" s="31">
        <v>280.86024022402324</v>
      </c>
      <c r="AQ120" s="31">
        <v>292.98249500540021</v>
      </c>
      <c r="AR120" s="31">
        <v>300.68471987144244</v>
      </c>
      <c r="AS120" s="31">
        <v>305.71193264345067</v>
      </c>
      <c r="AT120" s="31">
        <v>309.92296045663483</v>
      </c>
      <c r="AU120" s="31">
        <v>356.37971124860491</v>
      </c>
      <c r="AV120" s="31">
        <v>374.48189819667147</v>
      </c>
      <c r="AW120" s="31">
        <v>385.60998718895786</v>
      </c>
      <c r="AX120" s="31">
        <v>399.46441469645333</v>
      </c>
      <c r="AY120" s="31">
        <v>402.98964797329887</v>
      </c>
      <c r="AZ120" s="31">
        <v>408.63914430893419</v>
      </c>
      <c r="BA120" s="31">
        <v>417.51321504668891</v>
      </c>
      <c r="BB120" s="31">
        <v>430.09690370408572</v>
      </c>
      <c r="BC120" s="31">
        <v>437.97492407253878</v>
      </c>
      <c r="BD120" s="31">
        <v>459.04192306619433</v>
      </c>
      <c r="BE120" s="31">
        <v>476.36268623947382</v>
      </c>
      <c r="BF120" s="31">
        <v>491.24557918383414</v>
      </c>
      <c r="BG120" s="31">
        <v>506.31586541134641</v>
      </c>
      <c r="BH120" s="31">
        <v>520.71337597504839</v>
      </c>
      <c r="BI120" s="31">
        <v>557.97719718788994</v>
      </c>
      <c r="BJ120" s="31">
        <v>579.15353440209435</v>
      </c>
      <c r="BK120" s="31">
        <v>596.08390029401073</v>
      </c>
      <c r="BL120" s="31">
        <v>636.693709825621</v>
      </c>
      <c r="BM120" s="31">
        <v>664.31273645673559</v>
      </c>
      <c r="BN120" s="31">
        <v>692.12882998845566</v>
      </c>
      <c r="BO120" s="31">
        <v>721.45216627278558</v>
      </c>
      <c r="BP120" s="31">
        <v>749.51423917499255</v>
      </c>
      <c r="BQ120" s="31">
        <v>784.59796143985614</v>
      </c>
      <c r="BR120" s="31">
        <v>811.00642236039562</v>
      </c>
      <c r="BS120" s="31">
        <v>830.93521239845484</v>
      </c>
      <c r="BT120" s="31">
        <v>851.06065812648785</v>
      </c>
      <c r="BU120" s="31">
        <v>874.86517271545654</v>
      </c>
      <c r="BV120" s="31">
        <v>908.89785508739726</v>
      </c>
      <c r="BW120" s="31">
        <v>931.82243701813627</v>
      </c>
      <c r="BX120" s="31">
        <v>952.28438799694436</v>
      </c>
      <c r="BY120" s="31">
        <v>991.90766412239361</v>
      </c>
      <c r="BZ120" s="31">
        <v>1030.4435264752258</v>
      </c>
      <c r="CA120" s="31">
        <v>1081.1477594038977</v>
      </c>
      <c r="CB120" s="31">
        <v>1134.955495504779</v>
      </c>
      <c r="CC120" s="31">
        <v>1194.5720863989684</v>
      </c>
      <c r="CD120" s="31">
        <v>1293.2441618333985</v>
      </c>
      <c r="CE120" s="31">
        <v>1437.0483538201772</v>
      </c>
      <c r="CF120" s="31">
        <v>1532.1342845032639</v>
      </c>
      <c r="CG120" s="31">
        <v>1631.6930877960563</v>
      </c>
      <c r="CH120" s="31">
        <v>1737.843018048477</v>
      </c>
      <c r="CI120" s="31">
        <v>1853.0127096837607</v>
      </c>
      <c r="CJ120" s="31">
        <v>1972.2473185333242</v>
      </c>
      <c r="CK120" s="31">
        <v>2104.0252361585467</v>
      </c>
      <c r="CL120" s="31">
        <v>2231.0809826752684</v>
      </c>
      <c r="CM120" s="31">
        <v>2382.8757836739624</v>
      </c>
      <c r="CN120" s="31">
        <v>2590.8089118284843</v>
      </c>
      <c r="CO120" s="31">
        <v>2795.3135314906658</v>
      </c>
    </row>
    <row r="121" spans="1:93" ht="12.75" customHeight="1" x14ac:dyDescent="0.25">
      <c r="A121" s="23">
        <v>2921</v>
      </c>
      <c r="B121" s="34" t="s">
        <v>169</v>
      </c>
      <c r="C121" s="31">
        <v>100</v>
      </c>
      <c r="D121" s="31">
        <v>119.08814234904656</v>
      </c>
      <c r="E121" s="31">
        <v>125.31390407222496</v>
      </c>
      <c r="F121" s="31">
        <v>128.38123848315365</v>
      </c>
      <c r="G121" s="31">
        <v>128.85856753658527</v>
      </c>
      <c r="H121" s="31">
        <v>129.16047657415066</v>
      </c>
      <c r="I121" s="31">
        <v>132.53529624357125</v>
      </c>
      <c r="J121" s="31">
        <v>134.49919672641531</v>
      </c>
      <c r="K121" s="31">
        <v>134.61298438496124</v>
      </c>
      <c r="L121" s="31">
        <v>136.35298936876626</v>
      </c>
      <c r="M121" s="31">
        <v>138.85892731190788</v>
      </c>
      <c r="N121" s="31">
        <v>139.81997801775827</v>
      </c>
      <c r="O121" s="31">
        <v>143.2297642111084</v>
      </c>
      <c r="P121" s="31">
        <v>143.74864889958059</v>
      </c>
      <c r="Q121" s="31">
        <v>143.81566024151508</v>
      </c>
      <c r="R121" s="31">
        <v>145.58503111521532</v>
      </c>
      <c r="S121" s="31">
        <v>147.02410419734412</v>
      </c>
      <c r="T121" s="31">
        <v>148.82011841740339</v>
      </c>
      <c r="U121" s="31">
        <v>151.26260666878736</v>
      </c>
      <c r="V121" s="31">
        <v>155.44742603414011</v>
      </c>
      <c r="W121" s="31">
        <v>159.19259150117628</v>
      </c>
      <c r="X121" s="31">
        <v>160.61578020114067</v>
      </c>
      <c r="Y121" s="31">
        <v>160.33642500335094</v>
      </c>
      <c r="Z121" s="31">
        <v>162.53280020014577</v>
      </c>
      <c r="AA121" s="31">
        <v>163.23637665297048</v>
      </c>
      <c r="AB121" s="31">
        <v>169.47751767336129</v>
      </c>
      <c r="AC121" s="31">
        <v>173.73459060374643</v>
      </c>
      <c r="AD121" s="31">
        <v>177.68040720372184</v>
      </c>
      <c r="AE121" s="31">
        <v>180.15468674130489</v>
      </c>
      <c r="AF121" s="31">
        <v>195.98535998306824</v>
      </c>
      <c r="AG121" s="31">
        <v>212.04727062485955</v>
      </c>
      <c r="AH121" s="31">
        <v>219.99745194228024</v>
      </c>
      <c r="AI121" s="31">
        <v>231.10466494898469</v>
      </c>
      <c r="AJ121" s="31">
        <v>272.9521525543542</v>
      </c>
      <c r="AK121" s="31">
        <v>271.83757062718684</v>
      </c>
      <c r="AL121" s="31">
        <v>273.60258639171735</v>
      </c>
      <c r="AM121" s="31">
        <v>276.50510518463392</v>
      </c>
      <c r="AN121" s="31">
        <v>282.45106520986468</v>
      </c>
      <c r="AO121" s="31">
        <v>290.03651870369765</v>
      </c>
      <c r="AP121" s="31">
        <v>299.9300132893901</v>
      </c>
      <c r="AQ121" s="31">
        <v>314.39815593082278</v>
      </c>
      <c r="AR121" s="31">
        <v>323.2416592075495</v>
      </c>
      <c r="AS121" s="31">
        <v>328.87557964437389</v>
      </c>
      <c r="AT121" s="31">
        <v>334.55532837964955</v>
      </c>
      <c r="AU121" s="31">
        <v>390.70817941401822</v>
      </c>
      <c r="AV121" s="31">
        <v>409.08356255741796</v>
      </c>
      <c r="AW121" s="31">
        <v>423.08181388128207</v>
      </c>
      <c r="AX121" s="31">
        <v>435.52990701445765</v>
      </c>
      <c r="AY121" s="31">
        <v>441.37701587586793</v>
      </c>
      <c r="AZ121" s="31">
        <v>445.4001711675391</v>
      </c>
      <c r="BA121" s="31">
        <v>456.20505715147806</v>
      </c>
      <c r="BB121" s="31">
        <v>470.52467947389096</v>
      </c>
      <c r="BC121" s="31">
        <v>480.74824935717322</v>
      </c>
      <c r="BD121" s="31">
        <v>502.48329260760596</v>
      </c>
      <c r="BE121" s="31">
        <v>518.78214795288329</v>
      </c>
      <c r="BF121" s="31">
        <v>532.87538093497676</v>
      </c>
      <c r="BG121" s="31">
        <v>548.12811732777948</v>
      </c>
      <c r="BH121" s="31">
        <v>561.77546411061019</v>
      </c>
      <c r="BI121" s="31">
        <v>599.69362222584687</v>
      </c>
      <c r="BJ121" s="31">
        <v>618.02104564613251</v>
      </c>
      <c r="BK121" s="31">
        <v>636.74656005435872</v>
      </c>
      <c r="BL121" s="31">
        <v>684.35270070702654</v>
      </c>
      <c r="BM121" s="31">
        <v>714.02679285178078</v>
      </c>
      <c r="BN121" s="31">
        <v>746.37562220038706</v>
      </c>
      <c r="BO121" s="31">
        <v>770.32642639061817</v>
      </c>
      <c r="BP121" s="31">
        <v>794.92640483007983</v>
      </c>
      <c r="BQ121" s="31">
        <v>835.23983191036632</v>
      </c>
      <c r="BR121" s="31">
        <v>861.54617702506425</v>
      </c>
      <c r="BS121" s="31">
        <v>884.27915855440222</v>
      </c>
      <c r="BT121" s="31">
        <v>904.0026385814034</v>
      </c>
      <c r="BU121" s="31">
        <v>923.77401492955414</v>
      </c>
      <c r="BV121" s="31">
        <v>957.25104157792987</v>
      </c>
      <c r="BW121" s="31">
        <v>983.38957391973349</v>
      </c>
      <c r="BX121" s="31">
        <v>1007.5008046878455</v>
      </c>
      <c r="BY121" s="31">
        <v>1050.4693374530025</v>
      </c>
      <c r="BZ121" s="31">
        <v>1084.7738533556821</v>
      </c>
      <c r="CA121" s="31">
        <v>1141.7128652508686</v>
      </c>
      <c r="CB121" s="31">
        <v>1199.6348990849317</v>
      </c>
      <c r="CC121" s="31">
        <v>1259.7941321917829</v>
      </c>
      <c r="CD121" s="31">
        <v>1357.8744094245026</v>
      </c>
      <c r="CE121" s="31">
        <v>1497.2548265594114</v>
      </c>
      <c r="CF121" s="31">
        <v>1613.75807639701</v>
      </c>
      <c r="CG121" s="31">
        <v>1716.6775235312741</v>
      </c>
      <c r="CH121" s="31">
        <v>1835.5790739580789</v>
      </c>
      <c r="CI121" s="31">
        <v>1977.7668896804159</v>
      </c>
      <c r="CJ121" s="31">
        <v>2106.9114016299436</v>
      </c>
      <c r="CK121" s="31">
        <v>2227.0535806868302</v>
      </c>
      <c r="CL121" s="31">
        <v>2349.5220428568587</v>
      </c>
      <c r="CM121" s="31">
        <v>2497.7209151273187</v>
      </c>
      <c r="CN121" s="31">
        <v>2686.8947086939243</v>
      </c>
      <c r="CO121" s="31">
        <v>2892.870015067941</v>
      </c>
    </row>
    <row r="122" spans="1:93" ht="12.75" customHeight="1" x14ac:dyDescent="0.25">
      <c r="A122" s="23">
        <v>2922</v>
      </c>
      <c r="B122" s="34" t="s">
        <v>170</v>
      </c>
      <c r="C122" s="31">
        <v>100</v>
      </c>
      <c r="D122" s="31">
        <v>130.91866867696862</v>
      </c>
      <c r="E122" s="31">
        <v>136.36772987363463</v>
      </c>
      <c r="F122" s="31">
        <v>136.27564828180033</v>
      </c>
      <c r="G122" s="31">
        <v>135.70696001468707</v>
      </c>
      <c r="H122" s="31">
        <v>136.74258145337319</v>
      </c>
      <c r="I122" s="31">
        <v>135.15574730840373</v>
      </c>
      <c r="J122" s="31">
        <v>141.57225308277856</v>
      </c>
      <c r="K122" s="31">
        <v>143.33376906252383</v>
      </c>
      <c r="L122" s="31">
        <v>145.80881347886566</v>
      </c>
      <c r="M122" s="31">
        <v>143.59014722971469</v>
      </c>
      <c r="N122" s="31">
        <v>149.60372067324781</v>
      </c>
      <c r="O122" s="31">
        <v>153.82430002570473</v>
      </c>
      <c r="P122" s="31">
        <v>154.35943409045419</v>
      </c>
      <c r="Q122" s="31">
        <v>151.85454540174712</v>
      </c>
      <c r="R122" s="31">
        <v>152.96831538910095</v>
      </c>
      <c r="S122" s="31">
        <v>150.45663067812552</v>
      </c>
      <c r="T122" s="31">
        <v>154.23114018460299</v>
      </c>
      <c r="U122" s="31">
        <v>157.9488634055482</v>
      </c>
      <c r="V122" s="31">
        <v>168.35144646289618</v>
      </c>
      <c r="W122" s="31">
        <v>167.51743178937272</v>
      </c>
      <c r="X122" s="31">
        <v>168.19951403752691</v>
      </c>
      <c r="Y122" s="31">
        <v>168.19951403752691</v>
      </c>
      <c r="Z122" s="31">
        <v>170.40762114756882</v>
      </c>
      <c r="AA122" s="31">
        <v>170.64824677591372</v>
      </c>
      <c r="AB122" s="31">
        <v>171.7248476960566</v>
      </c>
      <c r="AC122" s="31">
        <v>172.29013682899418</v>
      </c>
      <c r="AD122" s="31">
        <v>172.78682821958202</v>
      </c>
      <c r="AE122" s="31">
        <v>173.14011687263863</v>
      </c>
      <c r="AF122" s="31">
        <v>197.2115736565938</v>
      </c>
      <c r="AG122" s="31">
        <v>224.55952507212348</v>
      </c>
      <c r="AH122" s="31">
        <v>223.54220758444134</v>
      </c>
      <c r="AI122" s="31">
        <v>240.98885301643179</v>
      </c>
      <c r="AJ122" s="31">
        <v>299.29998612309953</v>
      </c>
      <c r="AK122" s="31">
        <v>259.88562462434794</v>
      </c>
      <c r="AL122" s="31">
        <v>261.11302175014544</v>
      </c>
      <c r="AM122" s="31">
        <v>261.7152694795916</v>
      </c>
      <c r="AN122" s="31">
        <v>261.74643588593898</v>
      </c>
      <c r="AO122" s="31">
        <v>266.34218872231497</v>
      </c>
      <c r="AP122" s="31">
        <v>268.21748818906093</v>
      </c>
      <c r="AQ122" s="31">
        <v>272.57330332557291</v>
      </c>
      <c r="AR122" s="31">
        <v>275.70244073275478</v>
      </c>
      <c r="AS122" s="31">
        <v>275.08298615280506</v>
      </c>
      <c r="AT122" s="31">
        <v>276.63578359812954</v>
      </c>
      <c r="AU122" s="31">
        <v>297.70531168765132</v>
      </c>
      <c r="AV122" s="31">
        <v>299.77291663819909</v>
      </c>
      <c r="AW122" s="31">
        <v>300.66639900061017</v>
      </c>
      <c r="AX122" s="31">
        <v>312.51601247221521</v>
      </c>
      <c r="AY122" s="31">
        <v>311.37275592650542</v>
      </c>
      <c r="AZ122" s="31">
        <v>311.43071675596491</v>
      </c>
      <c r="BA122" s="31">
        <v>322.68292147677118</v>
      </c>
      <c r="BB122" s="31">
        <v>331.5701272544776</v>
      </c>
      <c r="BC122" s="31">
        <v>339.04821714919109</v>
      </c>
      <c r="BD122" s="31">
        <v>348.84963498141394</v>
      </c>
      <c r="BE122" s="31">
        <v>361.55986822631064</v>
      </c>
      <c r="BF122" s="31">
        <v>382.55457421361848</v>
      </c>
      <c r="BG122" s="31">
        <v>399.28634555070505</v>
      </c>
      <c r="BH122" s="31">
        <v>405.59250900945483</v>
      </c>
      <c r="BI122" s="31">
        <v>422.3195007246112</v>
      </c>
      <c r="BJ122" s="31">
        <v>441.57611295464073</v>
      </c>
      <c r="BK122" s="31">
        <v>458.26691314691681</v>
      </c>
      <c r="BL122" s="31">
        <v>488.15543320417953</v>
      </c>
      <c r="BM122" s="31">
        <v>506.91489812468149</v>
      </c>
      <c r="BN122" s="31">
        <v>534.85636481947665</v>
      </c>
      <c r="BO122" s="31">
        <v>541.15702417441742</v>
      </c>
      <c r="BP122" s="31">
        <v>584.86473914438079</v>
      </c>
      <c r="BQ122" s="31">
        <v>601.01614963560405</v>
      </c>
      <c r="BR122" s="31">
        <v>631.29340744383489</v>
      </c>
      <c r="BS122" s="31">
        <v>630.04889070114098</v>
      </c>
      <c r="BT122" s="31">
        <v>655.99677084584073</v>
      </c>
      <c r="BU122" s="31">
        <v>677.2170227899511</v>
      </c>
      <c r="BV122" s="31">
        <v>732.62864788029572</v>
      </c>
      <c r="BW122" s="31">
        <v>745.51593562478968</v>
      </c>
      <c r="BX122" s="31">
        <v>748.69804282488326</v>
      </c>
      <c r="BY122" s="31">
        <v>794.9338440505021</v>
      </c>
      <c r="BZ122" s="31">
        <v>827.00652421883251</v>
      </c>
      <c r="CA122" s="31">
        <v>866.13608077033882</v>
      </c>
      <c r="CB122" s="31">
        <v>913.80155377864298</v>
      </c>
      <c r="CC122" s="31">
        <v>954.7395718603351</v>
      </c>
      <c r="CD122" s="31">
        <v>1087.1409605294323</v>
      </c>
      <c r="CE122" s="31">
        <v>1247.7744718232382</v>
      </c>
      <c r="CF122" s="31">
        <v>1289.2418306986656</v>
      </c>
      <c r="CG122" s="31">
        <v>1341.712567039702</v>
      </c>
      <c r="CH122" s="31">
        <v>1434.4425841961945</v>
      </c>
      <c r="CI122" s="31">
        <v>1459.1511569987708</v>
      </c>
      <c r="CJ122" s="31">
        <v>1533.2840630710177</v>
      </c>
      <c r="CK122" s="31">
        <v>1572.1811610270527</v>
      </c>
      <c r="CL122" s="31">
        <v>1774.0811407521089</v>
      </c>
      <c r="CM122" s="31">
        <v>1871.3689036802386</v>
      </c>
      <c r="CN122" s="31">
        <v>2022.8208948609597</v>
      </c>
      <c r="CO122" s="31">
        <v>2166.230317513654</v>
      </c>
    </row>
    <row r="123" spans="1:93" ht="12.75" customHeight="1" x14ac:dyDescent="0.25">
      <c r="A123" s="23">
        <v>2924</v>
      </c>
      <c r="B123" s="34" t="s">
        <v>171</v>
      </c>
      <c r="C123" s="31">
        <v>100</v>
      </c>
      <c r="D123" s="31">
        <v>110.85344411546576</v>
      </c>
      <c r="E123" s="31">
        <v>116.59431867903956</v>
      </c>
      <c r="F123" s="31">
        <v>118.38632115342361</v>
      </c>
      <c r="G123" s="31">
        <v>118.54334046363982</v>
      </c>
      <c r="H123" s="31">
        <v>121.18454506720074</v>
      </c>
      <c r="I123" s="31">
        <v>120.62660328033958</v>
      </c>
      <c r="J123" s="31">
        <v>125.26412048663639</v>
      </c>
      <c r="K123" s="31">
        <v>124.5529587035587</v>
      </c>
      <c r="L123" s="31">
        <v>131.40960308555387</v>
      </c>
      <c r="M123" s="31">
        <v>128.52104437925243</v>
      </c>
      <c r="N123" s="31">
        <v>135.18786766712861</v>
      </c>
      <c r="O123" s="31">
        <v>138.37797423241193</v>
      </c>
      <c r="P123" s="31">
        <v>139.86852156845177</v>
      </c>
      <c r="Q123" s="31">
        <v>139.2241157346856</v>
      </c>
      <c r="R123" s="31">
        <v>137.62073029968448</v>
      </c>
      <c r="S123" s="31">
        <v>139.22965112772326</v>
      </c>
      <c r="T123" s="31">
        <v>140.59763907534912</v>
      </c>
      <c r="U123" s="31">
        <v>142.14519208877513</v>
      </c>
      <c r="V123" s="31">
        <v>148.15498878970456</v>
      </c>
      <c r="W123" s="31">
        <v>148.89416083872894</v>
      </c>
      <c r="X123" s="31">
        <v>148.57333511484904</v>
      </c>
      <c r="Y123" s="31">
        <v>149.92586603206627</v>
      </c>
      <c r="Z123" s="31">
        <v>151.28266340062788</v>
      </c>
      <c r="AA123" s="31">
        <v>151.28266340062788</v>
      </c>
      <c r="AB123" s="31">
        <v>161.4866128459561</v>
      </c>
      <c r="AC123" s="31">
        <v>168.11652325243728</v>
      </c>
      <c r="AD123" s="31">
        <v>171.80851634040317</v>
      </c>
      <c r="AE123" s="31">
        <v>172.21245216858966</v>
      </c>
      <c r="AF123" s="31">
        <v>189.9070019298199</v>
      </c>
      <c r="AG123" s="31">
        <v>216.84532798930309</v>
      </c>
      <c r="AH123" s="31">
        <v>219.97776979208416</v>
      </c>
      <c r="AI123" s="31">
        <v>231.7989403694373</v>
      </c>
      <c r="AJ123" s="31">
        <v>290.40312236849803</v>
      </c>
      <c r="AK123" s="31">
        <v>280.53732514790812</v>
      </c>
      <c r="AL123" s="31">
        <v>280.53732514790812</v>
      </c>
      <c r="AM123" s="31">
        <v>288.10313135689205</v>
      </c>
      <c r="AN123" s="31">
        <v>288.84677977679775</v>
      </c>
      <c r="AO123" s="31">
        <v>298.54761673167701</v>
      </c>
      <c r="AP123" s="31">
        <v>310.57392026110875</v>
      </c>
      <c r="AQ123" s="31">
        <v>322.62447394881411</v>
      </c>
      <c r="AR123" s="31">
        <v>335.87424046870859</v>
      </c>
      <c r="AS123" s="31">
        <v>317.52164520746004</v>
      </c>
      <c r="AT123" s="31">
        <v>315.64382968450542</v>
      </c>
      <c r="AU123" s="31">
        <v>385.02615264195487</v>
      </c>
      <c r="AV123" s="31">
        <v>407.06740395979341</v>
      </c>
      <c r="AW123" s="31">
        <v>419.06880966440627</v>
      </c>
      <c r="AX123" s="31">
        <v>435.03835522352455</v>
      </c>
      <c r="AY123" s="31">
        <v>426.13215919580904</v>
      </c>
      <c r="AZ123" s="31">
        <v>427.63941721841991</v>
      </c>
      <c r="BA123" s="31">
        <v>420.63903800416659</v>
      </c>
      <c r="BB123" s="31">
        <v>431.12163091956444</v>
      </c>
      <c r="BC123" s="31">
        <v>440.63813090300897</v>
      </c>
      <c r="BD123" s="31">
        <v>460.58804394512759</v>
      </c>
      <c r="BE123" s="31">
        <v>469.06009358566581</v>
      </c>
      <c r="BF123" s="31">
        <v>493.63646796234059</v>
      </c>
      <c r="BG123" s="31">
        <v>502.25983989304251</v>
      </c>
      <c r="BH123" s="31">
        <v>523.78859448583842</v>
      </c>
      <c r="BI123" s="31">
        <v>539.07253423908548</v>
      </c>
      <c r="BJ123" s="31">
        <v>548.55962827620112</v>
      </c>
      <c r="BK123" s="31">
        <v>566.3400100220249</v>
      </c>
      <c r="BL123" s="31">
        <v>605.92984751412678</v>
      </c>
      <c r="BM123" s="31">
        <v>635.14358012374714</v>
      </c>
      <c r="BN123" s="31">
        <v>658.2016365957262</v>
      </c>
      <c r="BO123" s="31">
        <v>666.07006132779497</v>
      </c>
      <c r="BP123" s="31">
        <v>674.25930645288395</v>
      </c>
      <c r="BQ123" s="31">
        <v>687.5548425597766</v>
      </c>
      <c r="BR123" s="31">
        <v>703.31581398295077</v>
      </c>
      <c r="BS123" s="31">
        <v>714.93899236231925</v>
      </c>
      <c r="BT123" s="31">
        <v>723.68340315235889</v>
      </c>
      <c r="BU123" s="31">
        <v>736.63054367588063</v>
      </c>
      <c r="BV123" s="31">
        <v>760.47758695972163</v>
      </c>
      <c r="BW123" s="31">
        <v>774.35873217200651</v>
      </c>
      <c r="BX123" s="31">
        <v>789.231560402632</v>
      </c>
      <c r="BY123" s="31">
        <v>822.73138994691465</v>
      </c>
      <c r="BZ123" s="31">
        <v>860.95487627073817</v>
      </c>
      <c r="CA123" s="31">
        <v>878.22185592066887</v>
      </c>
      <c r="CB123" s="31">
        <v>923.01911884826154</v>
      </c>
      <c r="CC123" s="31">
        <v>964.43825340440799</v>
      </c>
      <c r="CD123" s="31">
        <v>1014.2254081798251</v>
      </c>
      <c r="CE123" s="31">
        <v>1097.3985398363463</v>
      </c>
      <c r="CF123" s="31">
        <v>1143.5563264798166</v>
      </c>
      <c r="CG123" s="31">
        <v>1208.9205833477486</v>
      </c>
      <c r="CH123" s="31">
        <v>1277.9508499722947</v>
      </c>
      <c r="CI123" s="31">
        <v>1366.9719390876999</v>
      </c>
      <c r="CJ123" s="31">
        <v>1469.0023994783428</v>
      </c>
      <c r="CK123" s="31">
        <v>1542.9837346666911</v>
      </c>
      <c r="CL123" s="31">
        <v>1625.2557938654852</v>
      </c>
      <c r="CM123" s="31">
        <v>1795.3813481765903</v>
      </c>
      <c r="CN123" s="31">
        <v>1930.6853492159644</v>
      </c>
      <c r="CO123" s="31">
        <v>2058.1494030114127</v>
      </c>
    </row>
    <row r="124" spans="1:93" ht="12.75" customHeight="1" x14ac:dyDescent="0.25">
      <c r="A124" s="23">
        <v>2925</v>
      </c>
      <c r="B124" s="34" t="s">
        <v>172</v>
      </c>
      <c r="C124" s="31">
        <v>100</v>
      </c>
      <c r="D124" s="31">
        <v>105.8896036024572</v>
      </c>
      <c r="E124" s="31">
        <v>108.63336042043258</v>
      </c>
      <c r="F124" s="31">
        <v>105.47300802999568</v>
      </c>
      <c r="G124" s="31">
        <v>109.10348532802591</v>
      </c>
      <c r="H124" s="31">
        <v>116.03622641035093</v>
      </c>
      <c r="I124" s="31">
        <v>115.95608896937915</v>
      </c>
      <c r="J124" s="31">
        <v>118.11610608291521</v>
      </c>
      <c r="K124" s="31">
        <v>118.35060918116619</v>
      </c>
      <c r="L124" s="31">
        <v>118.71557503318394</v>
      </c>
      <c r="M124" s="31">
        <v>118.96145203424726</v>
      </c>
      <c r="N124" s="31">
        <v>119.46858921412046</v>
      </c>
      <c r="O124" s="31">
        <v>119.82223250395707</v>
      </c>
      <c r="P124" s="31">
        <v>119.90243133647418</v>
      </c>
      <c r="Q124" s="31">
        <v>122.93163177387126</v>
      </c>
      <c r="R124" s="31">
        <v>125.65790820797145</v>
      </c>
      <c r="S124" s="31">
        <v>125.81678711356224</v>
      </c>
      <c r="T124" s="31">
        <v>127.01813748311575</v>
      </c>
      <c r="U124" s="31">
        <v>127.79398841136724</v>
      </c>
      <c r="V124" s="31">
        <v>133.06675940426976</v>
      </c>
      <c r="W124" s="31">
        <v>133.43973063571286</v>
      </c>
      <c r="X124" s="31">
        <v>135.38495338678888</v>
      </c>
      <c r="Y124" s="31">
        <v>137.10068818354841</v>
      </c>
      <c r="Z124" s="31">
        <v>138.75715144418754</v>
      </c>
      <c r="AA124" s="31">
        <v>139.20217305736563</v>
      </c>
      <c r="AB124" s="31">
        <v>141.4226820777269</v>
      </c>
      <c r="AC124" s="31">
        <v>143.89841118399576</v>
      </c>
      <c r="AD124" s="31">
        <v>147.07177155121286</v>
      </c>
      <c r="AE124" s="31">
        <v>148.08208652503805</v>
      </c>
      <c r="AF124" s="31">
        <v>152.8730854648833</v>
      </c>
      <c r="AG124" s="31">
        <v>166.1464924846872</v>
      </c>
      <c r="AH124" s="31">
        <v>177.12941621371999</v>
      </c>
      <c r="AI124" s="31">
        <v>178.86961186153127</v>
      </c>
      <c r="AJ124" s="31">
        <v>201.94617319143313</v>
      </c>
      <c r="AK124" s="31">
        <v>207.06967373077632</v>
      </c>
      <c r="AL124" s="31">
        <v>208.66346199081735</v>
      </c>
      <c r="AM124" s="31">
        <v>209.54582492136146</v>
      </c>
      <c r="AN124" s="31">
        <v>211.7735222446905</v>
      </c>
      <c r="AO124" s="31">
        <v>215.12575654544727</v>
      </c>
      <c r="AP124" s="31">
        <v>220.52404200066096</v>
      </c>
      <c r="AQ124" s="31">
        <v>224.80384900704109</v>
      </c>
      <c r="AR124" s="31">
        <v>231.4222726378365</v>
      </c>
      <c r="AS124" s="31">
        <v>239.41036501847563</v>
      </c>
      <c r="AT124" s="31">
        <v>244.03094713218672</v>
      </c>
      <c r="AU124" s="31">
        <v>272.446685887135</v>
      </c>
      <c r="AV124" s="31">
        <v>296.69935636674211</v>
      </c>
      <c r="AW124" s="31">
        <v>303.62433274705859</v>
      </c>
      <c r="AX124" s="31">
        <v>325.24226498040105</v>
      </c>
      <c r="AY124" s="31">
        <v>326.89055997412976</v>
      </c>
      <c r="AZ124" s="31">
        <v>336.64276592368105</v>
      </c>
      <c r="BA124" s="31">
        <v>342.82410400929081</v>
      </c>
      <c r="BB124" s="31">
        <v>352.7244439322933</v>
      </c>
      <c r="BC124" s="31">
        <v>354.68193067412915</v>
      </c>
      <c r="BD124" s="31">
        <v>372.34731566300479</v>
      </c>
      <c r="BE124" s="31">
        <v>398.89962295311199</v>
      </c>
      <c r="BF124" s="31">
        <v>413.15409394469452</v>
      </c>
      <c r="BG124" s="31">
        <v>426.59920469325471</v>
      </c>
      <c r="BH124" s="31">
        <v>436.66499320170186</v>
      </c>
      <c r="BI124" s="31">
        <v>496.75676329746506</v>
      </c>
      <c r="BJ124" s="31">
        <v>523.72595431611433</v>
      </c>
      <c r="BK124" s="31">
        <v>537.23713949326543</v>
      </c>
      <c r="BL124" s="31">
        <v>571.41833508709544</v>
      </c>
      <c r="BM124" s="31">
        <v>602.91059153719766</v>
      </c>
      <c r="BN124" s="31">
        <v>616.58836691996521</v>
      </c>
      <c r="BO124" s="31">
        <v>673.12167102857086</v>
      </c>
      <c r="BP124" s="31">
        <v>693.41760078516938</v>
      </c>
      <c r="BQ124" s="31">
        <v>724.0043560303244</v>
      </c>
      <c r="BR124" s="31">
        <v>752.85253495035874</v>
      </c>
      <c r="BS124" s="31">
        <v>769.70123156842749</v>
      </c>
      <c r="BT124" s="31">
        <v>794.41609842312766</v>
      </c>
      <c r="BU124" s="31">
        <v>832.75184016897083</v>
      </c>
      <c r="BV124" s="31">
        <v>867.12650570831966</v>
      </c>
      <c r="BW124" s="31">
        <v>889.40583365187808</v>
      </c>
      <c r="BX124" s="31">
        <v>914.17562489363627</v>
      </c>
      <c r="BY124" s="31">
        <v>945.49183529791321</v>
      </c>
      <c r="BZ124" s="31">
        <v>989.23088004821386</v>
      </c>
      <c r="CA124" s="31">
        <v>1044.3891613680946</v>
      </c>
      <c r="CB124" s="31">
        <v>1086.6667396402493</v>
      </c>
      <c r="CC124" s="31">
        <v>1163.9430283367412</v>
      </c>
      <c r="CD124" s="31">
        <v>1273.6330286943485</v>
      </c>
      <c r="CE124" s="31">
        <v>1431.3009729930352</v>
      </c>
      <c r="CF124" s="31">
        <v>1507.0265159796088</v>
      </c>
      <c r="CG124" s="31">
        <v>1618.1772123590149</v>
      </c>
      <c r="CH124" s="31">
        <v>1708.5142553776338</v>
      </c>
      <c r="CI124" s="31">
        <v>1798.6491409449179</v>
      </c>
      <c r="CJ124" s="31">
        <v>1913.2502917783961</v>
      </c>
      <c r="CK124" s="31">
        <v>2092.1372504436986</v>
      </c>
      <c r="CL124" s="31">
        <v>2215.7025043723502</v>
      </c>
      <c r="CM124" s="31">
        <v>2408.3050377956224</v>
      </c>
      <c r="CN124" s="31">
        <v>2707.0140469244016</v>
      </c>
      <c r="CO124" s="31">
        <v>2993.9039509227041</v>
      </c>
    </row>
    <row r="125" spans="1:93" ht="12.75" customHeight="1" x14ac:dyDescent="0.25">
      <c r="A125" s="23">
        <v>2926</v>
      </c>
      <c r="B125" s="34" t="s">
        <v>173</v>
      </c>
      <c r="C125" s="31">
        <v>100</v>
      </c>
      <c r="D125" s="31">
        <v>105.30771920929271</v>
      </c>
      <c r="E125" s="31">
        <v>111.01977547419892</v>
      </c>
      <c r="F125" s="31">
        <v>113.68611151449512</v>
      </c>
      <c r="G125" s="31">
        <v>115.01331022801185</v>
      </c>
      <c r="H125" s="31">
        <v>115.01331022801185</v>
      </c>
      <c r="I125" s="31">
        <v>121.84278346355507</v>
      </c>
      <c r="J125" s="31">
        <v>126.43607595741123</v>
      </c>
      <c r="K125" s="31">
        <v>126.43607595741123</v>
      </c>
      <c r="L125" s="31">
        <v>126.43607595741123</v>
      </c>
      <c r="M125" s="31">
        <v>126.43467997268651</v>
      </c>
      <c r="N125" s="31">
        <v>127.0550892358396</v>
      </c>
      <c r="O125" s="31">
        <v>127.0550892358396</v>
      </c>
      <c r="P125" s="31">
        <v>127.0550892358396</v>
      </c>
      <c r="Q125" s="31">
        <v>131.26393144861404</v>
      </c>
      <c r="R125" s="31">
        <v>134.84373970137011</v>
      </c>
      <c r="S125" s="31">
        <v>134.84373970137011</v>
      </c>
      <c r="T125" s="31">
        <v>138.79276564768756</v>
      </c>
      <c r="U125" s="31">
        <v>138.79276564768756</v>
      </c>
      <c r="V125" s="31">
        <v>138.79276564768756</v>
      </c>
      <c r="W125" s="31">
        <v>148.37856723401893</v>
      </c>
      <c r="X125" s="31">
        <v>148.64202844520878</v>
      </c>
      <c r="Y125" s="31">
        <v>152.9859550851036</v>
      </c>
      <c r="Z125" s="31">
        <v>152.9859550851036</v>
      </c>
      <c r="AA125" s="31">
        <v>160.6431008389105</v>
      </c>
      <c r="AB125" s="31">
        <v>160.6431008389105</v>
      </c>
      <c r="AC125" s="31">
        <v>160.6431008389105</v>
      </c>
      <c r="AD125" s="31">
        <v>164.38459992629456</v>
      </c>
      <c r="AE125" s="31">
        <v>164.38459992629456</v>
      </c>
      <c r="AF125" s="31">
        <v>168.68194083186091</v>
      </c>
      <c r="AG125" s="31">
        <v>188.71094507369389</v>
      </c>
      <c r="AH125" s="31">
        <v>203.86281097396866</v>
      </c>
      <c r="AI125" s="31">
        <v>203.86281097396866</v>
      </c>
      <c r="AJ125" s="31">
        <v>225.54590696553814</v>
      </c>
      <c r="AK125" s="31">
        <v>244.29022240891541</v>
      </c>
      <c r="AL125" s="31">
        <v>248.00985539170478</v>
      </c>
      <c r="AM125" s="31">
        <v>248.00985539170478</v>
      </c>
      <c r="AN125" s="31">
        <v>266.0921953241367</v>
      </c>
      <c r="AO125" s="31">
        <v>266.0921953241367</v>
      </c>
      <c r="AP125" s="31">
        <v>270.96257547764225</v>
      </c>
      <c r="AQ125" s="31">
        <v>302.37214860343187</v>
      </c>
      <c r="AR125" s="31">
        <v>302.37214860343187</v>
      </c>
      <c r="AS125" s="31">
        <v>319.72346799385184</v>
      </c>
      <c r="AT125" s="31">
        <v>319.72346799385184</v>
      </c>
      <c r="AU125" s="31">
        <v>332.20191624909643</v>
      </c>
      <c r="AV125" s="31">
        <v>347.98085270806848</v>
      </c>
      <c r="AW125" s="31">
        <v>359.99134070902943</v>
      </c>
      <c r="AX125" s="31">
        <v>366.39773524272584</v>
      </c>
      <c r="AY125" s="31">
        <v>366.39773524272584</v>
      </c>
      <c r="AZ125" s="31">
        <v>395.9654245046641</v>
      </c>
      <c r="BA125" s="31">
        <v>400.5780285689255</v>
      </c>
      <c r="BB125" s="31">
        <v>414.5143500274649</v>
      </c>
      <c r="BC125" s="31">
        <v>414.5143430330773</v>
      </c>
      <c r="BD125" s="31">
        <v>475.35985314963307</v>
      </c>
      <c r="BE125" s="31">
        <v>475.35985314963307</v>
      </c>
      <c r="BF125" s="31">
        <v>481.66197164609184</v>
      </c>
      <c r="BG125" s="31">
        <v>498.88707639269478</v>
      </c>
      <c r="BH125" s="31">
        <v>558.72958245357654</v>
      </c>
      <c r="BI125" s="31">
        <v>558.72958245357654</v>
      </c>
      <c r="BJ125" s="31">
        <v>600.05875773258219</v>
      </c>
      <c r="BK125" s="31">
        <v>606.89191954297212</v>
      </c>
      <c r="BL125" s="31">
        <v>606.89191954297212</v>
      </c>
      <c r="BM125" s="31">
        <v>606.89191954297212</v>
      </c>
      <c r="BN125" s="31">
        <v>622.1537730831709</v>
      </c>
      <c r="BO125" s="31">
        <v>706.20317968948314</v>
      </c>
      <c r="BP125" s="31">
        <v>814.7766403563387</v>
      </c>
      <c r="BQ125" s="31">
        <v>853.31533502000798</v>
      </c>
      <c r="BR125" s="31">
        <v>881.28342239719552</v>
      </c>
      <c r="BS125" s="31">
        <v>926.91162556151698</v>
      </c>
      <c r="BT125" s="31">
        <v>926.91162556151698</v>
      </c>
      <c r="BU125" s="31">
        <v>965.16604014899053</v>
      </c>
      <c r="BV125" s="31">
        <v>975.59759148887724</v>
      </c>
      <c r="BW125" s="31">
        <v>984.11746468459114</v>
      </c>
      <c r="BX125" s="31">
        <v>984.11746468459114</v>
      </c>
      <c r="BY125" s="31">
        <v>984.11746468459114</v>
      </c>
      <c r="BZ125" s="31">
        <v>1091.4840002208257</v>
      </c>
      <c r="CA125" s="31">
        <v>1101.310619150536</v>
      </c>
      <c r="CB125" s="31">
        <v>1171.0011823704647</v>
      </c>
      <c r="CC125" s="31">
        <v>1224.5785158103515</v>
      </c>
      <c r="CD125" s="31">
        <v>1284.6722148260424</v>
      </c>
      <c r="CE125" s="31">
        <v>1527.8870982046378</v>
      </c>
      <c r="CF125" s="31">
        <v>1560.8714981181206</v>
      </c>
      <c r="CG125" s="31">
        <v>1718.4529818936965</v>
      </c>
      <c r="CH125" s="31">
        <v>1762.3211488654063</v>
      </c>
      <c r="CI125" s="31">
        <v>1840.5761554266514</v>
      </c>
      <c r="CJ125" s="31">
        <v>1932.197863066554</v>
      </c>
      <c r="CK125" s="31">
        <v>2328.228287113589</v>
      </c>
      <c r="CL125" s="31">
        <v>2404.9814684405615</v>
      </c>
      <c r="CM125" s="31">
        <v>2600.8022807732632</v>
      </c>
      <c r="CN125" s="31">
        <v>2889.6221530380799</v>
      </c>
      <c r="CO125" s="31">
        <v>3002.3388785250845</v>
      </c>
    </row>
    <row r="126" spans="1:93" ht="12.75" customHeight="1" x14ac:dyDescent="0.25">
      <c r="A126" s="23">
        <v>2927</v>
      </c>
      <c r="B126" s="34" t="s">
        <v>174</v>
      </c>
      <c r="C126" s="31">
        <v>100</v>
      </c>
      <c r="D126" s="31">
        <v>126.39382376045494</v>
      </c>
      <c r="E126" s="31">
        <v>126.39382376045494</v>
      </c>
      <c r="F126" s="31">
        <v>126.39382376045494</v>
      </c>
      <c r="G126" s="31">
        <v>133.37368010511733</v>
      </c>
      <c r="H126" s="31">
        <v>137.76224561931676</v>
      </c>
      <c r="I126" s="31">
        <v>138.69374558536347</v>
      </c>
      <c r="J126" s="31">
        <v>138.69374558536347</v>
      </c>
      <c r="K126" s="31">
        <v>138.69374558536347</v>
      </c>
      <c r="L126" s="31">
        <v>138.69374558536347</v>
      </c>
      <c r="M126" s="31">
        <v>138.69374558536347</v>
      </c>
      <c r="N126" s="31">
        <v>141.31526544454064</v>
      </c>
      <c r="O126" s="31">
        <v>141.81260668379784</v>
      </c>
      <c r="P126" s="31">
        <v>141.81260668379784</v>
      </c>
      <c r="Q126" s="31">
        <v>141.81260668379784</v>
      </c>
      <c r="R126" s="31">
        <v>141.81260668379784</v>
      </c>
      <c r="S126" s="31">
        <v>141.81260735889569</v>
      </c>
      <c r="T126" s="31">
        <v>141.81260735889569</v>
      </c>
      <c r="U126" s="31">
        <v>141.81260735889569</v>
      </c>
      <c r="V126" s="31">
        <v>141.81260735889569</v>
      </c>
      <c r="W126" s="31">
        <v>142.2375679808639</v>
      </c>
      <c r="X126" s="31">
        <v>151.36685956249784</v>
      </c>
      <c r="Y126" s="31">
        <v>151.36685956249784</v>
      </c>
      <c r="Z126" s="31">
        <v>154.88811768297234</v>
      </c>
      <c r="AA126" s="31">
        <v>151.8933773690822</v>
      </c>
      <c r="AB126" s="31">
        <v>151.89338009303921</v>
      </c>
      <c r="AC126" s="31">
        <v>154.28980915745035</v>
      </c>
      <c r="AD126" s="31">
        <v>159.29509867570187</v>
      </c>
      <c r="AE126" s="31">
        <v>162.62195051636661</v>
      </c>
      <c r="AF126" s="31">
        <v>170.9389531785406</v>
      </c>
      <c r="AG126" s="31">
        <v>175.78632512161968</v>
      </c>
      <c r="AH126" s="31">
        <v>177.69755903840212</v>
      </c>
      <c r="AI126" s="31">
        <v>182.62944325415367</v>
      </c>
      <c r="AJ126" s="31">
        <v>204.75507002206777</v>
      </c>
      <c r="AK126" s="31">
        <v>211.64261005989249</v>
      </c>
      <c r="AL126" s="31">
        <v>213.42054092198416</v>
      </c>
      <c r="AM126" s="31">
        <v>220.72154970474719</v>
      </c>
      <c r="AN126" s="31">
        <v>219.85086682130088</v>
      </c>
      <c r="AO126" s="31">
        <v>228.9325350229756</v>
      </c>
      <c r="AP126" s="31">
        <v>234.67426182888971</v>
      </c>
      <c r="AQ126" s="31">
        <v>245.33636914162136</v>
      </c>
      <c r="AR126" s="31">
        <v>251.45894106809365</v>
      </c>
      <c r="AS126" s="31">
        <v>269.00036596635607</v>
      </c>
      <c r="AT126" s="31">
        <v>256.74306562361454</v>
      </c>
      <c r="AU126" s="31">
        <v>298.46649637050314</v>
      </c>
      <c r="AV126" s="31">
        <v>328.24014090216355</v>
      </c>
      <c r="AW126" s="31">
        <v>333.26889820097875</v>
      </c>
      <c r="AX126" s="31">
        <v>340.09022729428449</v>
      </c>
      <c r="AY126" s="31">
        <v>345.43307193978467</v>
      </c>
      <c r="AZ126" s="31">
        <v>357.27944014808946</v>
      </c>
      <c r="BA126" s="31">
        <v>361.44799874995954</v>
      </c>
      <c r="BB126" s="31">
        <v>363.04722673704885</v>
      </c>
      <c r="BC126" s="31">
        <v>363.04722673704885</v>
      </c>
      <c r="BD126" s="31">
        <v>375.45832162540006</v>
      </c>
      <c r="BE126" s="31">
        <v>419.7709597493606</v>
      </c>
      <c r="BF126" s="31">
        <v>428.94294310091055</v>
      </c>
      <c r="BG126" s="31">
        <v>456.23288298678256</v>
      </c>
      <c r="BH126" s="31">
        <v>470.67843874752697</v>
      </c>
      <c r="BI126" s="31">
        <v>503.06917310001586</v>
      </c>
      <c r="BJ126" s="31">
        <v>562.55064387621758</v>
      </c>
      <c r="BK126" s="31">
        <v>571.58873607175394</v>
      </c>
      <c r="BL126" s="31">
        <v>579.60827987678363</v>
      </c>
      <c r="BM126" s="31">
        <v>599.66539272500086</v>
      </c>
      <c r="BN126" s="31">
        <v>648.05374204383099</v>
      </c>
      <c r="BO126" s="31">
        <v>657.45774825500553</v>
      </c>
      <c r="BP126" s="31">
        <v>678.2972711769263</v>
      </c>
      <c r="BQ126" s="31">
        <v>726.54665506223807</v>
      </c>
      <c r="BR126" s="31">
        <v>734.54544117788896</v>
      </c>
      <c r="BS126" s="31">
        <v>769.69391052284686</v>
      </c>
      <c r="BT126" s="31">
        <v>796.95908633445731</v>
      </c>
      <c r="BU126" s="31">
        <v>827.04459309341701</v>
      </c>
      <c r="BV126" s="31">
        <v>835.61327020685883</v>
      </c>
      <c r="BW126" s="31">
        <v>860.770031878542</v>
      </c>
      <c r="BX126" s="31">
        <v>862.80513885791186</v>
      </c>
      <c r="BY126" s="31">
        <v>931.06974184213823</v>
      </c>
      <c r="BZ126" s="31">
        <v>956.39426655521834</v>
      </c>
      <c r="CA126" s="31">
        <v>978.64692783347175</v>
      </c>
      <c r="CB126" s="31">
        <v>1026.8530640503807</v>
      </c>
      <c r="CC126" s="31">
        <v>1052.0046508518362</v>
      </c>
      <c r="CD126" s="31">
        <v>1081.1717940836998</v>
      </c>
      <c r="CE126" s="31">
        <v>1092.3624347837197</v>
      </c>
      <c r="CF126" s="31">
        <v>1180.6097320676988</v>
      </c>
      <c r="CG126" s="31">
        <v>1268.1499377423722</v>
      </c>
      <c r="CH126" s="31">
        <v>1384.9658302355638</v>
      </c>
      <c r="CI126" s="31">
        <v>1446.6684371605402</v>
      </c>
      <c r="CJ126" s="31">
        <v>1613.9960783962001</v>
      </c>
      <c r="CK126" s="31">
        <v>1776.3106914090249</v>
      </c>
      <c r="CL126" s="31">
        <v>1906.783806798541</v>
      </c>
      <c r="CM126" s="31">
        <v>1937.3576449434111</v>
      </c>
      <c r="CN126" s="31">
        <v>2212.233576942212</v>
      </c>
      <c r="CO126" s="31">
        <v>2264.832665654938</v>
      </c>
    </row>
    <row r="127" spans="1:93" ht="12.75" customHeight="1" x14ac:dyDescent="0.25">
      <c r="A127" s="23">
        <v>293</v>
      </c>
      <c r="B127" s="35" t="s">
        <v>175</v>
      </c>
      <c r="C127" s="31">
        <v>100</v>
      </c>
      <c r="D127" s="31">
        <v>106.4856548591483</v>
      </c>
      <c r="E127" s="31">
        <v>108.03972713101442</v>
      </c>
      <c r="F127" s="31">
        <v>113.18662362676169</v>
      </c>
      <c r="G127" s="31">
        <v>117.08012619470333</v>
      </c>
      <c r="H127" s="31">
        <v>117.61089242104649</v>
      </c>
      <c r="I127" s="31">
        <v>117.4367334480236</v>
      </c>
      <c r="J127" s="31">
        <v>118.81166731068195</v>
      </c>
      <c r="K127" s="31">
        <v>119.50658835898362</v>
      </c>
      <c r="L127" s="31">
        <v>120.36007261391713</v>
      </c>
      <c r="M127" s="31">
        <v>120.65825726269183</v>
      </c>
      <c r="N127" s="31">
        <v>121.98061960634615</v>
      </c>
      <c r="O127" s="31">
        <v>122.8718030335304</v>
      </c>
      <c r="P127" s="31">
        <v>123.76684994956699</v>
      </c>
      <c r="Q127" s="31">
        <v>124.68910552682155</v>
      </c>
      <c r="R127" s="31">
        <v>126.32719068475511</v>
      </c>
      <c r="S127" s="31">
        <v>127.86988668069823</v>
      </c>
      <c r="T127" s="31">
        <v>129.94807975854079</v>
      </c>
      <c r="U127" s="31">
        <v>131.78990623106765</v>
      </c>
      <c r="V127" s="31">
        <v>135.2664442283978</v>
      </c>
      <c r="W127" s="31">
        <v>138.04091615634275</v>
      </c>
      <c r="X127" s="31">
        <v>141.26976518293873</v>
      </c>
      <c r="Y127" s="31">
        <v>139.6020010245937</v>
      </c>
      <c r="Z127" s="31">
        <v>140.92376362518317</v>
      </c>
      <c r="AA127" s="31">
        <v>141.27224283893801</v>
      </c>
      <c r="AB127" s="31">
        <v>143.37309045650869</v>
      </c>
      <c r="AC127" s="31">
        <v>146.69121194547421</v>
      </c>
      <c r="AD127" s="31">
        <v>149.0275790072217</v>
      </c>
      <c r="AE127" s="31">
        <v>150.5661303635583</v>
      </c>
      <c r="AF127" s="31">
        <v>160.29604787092532</v>
      </c>
      <c r="AG127" s="31">
        <v>170.85393955314785</v>
      </c>
      <c r="AH127" s="31">
        <v>180.45349230595519</v>
      </c>
      <c r="AI127" s="31">
        <v>187.64359569331927</v>
      </c>
      <c r="AJ127" s="31">
        <v>222.63335471781454</v>
      </c>
      <c r="AK127" s="31">
        <v>237.79468152964091</v>
      </c>
      <c r="AL127" s="31">
        <v>242.0057330604713</v>
      </c>
      <c r="AM127" s="31">
        <v>241.81666213786514</v>
      </c>
      <c r="AN127" s="31">
        <v>251.25099310830828</v>
      </c>
      <c r="AO127" s="31">
        <v>256.82008210160541</v>
      </c>
      <c r="AP127" s="31">
        <v>264.0490880647049</v>
      </c>
      <c r="AQ127" s="31">
        <v>277.92560100456399</v>
      </c>
      <c r="AR127" s="31">
        <v>283.12560489629857</v>
      </c>
      <c r="AS127" s="31">
        <v>295.36893620393238</v>
      </c>
      <c r="AT127" s="31">
        <v>299.66421332609889</v>
      </c>
      <c r="AU127" s="31">
        <v>342.80786911741058</v>
      </c>
      <c r="AV127" s="31">
        <v>363.61399559020754</v>
      </c>
      <c r="AW127" s="31">
        <v>367.99288320401911</v>
      </c>
      <c r="AX127" s="31">
        <v>388.97595055298893</v>
      </c>
      <c r="AY127" s="31">
        <v>397.69829302630069</v>
      </c>
      <c r="AZ127" s="31">
        <v>415.10756300047564</v>
      </c>
      <c r="BA127" s="31">
        <v>419.37328218408459</v>
      </c>
      <c r="BB127" s="31">
        <v>424.10676788006515</v>
      </c>
      <c r="BC127" s="31">
        <v>425.66050925082493</v>
      </c>
      <c r="BD127" s="31">
        <v>451.32922524502715</v>
      </c>
      <c r="BE127" s="31">
        <v>466.31956976576049</v>
      </c>
      <c r="BF127" s="31">
        <v>491.61435114844903</v>
      </c>
      <c r="BG127" s="31">
        <v>538.67647771559302</v>
      </c>
      <c r="BH127" s="31">
        <v>566.5451025722632</v>
      </c>
      <c r="BI127" s="31">
        <v>586.88767377486931</v>
      </c>
      <c r="BJ127" s="31">
        <v>604.32509475424513</v>
      </c>
      <c r="BK127" s="31">
        <v>629.73058391621862</v>
      </c>
      <c r="BL127" s="31">
        <v>668.11452895352738</v>
      </c>
      <c r="BM127" s="31">
        <v>691.37580531622859</v>
      </c>
      <c r="BN127" s="31">
        <v>709.61597981077364</v>
      </c>
      <c r="BO127" s="31">
        <v>728.58247606963664</v>
      </c>
      <c r="BP127" s="31">
        <v>764.04807044281665</v>
      </c>
      <c r="BQ127" s="31">
        <v>776.11292016711275</v>
      </c>
      <c r="BR127" s="31">
        <v>797.62409528042701</v>
      </c>
      <c r="BS127" s="31">
        <v>810.0387519377</v>
      </c>
      <c r="BT127" s="31">
        <v>844.52539022712313</v>
      </c>
      <c r="BU127" s="31">
        <v>859.69856664863039</v>
      </c>
      <c r="BV127" s="31">
        <v>881.36482778562402</v>
      </c>
      <c r="BW127" s="31">
        <v>895.38742797500595</v>
      </c>
      <c r="BX127" s="31">
        <v>931.52197556447618</v>
      </c>
      <c r="BY127" s="31">
        <v>963.90446311640142</v>
      </c>
      <c r="BZ127" s="31">
        <v>993.4481877375332</v>
      </c>
      <c r="CA127" s="31">
        <v>1034.1492387524138</v>
      </c>
      <c r="CB127" s="31">
        <v>1081.7048686867761</v>
      </c>
      <c r="CC127" s="31">
        <v>1143.7040124093974</v>
      </c>
      <c r="CD127" s="31">
        <v>1246.6962586726975</v>
      </c>
      <c r="CE127" s="31">
        <v>1338.3529061569398</v>
      </c>
      <c r="CF127" s="31">
        <v>1421.9335064580796</v>
      </c>
      <c r="CG127" s="31">
        <v>1475.7279924943255</v>
      </c>
      <c r="CH127" s="31">
        <v>1524.3420042153857</v>
      </c>
      <c r="CI127" s="31">
        <v>1638.0983966972599</v>
      </c>
      <c r="CJ127" s="31">
        <v>1718.4915326019823</v>
      </c>
      <c r="CK127" s="31">
        <v>1806.6342064615492</v>
      </c>
      <c r="CL127" s="31">
        <v>1884.267378466674</v>
      </c>
      <c r="CM127" s="31">
        <v>2028.3837928898124</v>
      </c>
      <c r="CN127" s="31">
        <v>2258.6371688925092</v>
      </c>
      <c r="CO127" s="31">
        <v>2534.5955014891301</v>
      </c>
    </row>
    <row r="128" spans="1:93" ht="12.75" customHeight="1" x14ac:dyDescent="0.25">
      <c r="A128" s="23">
        <v>31</v>
      </c>
      <c r="B128" s="33" t="s">
        <v>176</v>
      </c>
      <c r="C128" s="31">
        <v>100</v>
      </c>
      <c r="D128" s="31">
        <v>115.11757039712884</v>
      </c>
      <c r="E128" s="31">
        <v>121.67869989061819</v>
      </c>
      <c r="F128" s="31">
        <v>125.23700205665205</v>
      </c>
      <c r="G128" s="31">
        <v>124.45169437035148</v>
      </c>
      <c r="H128" s="31">
        <v>124.22002402221099</v>
      </c>
      <c r="I128" s="31">
        <v>124.34567073120567</v>
      </c>
      <c r="J128" s="31">
        <v>130.10507932370501</v>
      </c>
      <c r="K128" s="31">
        <v>130.55061334365368</v>
      </c>
      <c r="L128" s="31">
        <v>130.35370066939549</v>
      </c>
      <c r="M128" s="31">
        <v>131.13680600419531</v>
      </c>
      <c r="N128" s="31">
        <v>132.40029913109706</v>
      </c>
      <c r="O128" s="31">
        <v>136.80401885294145</v>
      </c>
      <c r="P128" s="31">
        <v>135.82718876187221</v>
      </c>
      <c r="Q128" s="31">
        <v>135.1589088395389</v>
      </c>
      <c r="R128" s="31">
        <v>138.49032903226214</v>
      </c>
      <c r="S128" s="31">
        <v>137.44792717985194</v>
      </c>
      <c r="T128" s="31">
        <v>138.52446377620129</v>
      </c>
      <c r="U128" s="31">
        <v>140.87347090871469</v>
      </c>
      <c r="V128" s="31">
        <v>145.93450591533227</v>
      </c>
      <c r="W128" s="31">
        <v>152.36999195596638</v>
      </c>
      <c r="X128" s="31">
        <v>155.45110679803707</v>
      </c>
      <c r="Y128" s="31">
        <v>157.79687783075826</v>
      </c>
      <c r="Z128" s="31">
        <v>159.62690305561577</v>
      </c>
      <c r="AA128" s="31">
        <v>159.74223297398038</v>
      </c>
      <c r="AB128" s="31">
        <v>169.78031967620834</v>
      </c>
      <c r="AC128" s="31">
        <v>176.17618645778634</v>
      </c>
      <c r="AD128" s="31">
        <v>180.10576446769136</v>
      </c>
      <c r="AE128" s="31">
        <v>182.81409072302046</v>
      </c>
      <c r="AF128" s="31">
        <v>204.86492842889831</v>
      </c>
      <c r="AG128" s="31">
        <v>231.0768927767198</v>
      </c>
      <c r="AH128" s="31">
        <v>230.46258392717255</v>
      </c>
      <c r="AI128" s="31">
        <v>243.04619549435975</v>
      </c>
      <c r="AJ128" s="31">
        <v>292.58691230084895</v>
      </c>
      <c r="AK128" s="31">
        <v>284.83927137249634</v>
      </c>
      <c r="AL128" s="31">
        <v>287.84478558649658</v>
      </c>
      <c r="AM128" s="31">
        <v>299.25453399163928</v>
      </c>
      <c r="AN128" s="31">
        <v>293.6911411598951</v>
      </c>
      <c r="AO128" s="31">
        <v>301.26958827285461</v>
      </c>
      <c r="AP128" s="31">
        <v>311.88854570311071</v>
      </c>
      <c r="AQ128" s="31">
        <v>325.94300465023264</v>
      </c>
      <c r="AR128" s="31">
        <v>344.70227611953459</v>
      </c>
      <c r="AS128" s="31">
        <v>338.37510513445409</v>
      </c>
      <c r="AT128" s="31">
        <v>339.32966720455431</v>
      </c>
      <c r="AU128" s="31">
        <v>427.4210648162869</v>
      </c>
      <c r="AV128" s="31">
        <v>427.99979823744809</v>
      </c>
      <c r="AW128" s="31">
        <v>445.3436362321205</v>
      </c>
      <c r="AX128" s="31">
        <v>465.0009761380079</v>
      </c>
      <c r="AY128" s="31">
        <v>470.95740324205951</v>
      </c>
      <c r="AZ128" s="31">
        <v>475.41633250980306</v>
      </c>
      <c r="BA128" s="31">
        <v>479.10385967860969</v>
      </c>
      <c r="BB128" s="31">
        <v>487.73692007887911</v>
      </c>
      <c r="BC128" s="31">
        <v>496.96889685913084</v>
      </c>
      <c r="BD128" s="31">
        <v>520.34009975567881</v>
      </c>
      <c r="BE128" s="31">
        <v>537.42599686260382</v>
      </c>
      <c r="BF128" s="31">
        <v>568.02360193007087</v>
      </c>
      <c r="BG128" s="31">
        <v>595.58157898626735</v>
      </c>
      <c r="BH128" s="31">
        <v>614.70405253718616</v>
      </c>
      <c r="BI128" s="31">
        <v>649.74068042802867</v>
      </c>
      <c r="BJ128" s="31">
        <v>673.88741434828273</v>
      </c>
      <c r="BK128" s="31">
        <v>708.73085528965964</v>
      </c>
      <c r="BL128" s="31">
        <v>734.79381099960779</v>
      </c>
      <c r="BM128" s="31">
        <v>785.42110699365207</v>
      </c>
      <c r="BN128" s="31">
        <v>837.86173647505007</v>
      </c>
      <c r="BO128" s="31">
        <v>887.10970184896712</v>
      </c>
      <c r="BP128" s="31">
        <v>896.39023839073639</v>
      </c>
      <c r="BQ128" s="31">
        <v>939.6617283981119</v>
      </c>
      <c r="BR128" s="31">
        <v>955.74662497505039</v>
      </c>
      <c r="BS128" s="31">
        <v>974.17275240432843</v>
      </c>
      <c r="BT128" s="31">
        <v>992.73613088072068</v>
      </c>
      <c r="BU128" s="31">
        <v>1026.23188255685</v>
      </c>
      <c r="BV128" s="31">
        <v>1055.1967960499314</v>
      </c>
      <c r="BW128" s="31">
        <v>1072.8565689192976</v>
      </c>
      <c r="BX128" s="31">
        <v>1118.026936386899</v>
      </c>
      <c r="BY128" s="31">
        <v>1155.961820257043</v>
      </c>
      <c r="BZ128" s="31">
        <v>1196.8491837673071</v>
      </c>
      <c r="CA128" s="31">
        <v>1252.8565497874506</v>
      </c>
      <c r="CB128" s="31">
        <v>1314.6058579911578</v>
      </c>
      <c r="CC128" s="31">
        <v>1363.843176267359</v>
      </c>
      <c r="CD128" s="31">
        <v>1492.2039456380439</v>
      </c>
      <c r="CE128" s="31">
        <v>1624.4542084050279</v>
      </c>
      <c r="CF128" s="31">
        <v>1710.9609985508405</v>
      </c>
      <c r="CG128" s="31">
        <v>1834.9810558602928</v>
      </c>
      <c r="CH128" s="31">
        <v>1993.3311833586665</v>
      </c>
      <c r="CI128" s="31">
        <v>2131.768973953368</v>
      </c>
      <c r="CJ128" s="31">
        <v>2302.5380095827163</v>
      </c>
      <c r="CK128" s="31">
        <v>2456.2564209057964</v>
      </c>
      <c r="CL128" s="31">
        <v>2604.7069313323577</v>
      </c>
      <c r="CM128" s="31">
        <v>2864.1625730022733</v>
      </c>
      <c r="CN128" s="31">
        <v>3129.2535333447577</v>
      </c>
      <c r="CO128" s="31">
        <v>3378.4206755157356</v>
      </c>
    </row>
    <row r="129" spans="1:93" ht="12.75" customHeight="1" x14ac:dyDescent="0.25">
      <c r="A129" s="23">
        <v>311</v>
      </c>
      <c r="B129" s="35" t="s">
        <v>177</v>
      </c>
      <c r="C129" s="31">
        <v>100</v>
      </c>
      <c r="D129" s="31">
        <v>125.47277260068115</v>
      </c>
      <c r="E129" s="31">
        <v>129.80476015143606</v>
      </c>
      <c r="F129" s="31">
        <v>134.78304737100376</v>
      </c>
      <c r="G129" s="31">
        <v>133.2665199592704</v>
      </c>
      <c r="H129" s="31">
        <v>134.21179869297816</v>
      </c>
      <c r="I129" s="31">
        <v>133.48774176257047</v>
      </c>
      <c r="J129" s="31">
        <v>136.45771573577056</v>
      </c>
      <c r="K129" s="31">
        <v>135.41441925448484</v>
      </c>
      <c r="L129" s="31">
        <v>136.71494455153598</v>
      </c>
      <c r="M129" s="31">
        <v>137.9576850849889</v>
      </c>
      <c r="N129" s="31">
        <v>137.1543211347946</v>
      </c>
      <c r="O129" s="31">
        <v>139.00005436045828</v>
      </c>
      <c r="P129" s="31">
        <v>139.34892176079234</v>
      </c>
      <c r="Q129" s="31">
        <v>138.13253746349142</v>
      </c>
      <c r="R129" s="31">
        <v>138.52594321666302</v>
      </c>
      <c r="S129" s="31">
        <v>137.00209119667761</v>
      </c>
      <c r="T129" s="31">
        <v>137.98688460340625</v>
      </c>
      <c r="U129" s="31">
        <v>142.60110268591063</v>
      </c>
      <c r="V129" s="31">
        <v>146.76508894172491</v>
      </c>
      <c r="W129" s="31">
        <v>152.39387193402914</v>
      </c>
      <c r="X129" s="31">
        <v>151.73021723462392</v>
      </c>
      <c r="Y129" s="31">
        <v>152.8700353033625</v>
      </c>
      <c r="Z129" s="31">
        <v>154.66278362858867</v>
      </c>
      <c r="AA129" s="31">
        <v>155.57847599411477</v>
      </c>
      <c r="AB129" s="31">
        <v>162.72177607592059</v>
      </c>
      <c r="AC129" s="31">
        <v>173.07037687553731</v>
      </c>
      <c r="AD129" s="31">
        <v>175.0154632893383</v>
      </c>
      <c r="AE129" s="31">
        <v>178.85555746858668</v>
      </c>
      <c r="AF129" s="31">
        <v>202.90913543692224</v>
      </c>
      <c r="AG129" s="31">
        <v>225.37452885903662</v>
      </c>
      <c r="AH129" s="31">
        <v>227.32820734625639</v>
      </c>
      <c r="AI129" s="31">
        <v>242.73942517140352</v>
      </c>
      <c r="AJ129" s="31">
        <v>292.90630879902358</v>
      </c>
      <c r="AK129" s="31">
        <v>289.37547599119205</v>
      </c>
      <c r="AL129" s="31">
        <v>292.26502690323548</v>
      </c>
      <c r="AM129" s="31">
        <v>302.40525867489367</v>
      </c>
      <c r="AN129" s="31">
        <v>301.05498225631914</v>
      </c>
      <c r="AO129" s="31">
        <v>306.4794609590719</v>
      </c>
      <c r="AP129" s="31">
        <v>319.99472039482765</v>
      </c>
      <c r="AQ129" s="31">
        <v>330.72921220549455</v>
      </c>
      <c r="AR129" s="31">
        <v>347.36320056509834</v>
      </c>
      <c r="AS129" s="31">
        <v>346.52955282601692</v>
      </c>
      <c r="AT129" s="31">
        <v>342.73056101909361</v>
      </c>
      <c r="AU129" s="31">
        <v>425.90634566641205</v>
      </c>
      <c r="AV129" s="31">
        <v>425.57973010494266</v>
      </c>
      <c r="AW129" s="31">
        <v>449.27366405036059</v>
      </c>
      <c r="AX129" s="31">
        <v>462.29442412641026</v>
      </c>
      <c r="AY129" s="31">
        <v>467.23445318671418</v>
      </c>
      <c r="AZ129" s="31">
        <v>466.75099565430719</v>
      </c>
      <c r="BA129" s="31">
        <v>475.40650123814976</v>
      </c>
      <c r="BB129" s="31">
        <v>486.03189206036956</v>
      </c>
      <c r="BC129" s="31">
        <v>498.56688127526456</v>
      </c>
      <c r="BD129" s="31">
        <v>517.62246371017955</v>
      </c>
      <c r="BE129" s="31">
        <v>526.1662414625273</v>
      </c>
      <c r="BF129" s="31">
        <v>540.93354311521455</v>
      </c>
      <c r="BG129" s="31">
        <v>555.49430310741946</v>
      </c>
      <c r="BH129" s="31">
        <v>564.19602426742188</v>
      </c>
      <c r="BI129" s="31">
        <v>578.35626467972611</v>
      </c>
      <c r="BJ129" s="31">
        <v>596.9604890721057</v>
      </c>
      <c r="BK129" s="31">
        <v>611.36516707524345</v>
      </c>
      <c r="BL129" s="31">
        <v>636.86615520967666</v>
      </c>
      <c r="BM129" s="31">
        <v>662.75083814595996</v>
      </c>
      <c r="BN129" s="31">
        <v>709.11219467044907</v>
      </c>
      <c r="BO129" s="31">
        <v>728.50334907790079</v>
      </c>
      <c r="BP129" s="31">
        <v>752.84207631176139</v>
      </c>
      <c r="BQ129" s="31">
        <v>778.89306865897981</v>
      </c>
      <c r="BR129" s="31">
        <v>788.48994349657187</v>
      </c>
      <c r="BS129" s="31">
        <v>815.57040584836102</v>
      </c>
      <c r="BT129" s="31">
        <v>842.43643608713626</v>
      </c>
      <c r="BU129" s="31">
        <v>862.200986013273</v>
      </c>
      <c r="BV129" s="31">
        <v>894.84846600040601</v>
      </c>
      <c r="BW129" s="31">
        <v>911.34399980322212</v>
      </c>
      <c r="BX129" s="31">
        <v>946.64674331949175</v>
      </c>
      <c r="BY129" s="31">
        <v>949.13929798088577</v>
      </c>
      <c r="BZ129" s="31">
        <v>983.95410036432418</v>
      </c>
      <c r="CA129" s="31">
        <v>1036.5730612956836</v>
      </c>
      <c r="CB129" s="31">
        <v>1100.9747722531199</v>
      </c>
      <c r="CC129" s="31">
        <v>1169.4517953247559</v>
      </c>
      <c r="CD129" s="31">
        <v>1290.1485661643705</v>
      </c>
      <c r="CE129" s="31">
        <v>1491.1460343788492</v>
      </c>
      <c r="CF129" s="31">
        <v>1565.3909574557226</v>
      </c>
      <c r="CG129" s="31">
        <v>1679.6388582266638</v>
      </c>
      <c r="CH129" s="31">
        <v>1767.1032185165529</v>
      </c>
      <c r="CI129" s="31">
        <v>1905.3978832089092</v>
      </c>
      <c r="CJ129" s="31">
        <v>2043.3146121358845</v>
      </c>
      <c r="CK129" s="31">
        <v>2132.309828176406</v>
      </c>
      <c r="CL129" s="31">
        <v>2285.1326719387621</v>
      </c>
      <c r="CM129" s="31">
        <v>2504.1166525449453</v>
      </c>
      <c r="CN129" s="31">
        <v>2744.451452363156</v>
      </c>
      <c r="CO129" s="31">
        <v>2958.4560296859463</v>
      </c>
    </row>
    <row r="130" spans="1:93" ht="12.75" customHeight="1" x14ac:dyDescent="0.25">
      <c r="A130" s="23">
        <v>312</v>
      </c>
      <c r="B130" s="35" t="s">
        <v>178</v>
      </c>
      <c r="C130" s="31">
        <v>100</v>
      </c>
      <c r="D130" s="31">
        <v>119.6850266322477</v>
      </c>
      <c r="E130" s="31">
        <v>129.05963849343362</v>
      </c>
      <c r="F130" s="31">
        <v>128.47528839861121</v>
      </c>
      <c r="G130" s="31">
        <v>129.29225396379175</v>
      </c>
      <c r="H130" s="31">
        <v>130.14985014322767</v>
      </c>
      <c r="I130" s="31">
        <v>130.14985314231305</v>
      </c>
      <c r="J130" s="31">
        <v>131.65896256058912</v>
      </c>
      <c r="K130" s="31">
        <v>131.55227931865289</v>
      </c>
      <c r="L130" s="31">
        <v>135.07231169859264</v>
      </c>
      <c r="M130" s="31">
        <v>135.24565935196605</v>
      </c>
      <c r="N130" s="31">
        <v>136.22960873221476</v>
      </c>
      <c r="O130" s="31">
        <v>139.90861874186686</v>
      </c>
      <c r="P130" s="31">
        <v>140.53284019167944</v>
      </c>
      <c r="Q130" s="31">
        <v>142.62885827000153</v>
      </c>
      <c r="R130" s="31">
        <v>143.60946209965758</v>
      </c>
      <c r="S130" s="31">
        <v>143.99393290678941</v>
      </c>
      <c r="T130" s="31">
        <v>144.3726917854946</v>
      </c>
      <c r="U130" s="31">
        <v>147.12548626248545</v>
      </c>
      <c r="V130" s="31">
        <v>151.5935836361781</v>
      </c>
      <c r="W130" s="31">
        <v>157.18229131471861</v>
      </c>
      <c r="X130" s="31">
        <v>156.53477485382746</v>
      </c>
      <c r="Y130" s="31">
        <v>157.49397452099112</v>
      </c>
      <c r="Z130" s="31">
        <v>158.91929981246125</v>
      </c>
      <c r="AA130" s="31">
        <v>159.17272891102169</v>
      </c>
      <c r="AB130" s="31">
        <v>163.38936686277549</v>
      </c>
      <c r="AC130" s="31">
        <v>167.33625787214913</v>
      </c>
      <c r="AD130" s="31">
        <v>178.34313853601063</v>
      </c>
      <c r="AE130" s="31">
        <v>179.16711304237398</v>
      </c>
      <c r="AF130" s="31">
        <v>197.30116031601224</v>
      </c>
      <c r="AG130" s="31">
        <v>219.19759191197932</v>
      </c>
      <c r="AH130" s="31">
        <v>226.33250990713344</v>
      </c>
      <c r="AI130" s="31">
        <v>244.51355606008474</v>
      </c>
      <c r="AJ130" s="31">
        <v>290.61417692313523</v>
      </c>
      <c r="AK130" s="31">
        <v>293.36858336338378</v>
      </c>
      <c r="AL130" s="31">
        <v>293.12807215887887</v>
      </c>
      <c r="AM130" s="31">
        <v>319.32048907469829</v>
      </c>
      <c r="AN130" s="31">
        <v>320.75701248384581</v>
      </c>
      <c r="AO130" s="31">
        <v>330.2995008749175</v>
      </c>
      <c r="AP130" s="31">
        <v>338.00460358574782</v>
      </c>
      <c r="AQ130" s="31">
        <v>348.81937472253537</v>
      </c>
      <c r="AR130" s="31">
        <v>361.19280501689593</v>
      </c>
      <c r="AS130" s="31">
        <v>363.30872615141294</v>
      </c>
      <c r="AT130" s="31">
        <v>366.16127823004626</v>
      </c>
      <c r="AU130" s="31">
        <v>444.20388191547249</v>
      </c>
      <c r="AV130" s="31">
        <v>447.28670600837876</v>
      </c>
      <c r="AW130" s="31">
        <v>461.02676636708014</v>
      </c>
      <c r="AX130" s="31">
        <v>511.14595013300709</v>
      </c>
      <c r="AY130" s="31">
        <v>525.45700891865977</v>
      </c>
      <c r="AZ130" s="31">
        <v>539.66688621015169</v>
      </c>
      <c r="BA130" s="31">
        <v>541.16158851674481</v>
      </c>
      <c r="BB130" s="31">
        <v>545.50999992582126</v>
      </c>
      <c r="BC130" s="31">
        <v>554.85602517219536</v>
      </c>
      <c r="BD130" s="31">
        <v>569.9428115212545</v>
      </c>
      <c r="BE130" s="31">
        <v>596.54572431528732</v>
      </c>
      <c r="BF130" s="31">
        <v>644.37437238608766</v>
      </c>
      <c r="BG130" s="31">
        <v>669.4856635114345</v>
      </c>
      <c r="BH130" s="31">
        <v>677.36516373738539</v>
      </c>
      <c r="BI130" s="31">
        <v>703.52138846736455</v>
      </c>
      <c r="BJ130" s="31">
        <v>717.59246585447011</v>
      </c>
      <c r="BK130" s="31">
        <v>734.67470185775414</v>
      </c>
      <c r="BL130" s="31">
        <v>752.2322458603262</v>
      </c>
      <c r="BM130" s="31">
        <v>797.53102117230458</v>
      </c>
      <c r="BN130" s="31">
        <v>815.85682927240839</v>
      </c>
      <c r="BO130" s="31">
        <v>837.32631270232025</v>
      </c>
      <c r="BP130" s="31">
        <v>845.88145036124126</v>
      </c>
      <c r="BQ130" s="31">
        <v>868.30569808268547</v>
      </c>
      <c r="BR130" s="31">
        <v>871.37549131343121</v>
      </c>
      <c r="BS130" s="31">
        <v>881.33372565769355</v>
      </c>
      <c r="BT130" s="31">
        <v>907.13947419239412</v>
      </c>
      <c r="BU130" s="31">
        <v>964.4037161457436</v>
      </c>
      <c r="BV130" s="31">
        <v>991.91134860157626</v>
      </c>
      <c r="BW130" s="31">
        <v>998.41437840711649</v>
      </c>
      <c r="BX130" s="31">
        <v>1030.0661797668718</v>
      </c>
      <c r="BY130" s="31">
        <v>1100.8368472040756</v>
      </c>
      <c r="BZ130" s="31">
        <v>1133.4193037231726</v>
      </c>
      <c r="CA130" s="31">
        <v>1193.9447967653678</v>
      </c>
      <c r="CB130" s="31">
        <v>1215.5648511020868</v>
      </c>
      <c r="CC130" s="31">
        <v>1241.6538096007655</v>
      </c>
      <c r="CD130" s="31">
        <v>1345.859831724028</v>
      </c>
      <c r="CE130" s="31">
        <v>1462.9376453725272</v>
      </c>
      <c r="CF130" s="31">
        <v>1545.2822543725331</v>
      </c>
      <c r="CG130" s="31">
        <v>1684.2891861368557</v>
      </c>
      <c r="CH130" s="31">
        <v>1805.004061260275</v>
      </c>
      <c r="CI130" s="31">
        <v>2014.4245931277678</v>
      </c>
      <c r="CJ130" s="31">
        <v>2159.5246975785303</v>
      </c>
      <c r="CK130" s="31">
        <v>2318.5241639302476</v>
      </c>
      <c r="CL130" s="31">
        <v>2507.4510968181744</v>
      </c>
      <c r="CM130" s="31">
        <v>2662.0623670410023</v>
      </c>
      <c r="CN130" s="31">
        <v>3074.1394130386939</v>
      </c>
      <c r="CO130" s="31">
        <v>3399.7441383826745</v>
      </c>
    </row>
    <row r="131" spans="1:93" ht="12.75" customHeight="1" x14ac:dyDescent="0.25">
      <c r="A131" s="23">
        <v>313</v>
      </c>
      <c r="B131" s="35" t="s">
        <v>179</v>
      </c>
      <c r="C131" s="31">
        <v>100</v>
      </c>
      <c r="D131" s="31">
        <v>110.51090634616094</v>
      </c>
      <c r="E131" s="31">
        <v>120.45046198830822</v>
      </c>
      <c r="F131" s="31">
        <v>121.4578435653561</v>
      </c>
      <c r="G131" s="31">
        <v>118.76078974473309</v>
      </c>
      <c r="H131" s="31">
        <v>117.40351280511346</v>
      </c>
      <c r="I131" s="31">
        <v>115.04438372353401</v>
      </c>
      <c r="J131" s="31">
        <v>128.36987608889217</v>
      </c>
      <c r="K131" s="31">
        <v>128.7441677937496</v>
      </c>
      <c r="L131" s="31">
        <v>128.27731933545945</v>
      </c>
      <c r="M131" s="31">
        <v>129.77332068087983</v>
      </c>
      <c r="N131" s="31">
        <v>132.86456128969181</v>
      </c>
      <c r="O131" s="31">
        <v>142.56307334148926</v>
      </c>
      <c r="P131" s="31">
        <v>141.85540268094852</v>
      </c>
      <c r="Q131" s="31">
        <v>140.92831253845011</v>
      </c>
      <c r="R131" s="31">
        <v>144.76061405105477</v>
      </c>
      <c r="S131" s="31">
        <v>142.40923591570504</v>
      </c>
      <c r="T131" s="31">
        <v>144.06706249651182</v>
      </c>
      <c r="U131" s="31">
        <v>147.47303593030335</v>
      </c>
      <c r="V131" s="31">
        <v>155.31241639000561</v>
      </c>
      <c r="W131" s="31">
        <v>167.22589677059375</v>
      </c>
      <c r="X131" s="31">
        <v>174.39772247915442</v>
      </c>
      <c r="Y131" s="31">
        <v>179.26203629490573</v>
      </c>
      <c r="Z131" s="31">
        <v>181.10774154550086</v>
      </c>
      <c r="AA131" s="31">
        <v>180.18992184269962</v>
      </c>
      <c r="AB131" s="31">
        <v>196.90027529056601</v>
      </c>
      <c r="AC131" s="31">
        <v>205.50258253256004</v>
      </c>
      <c r="AD131" s="31">
        <v>208.59690700264886</v>
      </c>
      <c r="AE131" s="31">
        <v>210.12069680671709</v>
      </c>
      <c r="AF131" s="31">
        <v>243.66569681096132</v>
      </c>
      <c r="AG131" s="31">
        <v>285.1717578333579</v>
      </c>
      <c r="AH131" s="31">
        <v>274.61464402980829</v>
      </c>
      <c r="AI131" s="31">
        <v>290.47192198621781</v>
      </c>
      <c r="AJ131" s="31">
        <v>364.86411197036352</v>
      </c>
      <c r="AK131" s="31">
        <v>344.62235814849976</v>
      </c>
      <c r="AL131" s="31">
        <v>349.9490713124336</v>
      </c>
      <c r="AM131" s="31">
        <v>367.19871278629688</v>
      </c>
      <c r="AN131" s="31">
        <v>354.7581361235496</v>
      </c>
      <c r="AO131" s="31">
        <v>366.85093078546623</v>
      </c>
      <c r="AP131" s="31">
        <v>381.43562549170105</v>
      </c>
      <c r="AQ131" s="31">
        <v>396.23107301416729</v>
      </c>
      <c r="AR131" s="31">
        <v>426.98278415438818</v>
      </c>
      <c r="AS131" s="31">
        <v>411.83013675201363</v>
      </c>
      <c r="AT131" s="31">
        <v>411.35065742143024</v>
      </c>
      <c r="AU131" s="31">
        <v>543.43698871825347</v>
      </c>
      <c r="AV131" s="31">
        <v>536.33333122466843</v>
      </c>
      <c r="AW131" s="31">
        <v>555.19168214652757</v>
      </c>
      <c r="AX131" s="31">
        <v>573.85901117405308</v>
      </c>
      <c r="AY131" s="31">
        <v>584.26204670859158</v>
      </c>
      <c r="AZ131" s="31">
        <v>591.16175927594281</v>
      </c>
      <c r="BA131" s="31">
        <v>594.32855188237249</v>
      </c>
      <c r="BB131" s="31">
        <v>594.71498237926789</v>
      </c>
      <c r="BC131" s="31">
        <v>606.24739445643365</v>
      </c>
      <c r="BD131" s="31">
        <v>631.67961114545164</v>
      </c>
      <c r="BE131" s="31">
        <v>653.16081148006754</v>
      </c>
      <c r="BF131" s="31">
        <v>700.22637210327571</v>
      </c>
      <c r="BG131" s="31">
        <v>739.41104333597093</v>
      </c>
      <c r="BH131" s="31">
        <v>768.95789390341326</v>
      </c>
      <c r="BI131" s="31">
        <v>823.17193645628527</v>
      </c>
      <c r="BJ131" s="31">
        <v>862.78198483953634</v>
      </c>
      <c r="BK131" s="31">
        <v>917.03038050913005</v>
      </c>
      <c r="BL131" s="31">
        <v>964.49971290967244</v>
      </c>
      <c r="BM131" s="31">
        <v>1043.2265014684881</v>
      </c>
      <c r="BN131" s="31">
        <v>1122.0940704713212</v>
      </c>
      <c r="BO131" s="31">
        <v>1223.4753300963207</v>
      </c>
      <c r="BP131" s="31">
        <v>1210.4641195791246</v>
      </c>
      <c r="BQ131" s="31">
        <v>1291.3992856404834</v>
      </c>
      <c r="BR131" s="31">
        <v>1306.3824882176864</v>
      </c>
      <c r="BS131" s="31">
        <v>1316.2431696041738</v>
      </c>
      <c r="BT131" s="31">
        <v>1333.0608403372514</v>
      </c>
      <c r="BU131" s="31">
        <v>1379.7431790521844</v>
      </c>
      <c r="BV131" s="31">
        <v>1418.3692445209551</v>
      </c>
      <c r="BW131" s="31">
        <v>1429.3083743299437</v>
      </c>
      <c r="BX131" s="31">
        <v>1498.207067313891</v>
      </c>
      <c r="BY131" s="31">
        <v>1550.6725706464076</v>
      </c>
      <c r="BZ131" s="31">
        <v>1601.3392116259181</v>
      </c>
      <c r="CA131" s="31">
        <v>1659.5209829091596</v>
      </c>
      <c r="CB131" s="31">
        <v>1724.6180703320101</v>
      </c>
      <c r="CC131" s="31">
        <v>1767.1561034741692</v>
      </c>
      <c r="CD131" s="31">
        <v>1898.5395308104646</v>
      </c>
      <c r="CE131" s="31">
        <v>2043.0467689667018</v>
      </c>
      <c r="CF131" s="31">
        <v>2155.5112744254839</v>
      </c>
      <c r="CG131" s="31">
        <v>2337.1540049066448</v>
      </c>
      <c r="CH131" s="31">
        <v>2612.3415421451746</v>
      </c>
      <c r="CI131" s="31">
        <v>2814.9594643079163</v>
      </c>
      <c r="CJ131" s="31">
        <v>3093.9295726753289</v>
      </c>
      <c r="CK131" s="31">
        <v>3317.9902331814128</v>
      </c>
      <c r="CL131" s="31">
        <v>3520.2442121143972</v>
      </c>
      <c r="CM131" s="31">
        <v>3920.5945585286495</v>
      </c>
      <c r="CN131" s="31">
        <v>4263.0868973755996</v>
      </c>
      <c r="CO131" s="31">
        <v>4562.5473270408247</v>
      </c>
    </row>
    <row r="132" spans="1:93" ht="12.75" customHeight="1" x14ac:dyDescent="0.25">
      <c r="A132" s="23">
        <v>314</v>
      </c>
      <c r="B132" s="35" t="s">
        <v>180</v>
      </c>
      <c r="C132" s="31">
        <v>100</v>
      </c>
      <c r="D132" s="31">
        <v>111.21333454817722</v>
      </c>
      <c r="E132" s="31">
        <v>115.2665117929882</v>
      </c>
      <c r="F132" s="31">
        <v>119.515910099797</v>
      </c>
      <c r="G132" s="31">
        <v>119.515910099797</v>
      </c>
      <c r="H132" s="31">
        <v>121.10719543807787</v>
      </c>
      <c r="I132" s="31">
        <v>128.5847411291289</v>
      </c>
      <c r="J132" s="31">
        <v>125.78094314119053</v>
      </c>
      <c r="K132" s="31">
        <v>125.77709248096482</v>
      </c>
      <c r="L132" s="31">
        <v>122.95609893329045</v>
      </c>
      <c r="M132" s="31">
        <v>122.95609893329045</v>
      </c>
      <c r="N132" s="31">
        <v>122.95609893329045</v>
      </c>
      <c r="O132" s="31">
        <v>122.95609893329045</v>
      </c>
      <c r="P132" s="31">
        <v>115.99700947341189</v>
      </c>
      <c r="Q132" s="31">
        <v>116.00086920235935</v>
      </c>
      <c r="R132" s="31">
        <v>124.92028539123466</v>
      </c>
      <c r="S132" s="31">
        <v>124.91893649759544</v>
      </c>
      <c r="T132" s="31">
        <v>124.91893649759544</v>
      </c>
      <c r="U132" s="31">
        <v>124.91893649759544</v>
      </c>
      <c r="V132" s="31">
        <v>127.61106477087094</v>
      </c>
      <c r="W132" s="31">
        <v>127.61106770969994</v>
      </c>
      <c r="X132" s="31">
        <v>129.35246396030195</v>
      </c>
      <c r="Y132" s="31">
        <v>129.35246396030195</v>
      </c>
      <c r="Z132" s="31">
        <v>134.05469343417681</v>
      </c>
      <c r="AA132" s="31">
        <v>134.05469343417681</v>
      </c>
      <c r="AB132" s="31">
        <v>140.56601633983047</v>
      </c>
      <c r="AC132" s="31">
        <v>140.56601633983047</v>
      </c>
      <c r="AD132" s="31">
        <v>149.40729385501635</v>
      </c>
      <c r="AE132" s="31">
        <v>149.40729758284152</v>
      </c>
      <c r="AF132" s="31">
        <v>157.06107799414133</v>
      </c>
      <c r="AG132" s="31">
        <v>171.52984383017611</v>
      </c>
      <c r="AH132" s="31">
        <v>177.94408173077721</v>
      </c>
      <c r="AI132" s="31">
        <v>180.50805913140096</v>
      </c>
      <c r="AJ132" s="31">
        <v>200.2115141701405</v>
      </c>
      <c r="AK132" s="31">
        <v>200.2115141701405</v>
      </c>
      <c r="AL132" s="31">
        <v>200.2115141701405</v>
      </c>
      <c r="AM132" s="31">
        <v>204.92045888712855</v>
      </c>
      <c r="AN132" s="31">
        <v>204.92045888712855</v>
      </c>
      <c r="AO132" s="31">
        <v>204.92045888712855</v>
      </c>
      <c r="AP132" s="31">
        <v>213.13600033070776</v>
      </c>
      <c r="AQ132" s="31">
        <v>229.0048865086722</v>
      </c>
      <c r="AR132" s="31">
        <v>240.68573013878085</v>
      </c>
      <c r="AS132" s="31">
        <v>240.68573013878085</v>
      </c>
      <c r="AT132" s="31">
        <v>250.64209126769504</v>
      </c>
      <c r="AU132" s="31">
        <v>296.40347344272459</v>
      </c>
      <c r="AV132" s="31">
        <v>311.7181018739488</v>
      </c>
      <c r="AW132" s="31">
        <v>329.39814106612585</v>
      </c>
      <c r="AX132" s="31">
        <v>360.77425024186562</v>
      </c>
      <c r="AY132" s="31">
        <v>360.77425410554531</v>
      </c>
      <c r="AZ132" s="31">
        <v>360.76939808714945</v>
      </c>
      <c r="BA132" s="31">
        <v>360.77425410554531</v>
      </c>
      <c r="BB132" s="31">
        <v>389.90963927942033</v>
      </c>
      <c r="BC132" s="31">
        <v>392.22642319369299</v>
      </c>
      <c r="BD132" s="31">
        <v>429.52825701713977</v>
      </c>
      <c r="BE132" s="31">
        <v>443.39190027033578</v>
      </c>
      <c r="BF132" s="31">
        <v>464.92958608531188</v>
      </c>
      <c r="BG132" s="31">
        <v>515.56110256020702</v>
      </c>
      <c r="BH132" s="31">
        <v>541.19603559845723</v>
      </c>
      <c r="BI132" s="31">
        <v>569.63498101671598</v>
      </c>
      <c r="BJ132" s="31">
        <v>574.31484026640476</v>
      </c>
      <c r="BK132" s="31">
        <v>614.37021573213894</v>
      </c>
      <c r="BL132" s="31">
        <v>615.07643567382138</v>
      </c>
      <c r="BM132" s="31">
        <v>656.95351683781462</v>
      </c>
      <c r="BN132" s="31">
        <v>697.92926850557319</v>
      </c>
      <c r="BO132" s="31">
        <v>703.51579404678091</v>
      </c>
      <c r="BP132" s="31">
        <v>729.72781081818459</v>
      </c>
      <c r="BQ132" s="31">
        <v>737.28420524191188</v>
      </c>
      <c r="BR132" s="31">
        <v>754.0953070645088</v>
      </c>
      <c r="BS132" s="31">
        <v>781.26260331657897</v>
      </c>
      <c r="BT132" s="31">
        <v>798.32858414244242</v>
      </c>
      <c r="BU132" s="31">
        <v>806.86057657795243</v>
      </c>
      <c r="BV132" s="31">
        <v>813.88409957797933</v>
      </c>
      <c r="BW132" s="31">
        <v>857.30775845586527</v>
      </c>
      <c r="BX132" s="31">
        <v>882.32579774737337</v>
      </c>
      <c r="BY132" s="31">
        <v>923.15774008499898</v>
      </c>
      <c r="BZ132" s="31">
        <v>974.05028848579275</v>
      </c>
      <c r="CA132" s="31">
        <v>1070.8689670520648</v>
      </c>
      <c r="CB132" s="31">
        <v>1132.6047886570786</v>
      </c>
      <c r="CC132" s="31">
        <v>1208.8994891785276</v>
      </c>
      <c r="CD132" s="31">
        <v>1340.5370026628991</v>
      </c>
      <c r="CE132" s="31">
        <v>1426.0786334053096</v>
      </c>
      <c r="CF132" s="31">
        <v>1472.2682789443857</v>
      </c>
      <c r="CG132" s="31">
        <v>1503.049352604786</v>
      </c>
      <c r="CH132" s="31">
        <v>1521.0227677733269</v>
      </c>
      <c r="CI132" s="31">
        <v>1567.3029442713384</v>
      </c>
      <c r="CJ132" s="31">
        <v>1606.090171242638</v>
      </c>
      <c r="CK132" s="31">
        <v>1750.7020534732765</v>
      </c>
      <c r="CL132" s="31">
        <v>1870.9841018137431</v>
      </c>
      <c r="CM132" s="31">
        <v>2052.2443642053827</v>
      </c>
      <c r="CN132" s="31">
        <v>2220.1507126664937</v>
      </c>
      <c r="CO132" s="31">
        <v>2478.4605668941444</v>
      </c>
    </row>
    <row r="133" spans="1:93" ht="12.75" customHeight="1" x14ac:dyDescent="0.25">
      <c r="A133" s="23">
        <v>315</v>
      </c>
      <c r="B133" s="35" t="s">
        <v>181</v>
      </c>
      <c r="C133" s="31">
        <v>100</v>
      </c>
      <c r="D133" s="31">
        <v>133.48885041241164</v>
      </c>
      <c r="E133" s="31">
        <v>140.05621146437221</v>
      </c>
      <c r="F133" s="31">
        <v>139.1923080901496</v>
      </c>
      <c r="G133" s="31">
        <v>145.84822130710035</v>
      </c>
      <c r="H133" s="31">
        <v>143.75391875885367</v>
      </c>
      <c r="I133" s="31">
        <v>143.0240593605204</v>
      </c>
      <c r="J133" s="31">
        <v>146.27189034996346</v>
      </c>
      <c r="K133" s="31">
        <v>145.95699528914432</v>
      </c>
      <c r="L133" s="31">
        <v>146.77216740258146</v>
      </c>
      <c r="M133" s="31">
        <v>146.08982868361127</v>
      </c>
      <c r="N133" s="31">
        <v>147.63140133557226</v>
      </c>
      <c r="O133" s="31">
        <v>147.60978314923392</v>
      </c>
      <c r="P133" s="31">
        <v>152.44394658081546</v>
      </c>
      <c r="Q133" s="31">
        <v>150.37606343108851</v>
      </c>
      <c r="R133" s="31">
        <v>150.48188138571095</v>
      </c>
      <c r="S133" s="31">
        <v>150.14926501234356</v>
      </c>
      <c r="T133" s="31">
        <v>152.74947989295728</v>
      </c>
      <c r="U133" s="31">
        <v>152.76959226523738</v>
      </c>
      <c r="V133" s="31">
        <v>158.69737915362182</v>
      </c>
      <c r="W133" s="31">
        <v>159.83483272867932</v>
      </c>
      <c r="X133" s="31">
        <v>158.56805403177887</v>
      </c>
      <c r="Y133" s="31">
        <v>160.25824535200064</v>
      </c>
      <c r="Z133" s="31">
        <v>158.97247806947996</v>
      </c>
      <c r="AA133" s="31">
        <v>160.42953149486624</v>
      </c>
      <c r="AB133" s="31">
        <v>165.26649822831936</v>
      </c>
      <c r="AC133" s="31">
        <v>169.62883037460037</v>
      </c>
      <c r="AD133" s="31">
        <v>173.62172127984422</v>
      </c>
      <c r="AE133" s="31">
        <v>190.22144405779375</v>
      </c>
      <c r="AF133" s="31">
        <v>207.82262904021815</v>
      </c>
      <c r="AG133" s="31">
        <v>224.9837546901768</v>
      </c>
      <c r="AH133" s="31">
        <v>247.76395981631563</v>
      </c>
      <c r="AI133" s="31">
        <v>273.57024465678694</v>
      </c>
      <c r="AJ133" s="31">
        <v>306.83776716028996</v>
      </c>
      <c r="AK133" s="31">
        <v>313.98244082226427</v>
      </c>
      <c r="AL133" s="31">
        <v>312.4490325685581</v>
      </c>
      <c r="AM133" s="31">
        <v>319.91576796135871</v>
      </c>
      <c r="AN133" s="31">
        <v>315.19957152135709</v>
      </c>
      <c r="AO133" s="31">
        <v>324.17896272420069</v>
      </c>
      <c r="AP133" s="31">
        <v>330.55030675093366</v>
      </c>
      <c r="AQ133" s="31">
        <v>351.4559133873156</v>
      </c>
      <c r="AR133" s="31">
        <v>353.39879435628205</v>
      </c>
      <c r="AS133" s="31">
        <v>344.0795852158796</v>
      </c>
      <c r="AT133" s="31">
        <v>344.47702154524438</v>
      </c>
      <c r="AU133" s="31">
        <v>410.29382800227745</v>
      </c>
      <c r="AV133" s="31">
        <v>419.61299485956988</v>
      </c>
      <c r="AW133" s="31">
        <v>441.3314990144454</v>
      </c>
      <c r="AX133" s="31">
        <v>447.91355429045427</v>
      </c>
      <c r="AY133" s="31">
        <v>450.4692452480744</v>
      </c>
      <c r="AZ133" s="31">
        <v>457.68983462414911</v>
      </c>
      <c r="BA133" s="31">
        <v>460.14904960697316</v>
      </c>
      <c r="BB133" s="31">
        <v>471.49699984792773</v>
      </c>
      <c r="BC133" s="31">
        <v>487.53735568168617</v>
      </c>
      <c r="BD133" s="31">
        <v>504.7621179109405</v>
      </c>
      <c r="BE133" s="31">
        <v>521.59061879377214</v>
      </c>
      <c r="BF133" s="31">
        <v>538.68263668014447</v>
      </c>
      <c r="BG133" s="31">
        <v>529.65244020672708</v>
      </c>
      <c r="BH133" s="31">
        <v>536.50398448554529</v>
      </c>
      <c r="BI133" s="31">
        <v>560.32307441375428</v>
      </c>
      <c r="BJ133" s="31">
        <v>576.33256454258367</v>
      </c>
      <c r="BK133" s="31">
        <v>587.48204861623253</v>
      </c>
      <c r="BL133" s="31">
        <v>604.19004870316655</v>
      </c>
      <c r="BM133" s="31">
        <v>615.0622297473991</v>
      </c>
      <c r="BN133" s="31">
        <v>632.40248325516654</v>
      </c>
      <c r="BO133" s="31">
        <v>649.09961157629004</v>
      </c>
      <c r="BP133" s="31">
        <v>682.1263824413553</v>
      </c>
      <c r="BQ133" s="31">
        <v>698.73788958957095</v>
      </c>
      <c r="BR133" s="31">
        <v>727.52070474762115</v>
      </c>
      <c r="BS133" s="31">
        <v>769.22475313510847</v>
      </c>
      <c r="BT133" s="31">
        <v>777.7997217039582</v>
      </c>
      <c r="BU133" s="31">
        <v>788.43920994436894</v>
      </c>
      <c r="BV133" s="31">
        <v>839.50488955352932</v>
      </c>
      <c r="BW133" s="31">
        <v>847.46894793415663</v>
      </c>
      <c r="BX133" s="31">
        <v>859.22392683431269</v>
      </c>
      <c r="BY133" s="31">
        <v>891.9048393672806</v>
      </c>
      <c r="BZ133" s="31">
        <v>911.16010613860067</v>
      </c>
      <c r="CA133" s="31">
        <v>943.08314071886821</v>
      </c>
      <c r="CB133" s="31">
        <v>980.46145396657107</v>
      </c>
      <c r="CC133" s="31">
        <v>1030.8293044799898</v>
      </c>
      <c r="CD133" s="31">
        <v>1130.7983647106487</v>
      </c>
      <c r="CE133" s="31">
        <v>1221.8979940254251</v>
      </c>
      <c r="CF133" s="31">
        <v>1305.2865734838024</v>
      </c>
      <c r="CG133" s="31">
        <v>1436.8168867715262</v>
      </c>
      <c r="CH133" s="31">
        <v>1585.2928421713618</v>
      </c>
      <c r="CI133" s="31">
        <v>1662.8708570082806</v>
      </c>
      <c r="CJ133" s="31">
        <v>1766.3540751748412</v>
      </c>
      <c r="CK133" s="31">
        <v>1825.9147791375528</v>
      </c>
      <c r="CL133" s="31">
        <v>1920.5727483957103</v>
      </c>
      <c r="CM133" s="31">
        <v>2025.1843697495185</v>
      </c>
      <c r="CN133" s="31">
        <v>2219.5308364366097</v>
      </c>
      <c r="CO133" s="31">
        <v>2371.9366112062526</v>
      </c>
    </row>
    <row r="134" spans="1:93" ht="12.75" customHeight="1" x14ac:dyDescent="0.25">
      <c r="A134" s="23">
        <v>319</v>
      </c>
      <c r="B134" s="35" t="s">
        <v>182</v>
      </c>
      <c r="C134" s="31">
        <v>100</v>
      </c>
      <c r="D134" s="31">
        <v>105.67054481543761</v>
      </c>
      <c r="E134" s="31">
        <v>106.67653303433423</v>
      </c>
      <c r="F134" s="31">
        <v>120.44632135396083</v>
      </c>
      <c r="G134" s="31">
        <v>120.44632135396083</v>
      </c>
      <c r="H134" s="31">
        <v>120.44632135396083</v>
      </c>
      <c r="I134" s="31">
        <v>120.44632617245485</v>
      </c>
      <c r="J134" s="31">
        <v>120.44632617245485</v>
      </c>
      <c r="K134" s="31">
        <v>124.8845274405404</v>
      </c>
      <c r="L134" s="31">
        <v>124.8845274405404</v>
      </c>
      <c r="M134" s="31">
        <v>124.8845274405404</v>
      </c>
      <c r="N134" s="31">
        <v>124.8845274405404</v>
      </c>
      <c r="O134" s="31">
        <v>124.8845274405404</v>
      </c>
      <c r="P134" s="31">
        <v>124.8845274405404</v>
      </c>
      <c r="Q134" s="31">
        <v>124.8845274405404</v>
      </c>
      <c r="R134" s="31">
        <v>126.21272055752981</v>
      </c>
      <c r="S134" s="31">
        <v>127.86495376494119</v>
      </c>
      <c r="T134" s="31">
        <v>127.86495376494119</v>
      </c>
      <c r="U134" s="31">
        <v>127.86495376494119</v>
      </c>
      <c r="V134" s="31">
        <v>127.86476890855747</v>
      </c>
      <c r="W134" s="31">
        <v>130.09543089084156</v>
      </c>
      <c r="X134" s="31">
        <v>131.47229189701773</v>
      </c>
      <c r="Y134" s="31">
        <v>131.47229189701773</v>
      </c>
      <c r="Z134" s="31">
        <v>131.47229189701773</v>
      </c>
      <c r="AA134" s="31">
        <v>133.05093942927169</v>
      </c>
      <c r="AB134" s="31">
        <v>135.75871573792324</v>
      </c>
      <c r="AC134" s="31">
        <v>139.96582169976199</v>
      </c>
      <c r="AD134" s="31">
        <v>139.96582169976199</v>
      </c>
      <c r="AE134" s="31">
        <v>139.96582169976199</v>
      </c>
      <c r="AF134" s="31">
        <v>144.85875203743507</v>
      </c>
      <c r="AG134" s="31">
        <v>149.4616759919287</v>
      </c>
      <c r="AH134" s="31">
        <v>149.4616759919287</v>
      </c>
      <c r="AI134" s="31">
        <v>149.4616759919287</v>
      </c>
      <c r="AJ134" s="31">
        <v>168.5357697159217</v>
      </c>
      <c r="AK134" s="31">
        <v>171.33913032859473</v>
      </c>
      <c r="AL134" s="31">
        <v>175.3360950572719</v>
      </c>
      <c r="AM134" s="31">
        <v>175.3360950572719</v>
      </c>
      <c r="AN134" s="31">
        <v>175.3360950572719</v>
      </c>
      <c r="AO134" s="31">
        <v>180.04573144935918</v>
      </c>
      <c r="AP134" s="31">
        <v>180.04573144935918</v>
      </c>
      <c r="AQ134" s="31">
        <v>190.68975877041115</v>
      </c>
      <c r="AR134" s="31">
        <v>196.06671004118598</v>
      </c>
      <c r="AS134" s="31">
        <v>200.96266713804434</v>
      </c>
      <c r="AT134" s="31">
        <v>200.96266713804434</v>
      </c>
      <c r="AU134" s="31">
        <v>226.46687010094212</v>
      </c>
      <c r="AV134" s="31">
        <v>226.46687010094212</v>
      </c>
      <c r="AW134" s="31">
        <v>226.46690195664902</v>
      </c>
      <c r="AX134" s="31">
        <v>240.16575929866792</v>
      </c>
      <c r="AY134" s="31">
        <v>240.16575929866792</v>
      </c>
      <c r="AZ134" s="31">
        <v>244.76989732456303</v>
      </c>
      <c r="BA134" s="31">
        <v>249.44011973664942</v>
      </c>
      <c r="BB134" s="31">
        <v>253.35539407915687</v>
      </c>
      <c r="BC134" s="31">
        <v>254.70748133460373</v>
      </c>
      <c r="BD134" s="31">
        <v>265.17724860854253</v>
      </c>
      <c r="BE134" s="31">
        <v>281.7773908277274</v>
      </c>
      <c r="BF134" s="31">
        <v>296.57939717598998</v>
      </c>
      <c r="BG134" s="31">
        <v>297.72621888872192</v>
      </c>
      <c r="BH134" s="31">
        <v>301.03425917079579</v>
      </c>
      <c r="BI134" s="31">
        <v>324.04573816312495</v>
      </c>
      <c r="BJ134" s="31">
        <v>341.64847263864107</v>
      </c>
      <c r="BK134" s="31">
        <v>358.04983443026492</v>
      </c>
      <c r="BL134" s="31">
        <v>358.04983443026492</v>
      </c>
      <c r="BM134" s="31">
        <v>393.66940492128714</v>
      </c>
      <c r="BN134" s="31">
        <v>419.35328237907174</v>
      </c>
      <c r="BO134" s="31">
        <v>433.50961142513069</v>
      </c>
      <c r="BP134" s="31">
        <v>454.81281295228257</v>
      </c>
      <c r="BQ134" s="31">
        <v>474.38759850291223</v>
      </c>
      <c r="BR134" s="31">
        <v>499.74771354644867</v>
      </c>
      <c r="BS134" s="31">
        <v>508.41110012053463</v>
      </c>
      <c r="BT134" s="31">
        <v>526.10909309845817</v>
      </c>
      <c r="BU134" s="31">
        <v>578.7077919874996</v>
      </c>
      <c r="BV134" s="31">
        <v>585.67051888093158</v>
      </c>
      <c r="BW134" s="31">
        <v>602.06174372527232</v>
      </c>
      <c r="BX134" s="31">
        <v>639.04564203946995</v>
      </c>
      <c r="BY134" s="31">
        <v>669.6599591598266</v>
      </c>
      <c r="BZ134" s="31">
        <v>690.36819983129931</v>
      </c>
      <c r="CA134" s="31">
        <v>700.13740383713059</v>
      </c>
      <c r="CB134" s="31">
        <v>778.9027216535618</v>
      </c>
      <c r="CC134" s="31">
        <v>789.87375398011056</v>
      </c>
      <c r="CD134" s="31">
        <v>944.42548779909578</v>
      </c>
      <c r="CE134" s="31">
        <v>1028.1133709753631</v>
      </c>
      <c r="CF134" s="31">
        <v>1107.0393274293669</v>
      </c>
      <c r="CG134" s="31">
        <v>1172.5400695973826</v>
      </c>
      <c r="CH134" s="31">
        <v>1266.6120546390916</v>
      </c>
      <c r="CI134" s="31">
        <v>1332.7310893283525</v>
      </c>
      <c r="CJ134" s="31">
        <v>1431.7936199695514</v>
      </c>
      <c r="CK134" s="31">
        <v>1522.7805732677286</v>
      </c>
      <c r="CL134" s="31">
        <v>1541.8414932283106</v>
      </c>
      <c r="CM134" s="31">
        <v>1643.4168777943532</v>
      </c>
      <c r="CN134" s="31">
        <v>1813.9892991842355</v>
      </c>
      <c r="CO134" s="31">
        <v>1969.9990331482038</v>
      </c>
    </row>
    <row r="135" spans="1:93" ht="12.75" customHeight="1" x14ac:dyDescent="0.25">
      <c r="A135" s="23">
        <v>32</v>
      </c>
      <c r="B135" s="33" t="s">
        <v>183</v>
      </c>
      <c r="C135" s="31">
        <v>100</v>
      </c>
      <c r="D135" s="31">
        <v>101.91997660777375</v>
      </c>
      <c r="E135" s="31">
        <v>114.78062393202894</v>
      </c>
      <c r="F135" s="31">
        <v>114.78062393202894</v>
      </c>
      <c r="G135" s="31">
        <v>114.15463181317692</v>
      </c>
      <c r="H135" s="31">
        <v>114.15463181317692</v>
      </c>
      <c r="I135" s="31">
        <v>113.76490612834067</v>
      </c>
      <c r="J135" s="31">
        <v>101.83489663755974</v>
      </c>
      <c r="K135" s="31">
        <v>102.33871123186225</v>
      </c>
      <c r="L135" s="31">
        <v>102.41136258834875</v>
      </c>
      <c r="M135" s="31">
        <v>102.33871066243699</v>
      </c>
      <c r="N135" s="31">
        <v>102.41140610253321</v>
      </c>
      <c r="O135" s="31">
        <v>101.50681423252635</v>
      </c>
      <c r="P135" s="31">
        <v>101.74304909586979</v>
      </c>
      <c r="Q135" s="31">
        <v>103.33841839130766</v>
      </c>
      <c r="R135" s="31">
        <v>102.12899969511901</v>
      </c>
      <c r="S135" s="31">
        <v>103.04561573898754</v>
      </c>
      <c r="T135" s="31">
        <v>103.15072408979242</v>
      </c>
      <c r="U135" s="31">
        <v>103.15072408979242</v>
      </c>
      <c r="V135" s="31">
        <v>103.00809738816709</v>
      </c>
      <c r="W135" s="31">
        <v>104.8244687246456</v>
      </c>
      <c r="X135" s="31">
        <v>104.82446911955934</v>
      </c>
      <c r="Y135" s="31">
        <v>104.82461287108491</v>
      </c>
      <c r="Z135" s="31">
        <v>104.81884684878293</v>
      </c>
      <c r="AA135" s="31">
        <v>105.83319656066108</v>
      </c>
      <c r="AB135" s="31">
        <v>104.83811682922288</v>
      </c>
      <c r="AC135" s="31">
        <v>106.51908691995041</v>
      </c>
      <c r="AD135" s="31">
        <v>110.92100592940891</v>
      </c>
      <c r="AE135" s="31">
        <v>111.11191671427189</v>
      </c>
      <c r="AF135" s="31">
        <v>111.70654590705263</v>
      </c>
      <c r="AG135" s="31">
        <v>115.84427142972136</v>
      </c>
      <c r="AH135" s="31">
        <v>117.06236036789193</v>
      </c>
      <c r="AI135" s="31">
        <v>141.41399109162569</v>
      </c>
      <c r="AJ135" s="31">
        <v>147.32628239300848</v>
      </c>
      <c r="AK135" s="31">
        <v>150.09915397344773</v>
      </c>
      <c r="AL135" s="31">
        <v>149.58942781871713</v>
      </c>
      <c r="AM135" s="31">
        <v>149.58942781871713</v>
      </c>
      <c r="AN135" s="31">
        <v>161.91920121333027</v>
      </c>
      <c r="AO135" s="31">
        <v>162.077512675267</v>
      </c>
      <c r="AP135" s="31">
        <v>164.42176222879522</v>
      </c>
      <c r="AQ135" s="31">
        <v>174.80850084174685</v>
      </c>
      <c r="AR135" s="31">
        <v>177.42042572597148</v>
      </c>
      <c r="AS135" s="31">
        <v>180.16352968144605</v>
      </c>
      <c r="AT135" s="31">
        <v>184.45267563068623</v>
      </c>
      <c r="AU135" s="31">
        <v>189.99707602096532</v>
      </c>
      <c r="AV135" s="31">
        <v>211.81681317971339</v>
      </c>
      <c r="AW135" s="31">
        <v>212.1827927965326</v>
      </c>
      <c r="AX135" s="31">
        <v>212.2839510049738</v>
      </c>
      <c r="AY135" s="31">
        <v>215.65958856301637</v>
      </c>
      <c r="AZ135" s="31">
        <v>213.50636401937911</v>
      </c>
      <c r="BA135" s="31">
        <v>213.50636401937911</v>
      </c>
      <c r="BB135" s="31">
        <v>213.50637964814186</v>
      </c>
      <c r="BC135" s="31">
        <v>213.70603484057182</v>
      </c>
      <c r="BD135" s="31">
        <v>215.61731120890445</v>
      </c>
      <c r="BE135" s="31">
        <v>222.06889903881978</v>
      </c>
      <c r="BF135" s="31">
        <v>223.97173624802991</v>
      </c>
      <c r="BG135" s="31">
        <v>227.27037331563869</v>
      </c>
      <c r="BH135" s="31">
        <v>229.66877121196396</v>
      </c>
      <c r="BI135" s="31">
        <v>237.24040512058269</v>
      </c>
      <c r="BJ135" s="31">
        <v>243.45367565002016</v>
      </c>
      <c r="BK135" s="31">
        <v>249.1654699169286</v>
      </c>
      <c r="BL135" s="31">
        <v>250.40410582743823</v>
      </c>
      <c r="BM135" s="31">
        <v>264.13502126351096</v>
      </c>
      <c r="BN135" s="31">
        <v>278.91451738387138</v>
      </c>
      <c r="BO135" s="31">
        <v>284.6875959953303</v>
      </c>
      <c r="BP135" s="31">
        <v>285.84763273946567</v>
      </c>
      <c r="BQ135" s="31">
        <v>293.67702774063946</v>
      </c>
      <c r="BR135" s="31">
        <v>294.95150515473443</v>
      </c>
      <c r="BS135" s="31">
        <v>300.42463122665055</v>
      </c>
      <c r="BT135" s="31">
        <v>301.65539532419137</v>
      </c>
      <c r="BU135" s="31">
        <v>305.53209462159208</v>
      </c>
      <c r="BV135" s="31">
        <v>306.72207079507575</v>
      </c>
      <c r="BW135" s="31">
        <v>309.68864908976212</v>
      </c>
      <c r="BX135" s="31">
        <v>312.75586264857731</v>
      </c>
      <c r="BY135" s="31">
        <v>320.65954748634368</v>
      </c>
      <c r="BZ135" s="31">
        <v>326.5598987156161</v>
      </c>
      <c r="CA135" s="31">
        <v>334.45962380534172</v>
      </c>
      <c r="CB135" s="31">
        <v>331.71832036857705</v>
      </c>
      <c r="CC135" s="31">
        <v>342.56314081556854</v>
      </c>
      <c r="CD135" s="31">
        <v>383.18445724955808</v>
      </c>
      <c r="CE135" s="31">
        <v>402.22332113706557</v>
      </c>
      <c r="CF135" s="31">
        <v>418.40104952338379</v>
      </c>
      <c r="CG135" s="31">
        <v>430.32742744455288</v>
      </c>
      <c r="CH135" s="31">
        <v>450.87019166456957</v>
      </c>
      <c r="CI135" s="31">
        <v>458.64622783149144</v>
      </c>
      <c r="CJ135" s="31">
        <v>466.26517596122625</v>
      </c>
      <c r="CK135" s="31">
        <v>480.60739169732636</v>
      </c>
      <c r="CL135" s="31">
        <v>490.84667905874915</v>
      </c>
      <c r="CM135" s="31">
        <v>508.92991865958106</v>
      </c>
      <c r="CN135" s="31">
        <v>542.06878904281211</v>
      </c>
      <c r="CO135" s="31">
        <v>560.85783672422463</v>
      </c>
    </row>
    <row r="136" spans="1:93" ht="12.75" customHeight="1" x14ac:dyDescent="0.25">
      <c r="A136" s="23">
        <v>33</v>
      </c>
      <c r="B136" s="33" t="s">
        <v>184</v>
      </c>
      <c r="C136" s="31">
        <v>100</v>
      </c>
      <c r="D136" s="31">
        <v>117.97159706301814</v>
      </c>
      <c r="E136" s="31">
        <v>121.967067101919</v>
      </c>
      <c r="F136" s="31">
        <v>122.9841459390795</v>
      </c>
      <c r="G136" s="31">
        <v>124.1609004833865</v>
      </c>
      <c r="H136" s="31">
        <v>126.46356640656208</v>
      </c>
      <c r="I136" s="31">
        <v>126.92339548590081</v>
      </c>
      <c r="J136" s="31">
        <v>128.06558580056853</v>
      </c>
      <c r="K136" s="31">
        <v>128.46158807129282</v>
      </c>
      <c r="L136" s="31">
        <v>130.49540468629792</v>
      </c>
      <c r="M136" s="31">
        <v>130.71192668154043</v>
      </c>
      <c r="N136" s="31">
        <v>131.73880822136405</v>
      </c>
      <c r="O136" s="31">
        <v>132.40877930716172</v>
      </c>
      <c r="P136" s="31">
        <v>134.32535764417929</v>
      </c>
      <c r="Q136" s="31">
        <v>134.64234928511775</v>
      </c>
      <c r="R136" s="31">
        <v>135.89267249205705</v>
      </c>
      <c r="S136" s="31">
        <v>136.77573240607987</v>
      </c>
      <c r="T136" s="31">
        <v>136.80662937152476</v>
      </c>
      <c r="U136" s="31">
        <v>137.11176108120048</v>
      </c>
      <c r="V136" s="31">
        <v>137.80909408206452</v>
      </c>
      <c r="W136" s="31">
        <v>140.48464238276387</v>
      </c>
      <c r="X136" s="31">
        <v>141.10293300686411</v>
      </c>
      <c r="Y136" s="31">
        <v>141.46012898615027</v>
      </c>
      <c r="Z136" s="31">
        <v>142.17272078113788</v>
      </c>
      <c r="AA136" s="31">
        <v>142.32913570509936</v>
      </c>
      <c r="AB136" s="31">
        <v>144.96609944142946</v>
      </c>
      <c r="AC136" s="31">
        <v>147.31322260010168</v>
      </c>
      <c r="AD136" s="31">
        <v>148.82687572241809</v>
      </c>
      <c r="AE136" s="31">
        <v>150.54652199228096</v>
      </c>
      <c r="AF136" s="31">
        <v>154.87158035473013</v>
      </c>
      <c r="AG136" s="31">
        <v>159.53158512599614</v>
      </c>
      <c r="AH136" s="31">
        <v>168.05261547900716</v>
      </c>
      <c r="AI136" s="31">
        <v>174.57227758752097</v>
      </c>
      <c r="AJ136" s="31">
        <v>194.16948539834834</v>
      </c>
      <c r="AK136" s="31">
        <v>205.65195134003966</v>
      </c>
      <c r="AL136" s="31">
        <v>217.66593276637974</v>
      </c>
      <c r="AM136" s="31">
        <v>221.94871957510207</v>
      </c>
      <c r="AN136" s="31">
        <v>223.39294958380717</v>
      </c>
      <c r="AO136" s="31">
        <v>226.52534366205697</v>
      </c>
      <c r="AP136" s="31">
        <v>236.22421586139754</v>
      </c>
      <c r="AQ136" s="31">
        <v>250.09254851747525</v>
      </c>
      <c r="AR136" s="31">
        <v>256.05720352594443</v>
      </c>
      <c r="AS136" s="31">
        <v>257.91724593384805</v>
      </c>
      <c r="AT136" s="31">
        <v>256.64553309586972</v>
      </c>
      <c r="AU136" s="31">
        <v>296.6122588671987</v>
      </c>
      <c r="AV136" s="31">
        <v>310.30496477288591</v>
      </c>
      <c r="AW136" s="31">
        <v>328.42796871172072</v>
      </c>
      <c r="AX136" s="31">
        <v>341.9965183415207</v>
      </c>
      <c r="AY136" s="31">
        <v>346.47429188576638</v>
      </c>
      <c r="AZ136" s="31">
        <v>348.39752546355282</v>
      </c>
      <c r="BA136" s="31">
        <v>355.41040889800553</v>
      </c>
      <c r="BB136" s="31">
        <v>361.03260719326846</v>
      </c>
      <c r="BC136" s="31">
        <v>369.36336866341452</v>
      </c>
      <c r="BD136" s="31">
        <v>386.78444761892297</v>
      </c>
      <c r="BE136" s="31">
        <v>407.63389943011413</v>
      </c>
      <c r="BF136" s="31">
        <v>418.48432256085147</v>
      </c>
      <c r="BG136" s="31">
        <v>431.39265726075956</v>
      </c>
      <c r="BH136" s="31">
        <v>440.43676879548457</v>
      </c>
      <c r="BI136" s="31">
        <v>464.24685996034196</v>
      </c>
      <c r="BJ136" s="31">
        <v>484.26209631087181</v>
      </c>
      <c r="BK136" s="31">
        <v>497.36116663389043</v>
      </c>
      <c r="BL136" s="31">
        <v>508.35044891531152</v>
      </c>
      <c r="BM136" s="31">
        <v>523.67096163551491</v>
      </c>
      <c r="BN136" s="31">
        <v>545.2399044310547</v>
      </c>
      <c r="BO136" s="31">
        <v>549.81997724533051</v>
      </c>
      <c r="BP136" s="31">
        <v>570.03448560674815</v>
      </c>
      <c r="BQ136" s="31">
        <v>580.68481536082766</v>
      </c>
      <c r="BR136" s="31">
        <v>594.25065450394663</v>
      </c>
      <c r="BS136" s="31">
        <v>612.86364565508438</v>
      </c>
      <c r="BT136" s="31">
        <v>615.46256150292595</v>
      </c>
      <c r="BU136" s="31">
        <v>638.16010993053692</v>
      </c>
      <c r="BV136" s="31">
        <v>640.70681138173006</v>
      </c>
      <c r="BW136" s="31">
        <v>678.39984895795806</v>
      </c>
      <c r="BX136" s="31">
        <v>700.72866129193574</v>
      </c>
      <c r="BY136" s="31">
        <v>717.39981377853132</v>
      </c>
      <c r="BZ136" s="31">
        <v>743.82205105018954</v>
      </c>
      <c r="CA136" s="31">
        <v>777.81861527586921</v>
      </c>
      <c r="CB136" s="31">
        <v>799.12537408688593</v>
      </c>
      <c r="CC136" s="31">
        <v>823.4283719907138</v>
      </c>
      <c r="CD136" s="31">
        <v>898.19269158590168</v>
      </c>
      <c r="CE136" s="31">
        <v>1013.0495346671923</v>
      </c>
      <c r="CF136" s="31">
        <v>1066.1703936112347</v>
      </c>
      <c r="CG136" s="31">
        <v>1120.1618549263153</v>
      </c>
      <c r="CH136" s="31">
        <v>1235.4018468404138</v>
      </c>
      <c r="CI136" s="31">
        <v>1298.1017556222102</v>
      </c>
      <c r="CJ136" s="31">
        <v>1369.3286667416726</v>
      </c>
      <c r="CK136" s="31">
        <v>1440.5778607723926</v>
      </c>
      <c r="CL136" s="31">
        <v>1537.7938521190883</v>
      </c>
      <c r="CM136" s="31">
        <v>1630.0462863726077</v>
      </c>
      <c r="CN136" s="31">
        <v>1796.1446861655886</v>
      </c>
      <c r="CO136" s="31">
        <v>1930.5577037084863</v>
      </c>
    </row>
    <row r="137" spans="1:93" ht="12.75" customHeight="1" x14ac:dyDescent="0.25">
      <c r="A137" s="23">
        <v>3311</v>
      </c>
      <c r="B137" s="34" t="s">
        <v>185</v>
      </c>
      <c r="C137" s="31">
        <v>100</v>
      </c>
      <c r="D137" s="31">
        <v>113.43883773319203</v>
      </c>
      <c r="E137" s="31">
        <v>115.56848749944686</v>
      </c>
      <c r="F137" s="31">
        <v>116.47617693552078</v>
      </c>
      <c r="G137" s="31">
        <v>117.74682011337987</v>
      </c>
      <c r="H137" s="31">
        <v>121.57749881427235</v>
      </c>
      <c r="I137" s="31">
        <v>122.21097687603876</v>
      </c>
      <c r="J137" s="31">
        <v>122.78455947402871</v>
      </c>
      <c r="K137" s="31">
        <v>122.66727181070929</v>
      </c>
      <c r="L137" s="31">
        <v>123.8087396015371</v>
      </c>
      <c r="M137" s="31">
        <v>123.85892604357457</v>
      </c>
      <c r="N137" s="31">
        <v>124.69562984220184</v>
      </c>
      <c r="O137" s="31">
        <v>125.37069058642631</v>
      </c>
      <c r="P137" s="31">
        <v>127.84944061102989</v>
      </c>
      <c r="Q137" s="31">
        <v>127.98226033988151</v>
      </c>
      <c r="R137" s="31">
        <v>130.03212574002023</v>
      </c>
      <c r="S137" s="31">
        <v>131.32392093191825</v>
      </c>
      <c r="T137" s="31">
        <v>131.64963741450123</v>
      </c>
      <c r="U137" s="31">
        <v>131.71577053111514</v>
      </c>
      <c r="V137" s="31">
        <v>132.74645844128315</v>
      </c>
      <c r="W137" s="31">
        <v>134.40584504909472</v>
      </c>
      <c r="X137" s="31">
        <v>134.92816794334612</v>
      </c>
      <c r="Y137" s="31">
        <v>135.96095958999547</v>
      </c>
      <c r="Z137" s="31">
        <v>136.32195587447467</v>
      </c>
      <c r="AA137" s="31">
        <v>136.52657384729559</v>
      </c>
      <c r="AB137" s="31">
        <v>139.74009791907244</v>
      </c>
      <c r="AC137" s="31">
        <v>141.11560733438256</v>
      </c>
      <c r="AD137" s="31">
        <v>142.80677971046291</v>
      </c>
      <c r="AE137" s="31">
        <v>144.73272246345923</v>
      </c>
      <c r="AF137" s="31">
        <v>149.81898593243673</v>
      </c>
      <c r="AG137" s="31">
        <v>154.09937091086042</v>
      </c>
      <c r="AH137" s="31">
        <v>158.17805399051628</v>
      </c>
      <c r="AI137" s="31">
        <v>166.34950847575234</v>
      </c>
      <c r="AJ137" s="31">
        <v>186.41508292048519</v>
      </c>
      <c r="AK137" s="31">
        <v>189.02377234351161</v>
      </c>
      <c r="AL137" s="31">
        <v>193.37521419639049</v>
      </c>
      <c r="AM137" s="31">
        <v>197.63972183027903</v>
      </c>
      <c r="AN137" s="31">
        <v>199.77234390524524</v>
      </c>
      <c r="AO137" s="31">
        <v>203.82943596056427</v>
      </c>
      <c r="AP137" s="31">
        <v>212.8381937703725</v>
      </c>
      <c r="AQ137" s="31">
        <v>223.42872419775395</v>
      </c>
      <c r="AR137" s="31">
        <v>231.46578207469639</v>
      </c>
      <c r="AS137" s="31">
        <v>235.82823218514579</v>
      </c>
      <c r="AT137" s="31">
        <v>236.80243477972755</v>
      </c>
      <c r="AU137" s="31">
        <v>268.85152084023264</v>
      </c>
      <c r="AV137" s="31">
        <v>283.92153351785623</v>
      </c>
      <c r="AW137" s="31">
        <v>301.58772143766424</v>
      </c>
      <c r="AX137" s="31">
        <v>317.46659868205541</v>
      </c>
      <c r="AY137" s="31">
        <v>321.41453858118496</v>
      </c>
      <c r="AZ137" s="31">
        <v>323.86047740673359</v>
      </c>
      <c r="BA137" s="31">
        <v>331.80464036555514</v>
      </c>
      <c r="BB137" s="31">
        <v>337.02606657053997</v>
      </c>
      <c r="BC137" s="31">
        <v>339.89332766859673</v>
      </c>
      <c r="BD137" s="31">
        <v>361.18323891669689</v>
      </c>
      <c r="BE137" s="31">
        <v>379.68067698237491</v>
      </c>
      <c r="BF137" s="31">
        <v>395.05605718226929</v>
      </c>
      <c r="BG137" s="31">
        <v>409.47426020227437</v>
      </c>
      <c r="BH137" s="31">
        <v>415.7172602897819</v>
      </c>
      <c r="BI137" s="31">
        <v>443.26620665088859</v>
      </c>
      <c r="BJ137" s="31">
        <v>466.44708445878018</v>
      </c>
      <c r="BK137" s="31">
        <v>476.7073012304308</v>
      </c>
      <c r="BL137" s="31">
        <v>487.1300066421602</v>
      </c>
      <c r="BM137" s="31">
        <v>503.80658648051997</v>
      </c>
      <c r="BN137" s="31">
        <v>528.10628878385467</v>
      </c>
      <c r="BO137" s="31">
        <v>533.56794588832747</v>
      </c>
      <c r="BP137" s="31">
        <v>556.28481525164489</v>
      </c>
      <c r="BQ137" s="31">
        <v>563.54842757138783</v>
      </c>
      <c r="BR137" s="31">
        <v>580.25013478546748</v>
      </c>
      <c r="BS137" s="31">
        <v>604.79957791874551</v>
      </c>
      <c r="BT137" s="31">
        <v>607.31014763439839</v>
      </c>
      <c r="BU137" s="31">
        <v>634.13421594057218</v>
      </c>
      <c r="BV137" s="31">
        <v>636.49774344822981</v>
      </c>
      <c r="BW137" s="31">
        <v>685.29774468025505</v>
      </c>
      <c r="BX137" s="31">
        <v>710.318805408363</v>
      </c>
      <c r="BY137" s="31">
        <v>730.19678718791295</v>
      </c>
      <c r="BZ137" s="31">
        <v>760.79083461459936</v>
      </c>
      <c r="CA137" s="31">
        <v>799.74563107369272</v>
      </c>
      <c r="CB137" s="31">
        <v>819.16197208461767</v>
      </c>
      <c r="CC137" s="31">
        <v>844.2728990876185</v>
      </c>
      <c r="CD137" s="31">
        <v>928.62321404194495</v>
      </c>
      <c r="CE137" s="31">
        <v>1077.2793837109457</v>
      </c>
      <c r="CF137" s="31">
        <v>1134.4521851461204</v>
      </c>
      <c r="CG137" s="31">
        <v>1200.5471927084327</v>
      </c>
      <c r="CH137" s="31">
        <v>1287.3778140353659</v>
      </c>
      <c r="CI137" s="31">
        <v>1367.4717515000561</v>
      </c>
      <c r="CJ137" s="31">
        <v>1460.8092536065665</v>
      </c>
      <c r="CK137" s="31">
        <v>1506.2652167479382</v>
      </c>
      <c r="CL137" s="31">
        <v>1603.5742009081775</v>
      </c>
      <c r="CM137" s="31">
        <v>1709.0287622732503</v>
      </c>
      <c r="CN137" s="31">
        <v>1870.5768155085157</v>
      </c>
      <c r="CO137" s="31">
        <v>1997.5386878858831</v>
      </c>
    </row>
    <row r="138" spans="1:93" ht="12.75" customHeight="1" x14ac:dyDescent="0.25">
      <c r="A138" s="23">
        <v>3312</v>
      </c>
      <c r="B138" s="34" t="s">
        <v>186</v>
      </c>
      <c r="C138" s="31">
        <v>100</v>
      </c>
      <c r="D138" s="31">
        <v>129.32920626155979</v>
      </c>
      <c r="E138" s="31">
        <v>137.99981035224911</v>
      </c>
      <c r="F138" s="31">
        <v>139.290983174464</v>
      </c>
      <c r="G138" s="31">
        <v>140.23248357653878</v>
      </c>
      <c r="H138" s="31">
        <v>138.70645030858981</v>
      </c>
      <c r="I138" s="31">
        <v>138.73117195410305</v>
      </c>
      <c r="J138" s="31">
        <v>141.29810683678843</v>
      </c>
      <c r="K138" s="31">
        <v>142.98024544350875</v>
      </c>
      <c r="L138" s="31">
        <v>147.24999573076835</v>
      </c>
      <c r="M138" s="31">
        <v>147.8833001032917</v>
      </c>
      <c r="N138" s="31">
        <v>149.38670472885627</v>
      </c>
      <c r="O138" s="31">
        <v>150.04392279885079</v>
      </c>
      <c r="P138" s="31">
        <v>150.5518831472464</v>
      </c>
      <c r="Q138" s="31">
        <v>151.33034923468077</v>
      </c>
      <c r="R138" s="31">
        <v>150.57728176778679</v>
      </c>
      <c r="S138" s="31">
        <v>150.43618504476581</v>
      </c>
      <c r="T138" s="31">
        <v>149.72836093192095</v>
      </c>
      <c r="U138" s="31">
        <v>150.63234478032271</v>
      </c>
      <c r="V138" s="31">
        <v>150.49439964070029</v>
      </c>
      <c r="W138" s="31">
        <v>155.71611608105934</v>
      </c>
      <c r="X138" s="31">
        <v>156.57487038125254</v>
      </c>
      <c r="Y138" s="31">
        <v>155.23924505505946</v>
      </c>
      <c r="Z138" s="31">
        <v>156.83281995851266</v>
      </c>
      <c r="AA138" s="31">
        <v>156.86845384132738</v>
      </c>
      <c r="AB138" s="31">
        <v>158.06074635359852</v>
      </c>
      <c r="AC138" s="31">
        <v>162.84241509169885</v>
      </c>
      <c r="AD138" s="31">
        <v>163.91126314876482</v>
      </c>
      <c r="AE138" s="31">
        <v>165.11399804875956</v>
      </c>
      <c r="AF138" s="31">
        <v>167.53172591099971</v>
      </c>
      <c r="AG138" s="31">
        <v>173.14293345686809</v>
      </c>
      <c r="AH138" s="31">
        <v>192.79503002885536</v>
      </c>
      <c r="AI138" s="31">
        <v>195.17584184181149</v>
      </c>
      <c r="AJ138" s="31">
        <v>213.59947638248252</v>
      </c>
      <c r="AK138" s="31">
        <v>247.31671776239733</v>
      </c>
      <c r="AL138" s="31">
        <v>278.53051184392984</v>
      </c>
      <c r="AM138" s="31">
        <v>282.85910027350343</v>
      </c>
      <c r="AN138" s="31">
        <v>282.57844539530868</v>
      </c>
      <c r="AO138" s="31">
        <v>283.39384942709211</v>
      </c>
      <c r="AP138" s="31">
        <v>294.82192209093193</v>
      </c>
      <c r="AQ138" s="31">
        <v>316.90335278172711</v>
      </c>
      <c r="AR138" s="31">
        <v>317.67524546390666</v>
      </c>
      <c r="AS138" s="31">
        <v>313.2650743720726</v>
      </c>
      <c r="AT138" s="31">
        <v>306.36583359363101</v>
      </c>
      <c r="AU138" s="31">
        <v>366.17156935136603</v>
      </c>
      <c r="AV138" s="31">
        <v>376.41319592018493</v>
      </c>
      <c r="AW138" s="31">
        <v>395.6808310741846</v>
      </c>
      <c r="AX138" s="31">
        <v>403.46045694744203</v>
      </c>
      <c r="AY138" s="31">
        <v>409.26581994517005</v>
      </c>
      <c r="AZ138" s="31">
        <v>409.87932549679601</v>
      </c>
      <c r="BA138" s="31">
        <v>414.55872768445363</v>
      </c>
      <c r="BB138" s="31">
        <v>421.18512947870158</v>
      </c>
      <c r="BC138" s="31">
        <v>443.20563213452334</v>
      </c>
      <c r="BD138" s="31">
        <v>450.93268543444123</v>
      </c>
      <c r="BE138" s="31">
        <v>477.67551278299209</v>
      </c>
      <c r="BF138" s="31">
        <v>477.18787662311217</v>
      </c>
      <c r="BG138" s="31">
        <v>486.31297619555903</v>
      </c>
      <c r="BH138" s="31">
        <v>502.3757549093923</v>
      </c>
      <c r="BI138" s="31">
        <v>516.81750042008639</v>
      </c>
      <c r="BJ138" s="31">
        <v>528.90067686643442</v>
      </c>
      <c r="BK138" s="31">
        <v>549.11298371100906</v>
      </c>
      <c r="BL138" s="31">
        <v>561.52192192354505</v>
      </c>
      <c r="BM138" s="31">
        <v>573.44457491762569</v>
      </c>
      <c r="BN138" s="31">
        <v>588.17112943531288</v>
      </c>
      <c r="BO138" s="31">
        <v>590.5422409712412</v>
      </c>
      <c r="BP138" s="31">
        <v>604.48665284943604</v>
      </c>
      <c r="BQ138" s="31">
        <v>623.62298644492341</v>
      </c>
      <c r="BR138" s="31">
        <v>629.33136803149387</v>
      </c>
      <c r="BS138" s="31">
        <v>633.06955627937475</v>
      </c>
      <c r="BT138" s="31">
        <v>635.88983857766925</v>
      </c>
      <c r="BU138" s="31">
        <v>648.24768072033839</v>
      </c>
      <c r="BV138" s="31">
        <v>651.25335603593714</v>
      </c>
      <c r="BW138" s="31">
        <v>661.11598316992388</v>
      </c>
      <c r="BX138" s="31">
        <v>676.69890345427689</v>
      </c>
      <c r="BY138" s="31">
        <v>685.33479282064593</v>
      </c>
      <c r="BZ138" s="31">
        <v>701.3038412191288</v>
      </c>
      <c r="CA138" s="31">
        <v>722.87670060520213</v>
      </c>
      <c r="CB138" s="31">
        <v>748.92022680956609</v>
      </c>
      <c r="CC138" s="31">
        <v>771.1988192021289</v>
      </c>
      <c r="CD138" s="31">
        <v>821.94377638561014</v>
      </c>
      <c r="CE138" s="31">
        <v>852.11058529033539</v>
      </c>
      <c r="CF138" s="31">
        <v>895.07860443844322</v>
      </c>
      <c r="CG138" s="31">
        <v>918.74254598251139</v>
      </c>
      <c r="CH138" s="31">
        <v>1105.1671089772813</v>
      </c>
      <c r="CI138" s="31">
        <v>1124.2832830417699</v>
      </c>
      <c r="CJ138" s="31">
        <v>1140.1083002359831</v>
      </c>
      <c r="CK138" s="31">
        <v>1275.9868767449082</v>
      </c>
      <c r="CL138" s="31">
        <v>1372.9698585806964</v>
      </c>
      <c r="CM138" s="31">
        <v>1432.1420894940879</v>
      </c>
      <c r="CN138" s="31">
        <v>1609.6421663142137</v>
      </c>
      <c r="CO138" s="31">
        <v>1762.7253114138168</v>
      </c>
    </row>
    <row r="139" spans="1:93" ht="12.75" customHeight="1" x14ac:dyDescent="0.25">
      <c r="A139" s="23">
        <v>34</v>
      </c>
      <c r="B139" s="33" t="s">
        <v>187</v>
      </c>
      <c r="C139" s="31">
        <v>100</v>
      </c>
      <c r="D139" s="31">
        <v>110.50824557722217</v>
      </c>
      <c r="E139" s="31">
        <v>118.07272627719119</v>
      </c>
      <c r="F139" s="31">
        <v>121.86812118782601</v>
      </c>
      <c r="G139" s="31">
        <v>122.54677911170256</v>
      </c>
      <c r="H139" s="31">
        <v>123.60611992768671</v>
      </c>
      <c r="I139" s="31">
        <v>124.13878301341418</v>
      </c>
      <c r="J139" s="31">
        <v>127.77714678721125</v>
      </c>
      <c r="K139" s="31">
        <v>128.60035543756646</v>
      </c>
      <c r="L139" s="31">
        <v>129.56912215960645</v>
      </c>
      <c r="M139" s="31">
        <v>132.86263698805053</v>
      </c>
      <c r="N139" s="31">
        <v>134.46097169333626</v>
      </c>
      <c r="O139" s="31">
        <v>136.71689655659986</v>
      </c>
      <c r="P139" s="31">
        <v>138.08380933851461</v>
      </c>
      <c r="Q139" s="31">
        <v>138.27373235913041</v>
      </c>
      <c r="R139" s="31">
        <v>140.1607386082386</v>
      </c>
      <c r="S139" s="31">
        <v>140.88480991691807</v>
      </c>
      <c r="T139" s="31">
        <v>142.89063245576136</v>
      </c>
      <c r="U139" s="31">
        <v>145.09368411319102</v>
      </c>
      <c r="V139" s="31">
        <v>149.46362311204032</v>
      </c>
      <c r="W139" s="31">
        <v>151.67625595052692</v>
      </c>
      <c r="X139" s="31">
        <v>152.22405218039859</v>
      </c>
      <c r="Y139" s="31">
        <v>154.14886145900056</v>
      </c>
      <c r="Z139" s="31">
        <v>155.34722971623992</v>
      </c>
      <c r="AA139" s="31">
        <v>155.81106633023586</v>
      </c>
      <c r="AB139" s="31">
        <v>163.68136437103499</v>
      </c>
      <c r="AC139" s="31">
        <v>169.4257421040196</v>
      </c>
      <c r="AD139" s="31">
        <v>173.16764156322253</v>
      </c>
      <c r="AE139" s="31">
        <v>174.86820949272771</v>
      </c>
      <c r="AF139" s="31">
        <v>190.16049910983767</v>
      </c>
      <c r="AG139" s="31">
        <v>208.1658228524503</v>
      </c>
      <c r="AH139" s="31">
        <v>215.65529186720016</v>
      </c>
      <c r="AI139" s="31">
        <v>226.10729022706769</v>
      </c>
      <c r="AJ139" s="31">
        <v>278.8771483012473</v>
      </c>
      <c r="AK139" s="31">
        <v>286.48932532014743</v>
      </c>
      <c r="AL139" s="31">
        <v>288.77795962723036</v>
      </c>
      <c r="AM139" s="31">
        <v>296.96874908731536</v>
      </c>
      <c r="AN139" s="31">
        <v>299.0363623229747</v>
      </c>
      <c r="AO139" s="31">
        <v>306.04452420967755</v>
      </c>
      <c r="AP139" s="31">
        <v>320.44625490430087</v>
      </c>
      <c r="AQ139" s="31">
        <v>332.02339274611143</v>
      </c>
      <c r="AR139" s="31">
        <v>349.69464247418409</v>
      </c>
      <c r="AS139" s="31">
        <v>354.20412003005003</v>
      </c>
      <c r="AT139" s="31">
        <v>351.42172994757317</v>
      </c>
      <c r="AU139" s="31">
        <v>425.82315463862125</v>
      </c>
      <c r="AV139" s="31">
        <v>434.39298072818508</v>
      </c>
      <c r="AW139" s="31">
        <v>448.04892697193787</v>
      </c>
      <c r="AX139" s="31">
        <v>466.52972203630014</v>
      </c>
      <c r="AY139" s="31">
        <v>481.80790759526502</v>
      </c>
      <c r="AZ139" s="31">
        <v>495.67100609588215</v>
      </c>
      <c r="BA139" s="31">
        <v>501.803960086215</v>
      </c>
      <c r="BB139" s="31">
        <v>506.99957637302032</v>
      </c>
      <c r="BC139" s="31">
        <v>516.9528029564658</v>
      </c>
      <c r="BD139" s="31">
        <v>534.34906735854725</v>
      </c>
      <c r="BE139" s="31">
        <v>543.95187603716488</v>
      </c>
      <c r="BF139" s="31">
        <v>557.19431944046755</v>
      </c>
      <c r="BG139" s="31">
        <v>574.11855558813409</v>
      </c>
      <c r="BH139" s="31">
        <v>596.5126608951864</v>
      </c>
      <c r="BI139" s="31">
        <v>617.2710710214219</v>
      </c>
      <c r="BJ139" s="31">
        <v>642.62261075690822</v>
      </c>
      <c r="BK139" s="31">
        <v>667.79102219894321</v>
      </c>
      <c r="BL139" s="31">
        <v>695.39037621130626</v>
      </c>
      <c r="BM139" s="31">
        <v>728.08026109946206</v>
      </c>
      <c r="BN139" s="31">
        <v>762.3158336800102</v>
      </c>
      <c r="BO139" s="31">
        <v>793.8117188061301</v>
      </c>
      <c r="BP139" s="31">
        <v>830.27473382965889</v>
      </c>
      <c r="BQ139" s="31">
        <v>861.91912014297361</v>
      </c>
      <c r="BR139" s="31">
        <v>884.10818555414733</v>
      </c>
      <c r="BS139" s="31">
        <v>910.68593872418091</v>
      </c>
      <c r="BT139" s="31">
        <v>942.4560814790741</v>
      </c>
      <c r="BU139" s="31">
        <v>969.37804463929842</v>
      </c>
      <c r="BV139" s="31">
        <v>1005.3557428434059</v>
      </c>
      <c r="BW139" s="31">
        <v>1038.1640693211011</v>
      </c>
      <c r="BX139" s="31">
        <v>1074.106911142643</v>
      </c>
      <c r="BY139" s="31">
        <v>1133.954669506141</v>
      </c>
      <c r="BZ139" s="31">
        <v>1181.1259460439926</v>
      </c>
      <c r="CA139" s="31">
        <v>1240.9309024869892</v>
      </c>
      <c r="CB139" s="31">
        <v>1299.3165569097425</v>
      </c>
      <c r="CC139" s="31">
        <v>1387.6461351538053</v>
      </c>
      <c r="CD139" s="31">
        <v>1495.8794932759592</v>
      </c>
      <c r="CE139" s="31">
        <v>1604.3849813225022</v>
      </c>
      <c r="CF139" s="31">
        <v>1680.2333883225103</v>
      </c>
      <c r="CG139" s="31">
        <v>1786.8319960712361</v>
      </c>
      <c r="CH139" s="31">
        <v>1885.4958739453671</v>
      </c>
      <c r="CI139" s="31">
        <v>2017.3061699229888</v>
      </c>
      <c r="CJ139" s="31">
        <v>2151.119596869627</v>
      </c>
      <c r="CK139" s="31">
        <v>2287.3425012538551</v>
      </c>
      <c r="CL139" s="31">
        <v>2435.0311608103643</v>
      </c>
      <c r="CM139" s="31">
        <v>2613.1024638557374</v>
      </c>
      <c r="CN139" s="31">
        <v>2776.9706888281557</v>
      </c>
      <c r="CO139" s="31">
        <v>3027.0553146069128</v>
      </c>
    </row>
    <row r="140" spans="1:93" ht="12.75" customHeight="1" x14ac:dyDescent="0.25">
      <c r="A140" s="23">
        <v>341</v>
      </c>
      <c r="B140" s="35" t="s">
        <v>188</v>
      </c>
      <c r="C140" s="31">
        <v>100</v>
      </c>
      <c r="D140" s="31">
        <v>113.60321877828146</v>
      </c>
      <c r="E140" s="31">
        <v>122.81712954459717</v>
      </c>
      <c r="F140" s="31">
        <v>127.45787761930791</v>
      </c>
      <c r="G140" s="31">
        <v>127.4242166430508</v>
      </c>
      <c r="H140" s="31">
        <v>127.87998939660743</v>
      </c>
      <c r="I140" s="31">
        <v>127.08561960791621</v>
      </c>
      <c r="J140" s="31">
        <v>132.03168046783037</v>
      </c>
      <c r="K140" s="31">
        <v>132.59742953015467</v>
      </c>
      <c r="L140" s="31">
        <v>133.87612962468913</v>
      </c>
      <c r="M140" s="31">
        <v>138.34954513332499</v>
      </c>
      <c r="N140" s="31">
        <v>140.11321149686464</v>
      </c>
      <c r="O140" s="31">
        <v>141.98942405677431</v>
      </c>
      <c r="P140" s="31">
        <v>142.84300674620414</v>
      </c>
      <c r="Q140" s="31">
        <v>142.39234693610894</v>
      </c>
      <c r="R140" s="31">
        <v>144.92424054844091</v>
      </c>
      <c r="S140" s="31">
        <v>145.05349236796212</v>
      </c>
      <c r="T140" s="31">
        <v>146.78489034118198</v>
      </c>
      <c r="U140" s="31">
        <v>149.49310329745794</v>
      </c>
      <c r="V140" s="31">
        <v>154.08368712728705</v>
      </c>
      <c r="W140" s="31">
        <v>154.72032227161361</v>
      </c>
      <c r="X140" s="31">
        <v>155.36505216378416</v>
      </c>
      <c r="Y140" s="31">
        <v>157.43488152036119</v>
      </c>
      <c r="Z140" s="31">
        <v>158.87577810097147</v>
      </c>
      <c r="AA140" s="31">
        <v>159.19959932953478</v>
      </c>
      <c r="AB140" s="31">
        <v>168.2533902163818</v>
      </c>
      <c r="AC140" s="31">
        <v>175.56131929212961</v>
      </c>
      <c r="AD140" s="31">
        <v>179.44085204376498</v>
      </c>
      <c r="AE140" s="31">
        <v>181.26219966003126</v>
      </c>
      <c r="AF140" s="31">
        <v>199.93099412956698</v>
      </c>
      <c r="AG140" s="31">
        <v>223.65948200143831</v>
      </c>
      <c r="AH140" s="31">
        <v>230.49884844474283</v>
      </c>
      <c r="AI140" s="31">
        <v>243.00845462616365</v>
      </c>
      <c r="AJ140" s="31">
        <v>304.21681928311347</v>
      </c>
      <c r="AK140" s="31">
        <v>314.30529739225068</v>
      </c>
      <c r="AL140" s="31">
        <v>316.39554825551892</v>
      </c>
      <c r="AM140" s="31">
        <v>328.33261561767563</v>
      </c>
      <c r="AN140" s="31">
        <v>328.57531749565504</v>
      </c>
      <c r="AO140" s="31">
        <v>336.44513792127583</v>
      </c>
      <c r="AP140" s="31">
        <v>352.18282527357599</v>
      </c>
      <c r="AQ140" s="31">
        <v>365.44464777787215</v>
      </c>
      <c r="AR140" s="31">
        <v>386.15046788567628</v>
      </c>
      <c r="AS140" s="31">
        <v>388.61036896945842</v>
      </c>
      <c r="AT140" s="31">
        <v>381.91393527608886</v>
      </c>
      <c r="AU140" s="31">
        <v>470.12461719726599</v>
      </c>
      <c r="AV140" s="31">
        <v>474.86883019074861</v>
      </c>
      <c r="AW140" s="31">
        <v>494.75552011351118</v>
      </c>
      <c r="AX140" s="31">
        <v>514.04933494940212</v>
      </c>
      <c r="AY140" s="31">
        <v>535.49803613314441</v>
      </c>
      <c r="AZ140" s="31">
        <v>551.65890127289242</v>
      </c>
      <c r="BA140" s="31">
        <v>557.67641913321552</v>
      </c>
      <c r="BB140" s="31">
        <v>561.75498491108942</v>
      </c>
      <c r="BC140" s="31">
        <v>576.15480740687303</v>
      </c>
      <c r="BD140" s="31">
        <v>587.97352618365949</v>
      </c>
      <c r="BE140" s="31">
        <v>597.82184227300468</v>
      </c>
      <c r="BF140" s="31">
        <v>611.48964799620046</v>
      </c>
      <c r="BG140" s="31">
        <v>631.19538089758817</v>
      </c>
      <c r="BH140" s="31">
        <v>651.22125015906033</v>
      </c>
      <c r="BI140" s="31">
        <v>675.09386488597886</v>
      </c>
      <c r="BJ140" s="31">
        <v>700.61129694803151</v>
      </c>
      <c r="BK140" s="31">
        <v>727.03904729256521</v>
      </c>
      <c r="BL140" s="31">
        <v>760.76378169733925</v>
      </c>
      <c r="BM140" s="31">
        <v>796.14009990995396</v>
      </c>
      <c r="BN140" s="31">
        <v>829.06578265536268</v>
      </c>
      <c r="BO140" s="31">
        <v>857.97106370981771</v>
      </c>
      <c r="BP140" s="31">
        <v>888.1614755404014</v>
      </c>
      <c r="BQ140" s="31">
        <v>912.90066730335661</v>
      </c>
      <c r="BR140" s="31">
        <v>935.77852320653074</v>
      </c>
      <c r="BS140" s="31">
        <v>962.5287472963654</v>
      </c>
      <c r="BT140" s="31">
        <v>993.1242517028162</v>
      </c>
      <c r="BU140" s="31">
        <v>1021.8945391330295</v>
      </c>
      <c r="BV140" s="31">
        <v>1054.1659255608636</v>
      </c>
      <c r="BW140" s="31">
        <v>1091.0192536272868</v>
      </c>
      <c r="BX140" s="31">
        <v>1129.336750040145</v>
      </c>
      <c r="BY140" s="31">
        <v>1197.3524281483651</v>
      </c>
      <c r="BZ140" s="31">
        <v>1242.4211559817334</v>
      </c>
      <c r="CA140" s="31">
        <v>1296.9278285927007</v>
      </c>
      <c r="CB140" s="31">
        <v>1362.8929808624875</v>
      </c>
      <c r="CC140" s="31">
        <v>1463.2392776566617</v>
      </c>
      <c r="CD140" s="31">
        <v>1547.7421457269113</v>
      </c>
      <c r="CE140" s="31">
        <v>1635.7167188856472</v>
      </c>
      <c r="CF140" s="31">
        <v>1695.6835480710999</v>
      </c>
      <c r="CG140" s="31">
        <v>1796.5329978752434</v>
      </c>
      <c r="CH140" s="31">
        <v>1883.1266300382597</v>
      </c>
      <c r="CI140" s="31">
        <v>2020.7359543692601</v>
      </c>
      <c r="CJ140" s="31">
        <v>2146.7444576373973</v>
      </c>
      <c r="CK140" s="31">
        <v>2291.5345911144254</v>
      </c>
      <c r="CL140" s="31">
        <v>2427.8505125294337</v>
      </c>
      <c r="CM140" s="31">
        <v>2606.0354634854857</v>
      </c>
      <c r="CN140" s="31">
        <v>2747.2792126191734</v>
      </c>
      <c r="CO140" s="31">
        <v>3025.9278986589829</v>
      </c>
    </row>
    <row r="141" spans="1:93" ht="12.75" customHeight="1" x14ac:dyDescent="0.25">
      <c r="A141" s="23">
        <v>342</v>
      </c>
      <c r="B141" s="35" t="s">
        <v>189</v>
      </c>
      <c r="C141" s="31">
        <v>100</v>
      </c>
      <c r="D141" s="31">
        <v>104.35715747339884</v>
      </c>
      <c r="E141" s="31">
        <v>112.37612283149844</v>
      </c>
      <c r="F141" s="31">
        <v>112.37612283149844</v>
      </c>
      <c r="G141" s="31">
        <v>112.97604032810985</v>
      </c>
      <c r="H141" s="31">
        <v>117.81927565864552</v>
      </c>
      <c r="I141" s="31">
        <v>118.91926823011254</v>
      </c>
      <c r="J141" s="31">
        <v>119.61709678630595</v>
      </c>
      <c r="K141" s="31">
        <v>122.5016376324276</v>
      </c>
      <c r="L141" s="31">
        <v>122.82727352487281</v>
      </c>
      <c r="M141" s="31">
        <v>124.80621322148079</v>
      </c>
      <c r="N141" s="31">
        <v>127.33580758559499</v>
      </c>
      <c r="O141" s="31">
        <v>129.43656888720298</v>
      </c>
      <c r="P141" s="31">
        <v>131.22136986441248</v>
      </c>
      <c r="Q141" s="31">
        <v>135.10374638341492</v>
      </c>
      <c r="R141" s="31">
        <v>136.04725407449439</v>
      </c>
      <c r="S141" s="31">
        <v>137.1553182672028</v>
      </c>
      <c r="T141" s="31">
        <v>141.33972664846058</v>
      </c>
      <c r="U141" s="31">
        <v>145.37234532391315</v>
      </c>
      <c r="V141" s="31">
        <v>147.77924581624112</v>
      </c>
      <c r="W141" s="31">
        <v>150.79175871590203</v>
      </c>
      <c r="X141" s="31">
        <v>152.19907839350128</v>
      </c>
      <c r="Y141" s="31">
        <v>155.51465247823867</v>
      </c>
      <c r="Z141" s="31">
        <v>158.06435044499852</v>
      </c>
      <c r="AA141" s="31">
        <v>160.69759479964941</v>
      </c>
      <c r="AB141" s="31">
        <v>168.50329416149467</v>
      </c>
      <c r="AC141" s="31">
        <v>170.81676441728382</v>
      </c>
      <c r="AD141" s="31">
        <v>172.23973213181549</v>
      </c>
      <c r="AE141" s="31">
        <v>174.15660606112243</v>
      </c>
      <c r="AF141" s="31">
        <v>188.74969260797411</v>
      </c>
      <c r="AG141" s="31">
        <v>201.77751515141816</v>
      </c>
      <c r="AH141" s="31">
        <v>213.12865826291073</v>
      </c>
      <c r="AI141" s="31">
        <v>215.72785594395225</v>
      </c>
      <c r="AJ141" s="31">
        <v>255.71745040434087</v>
      </c>
      <c r="AK141" s="31">
        <v>258.52456073411093</v>
      </c>
      <c r="AL141" s="31">
        <v>260.86269578916711</v>
      </c>
      <c r="AM141" s="31">
        <v>263.51540636364183</v>
      </c>
      <c r="AN141" s="31">
        <v>264.84552085897883</v>
      </c>
      <c r="AO141" s="31">
        <v>268.08942149423945</v>
      </c>
      <c r="AP141" s="31">
        <v>271.8987694790124</v>
      </c>
      <c r="AQ141" s="31">
        <v>282.39629908705683</v>
      </c>
      <c r="AR141" s="31">
        <v>290.08782123884845</v>
      </c>
      <c r="AS141" s="31">
        <v>297.19315727008996</v>
      </c>
      <c r="AT141" s="31">
        <v>302.94590456337767</v>
      </c>
      <c r="AU141" s="31">
        <v>332.83536509215952</v>
      </c>
      <c r="AV141" s="31">
        <v>367.28987536945817</v>
      </c>
      <c r="AW141" s="31">
        <v>372.34506102337429</v>
      </c>
      <c r="AX141" s="31">
        <v>387.92419341408464</v>
      </c>
      <c r="AY141" s="31">
        <v>403.26989413886861</v>
      </c>
      <c r="AZ141" s="31">
        <v>405.42055732651096</v>
      </c>
      <c r="BA141" s="31">
        <v>414.83942539037008</v>
      </c>
      <c r="BB141" s="31">
        <v>417.88056473889918</v>
      </c>
      <c r="BC141" s="31">
        <v>420.76832001478078</v>
      </c>
      <c r="BD141" s="31">
        <v>429.18879523988699</v>
      </c>
      <c r="BE141" s="31">
        <v>447.02679502630667</v>
      </c>
      <c r="BF141" s="31">
        <v>453.59885371273987</v>
      </c>
      <c r="BG141" s="31">
        <v>474.00086205185119</v>
      </c>
      <c r="BH141" s="31">
        <v>482.08793091068668</v>
      </c>
      <c r="BI141" s="31">
        <v>531.99976457922639</v>
      </c>
      <c r="BJ141" s="31">
        <v>544.92332828422252</v>
      </c>
      <c r="BK141" s="31">
        <v>586.06883079429713</v>
      </c>
      <c r="BL141" s="31">
        <v>591.81450284258176</v>
      </c>
      <c r="BM141" s="31">
        <v>625.13342847190302</v>
      </c>
      <c r="BN141" s="31">
        <v>639.78528012582456</v>
      </c>
      <c r="BO141" s="31">
        <v>669.56075239798838</v>
      </c>
      <c r="BP141" s="31">
        <v>707.3039355633673</v>
      </c>
      <c r="BQ141" s="31">
        <v>744.22500355645695</v>
      </c>
      <c r="BR141" s="31">
        <v>786.62217788963699</v>
      </c>
      <c r="BS141" s="31">
        <v>818.68250991631623</v>
      </c>
      <c r="BT141" s="31">
        <v>851.55957163822711</v>
      </c>
      <c r="BU141" s="31">
        <v>887.9493320068774</v>
      </c>
      <c r="BV141" s="31">
        <v>918.56385008426139</v>
      </c>
      <c r="BW141" s="31">
        <v>946.89074950582767</v>
      </c>
      <c r="BX141" s="31">
        <v>977.50933334684009</v>
      </c>
      <c r="BY141" s="31">
        <v>999.67184783036316</v>
      </c>
      <c r="BZ141" s="31">
        <v>1060.6536775606687</v>
      </c>
      <c r="CA141" s="31">
        <v>1106.9816478382024</v>
      </c>
      <c r="CB141" s="31">
        <v>1173.8567147094991</v>
      </c>
      <c r="CC141" s="31">
        <v>1236.9887734259073</v>
      </c>
      <c r="CD141" s="31">
        <v>1348.0078531313623</v>
      </c>
      <c r="CE141" s="31">
        <v>1405.8567182267441</v>
      </c>
      <c r="CF141" s="31">
        <v>1476.5059222065204</v>
      </c>
      <c r="CG141" s="31">
        <v>1570.2151243670005</v>
      </c>
      <c r="CH141" s="31">
        <v>1657.3604272021078</v>
      </c>
      <c r="CI141" s="31">
        <v>1757.7350185392479</v>
      </c>
      <c r="CJ141" s="31">
        <v>1843.0877357133013</v>
      </c>
      <c r="CK141" s="31">
        <v>1946.6465681309828</v>
      </c>
      <c r="CL141" s="31">
        <v>2054.4398954211701</v>
      </c>
      <c r="CM141" s="31">
        <v>2209.4879317931855</v>
      </c>
      <c r="CN141" s="31">
        <v>2351.7923569987256</v>
      </c>
      <c r="CO141" s="31">
        <v>2567.0984801990817</v>
      </c>
    </row>
    <row r="142" spans="1:93" ht="12.75" customHeight="1" x14ac:dyDescent="0.25">
      <c r="A142" s="23">
        <v>343</v>
      </c>
      <c r="B142" s="35" t="s">
        <v>190</v>
      </c>
      <c r="C142" s="31">
        <v>100</v>
      </c>
      <c r="D142" s="31">
        <v>104.68127038067291</v>
      </c>
      <c r="E142" s="31">
        <v>108.28924196872204</v>
      </c>
      <c r="F142" s="31">
        <v>110.97538845624061</v>
      </c>
      <c r="G142" s="31">
        <v>113.33589598600672</v>
      </c>
      <c r="H142" s="31">
        <v>114.94232503295267</v>
      </c>
      <c r="I142" s="31">
        <v>118.44542701374061</v>
      </c>
      <c r="J142" s="31">
        <v>119.69964036092209</v>
      </c>
      <c r="K142" s="31">
        <v>120.65423427580501</v>
      </c>
      <c r="L142" s="31">
        <v>121.04567430023968</v>
      </c>
      <c r="M142" s="31">
        <v>121.88281614949946</v>
      </c>
      <c r="N142" s="31">
        <v>122.88261543880495</v>
      </c>
      <c r="O142" s="31">
        <v>126.0608842989928</v>
      </c>
      <c r="P142" s="31">
        <v>128.5315936270398</v>
      </c>
      <c r="Q142" s="31">
        <v>129.37591691789143</v>
      </c>
      <c r="R142" s="31">
        <v>129.9716699428603</v>
      </c>
      <c r="S142" s="31">
        <v>131.99761631760899</v>
      </c>
      <c r="T142" s="31">
        <v>134.14771699360085</v>
      </c>
      <c r="U142" s="31">
        <v>134.75360398454976</v>
      </c>
      <c r="V142" s="31">
        <v>139.05574053433688</v>
      </c>
      <c r="W142" s="31">
        <v>144.76734110073525</v>
      </c>
      <c r="X142" s="31">
        <v>144.89272864014686</v>
      </c>
      <c r="Y142" s="31">
        <v>146.16167479240417</v>
      </c>
      <c r="Z142" s="31">
        <v>146.48540350099489</v>
      </c>
      <c r="AA142" s="31">
        <v>146.78164645808019</v>
      </c>
      <c r="AB142" s="31">
        <v>151.90216947877633</v>
      </c>
      <c r="AC142" s="31">
        <v>154.77656176443318</v>
      </c>
      <c r="AD142" s="31">
        <v>158.72571262727035</v>
      </c>
      <c r="AE142" s="31">
        <v>160.09483235047441</v>
      </c>
      <c r="AF142" s="31">
        <v>167.65941908756037</v>
      </c>
      <c r="AG142" s="31">
        <v>173.43101990923978</v>
      </c>
      <c r="AH142" s="31">
        <v>181.55854169050116</v>
      </c>
      <c r="AI142" s="31">
        <v>188.99474507982629</v>
      </c>
      <c r="AJ142" s="31">
        <v>224.96728275711141</v>
      </c>
      <c r="AK142" s="31">
        <v>227.89072143140419</v>
      </c>
      <c r="AL142" s="31">
        <v>230.63147002319678</v>
      </c>
      <c r="AM142" s="31">
        <v>231.33413654925255</v>
      </c>
      <c r="AN142" s="31">
        <v>237.83269413994486</v>
      </c>
      <c r="AO142" s="31">
        <v>243.68642122092152</v>
      </c>
      <c r="AP142" s="31">
        <v>257.38271270654496</v>
      </c>
      <c r="AQ142" s="31">
        <v>265.27078417276954</v>
      </c>
      <c r="AR142" s="31">
        <v>278.12913320823816</v>
      </c>
      <c r="AS142" s="31">
        <v>286.83429771611361</v>
      </c>
      <c r="AT142" s="31">
        <v>291.24854319357149</v>
      </c>
      <c r="AU142" s="31">
        <v>343.54243332193801</v>
      </c>
      <c r="AV142" s="31">
        <v>355.14640540454246</v>
      </c>
      <c r="AW142" s="31">
        <v>356.20913178832046</v>
      </c>
      <c r="AX142" s="31">
        <v>373.45242278699834</v>
      </c>
      <c r="AY142" s="31">
        <v>374.3015929223547</v>
      </c>
      <c r="AZ142" s="31">
        <v>385.46796053779207</v>
      </c>
      <c r="BA142" s="31">
        <v>391.12132833285813</v>
      </c>
      <c r="BB142" s="31">
        <v>399.4174964826409</v>
      </c>
      <c r="BC142" s="31">
        <v>400.59500275313633</v>
      </c>
      <c r="BD142" s="31">
        <v>433.0663764639055</v>
      </c>
      <c r="BE142" s="31">
        <v>440.21797540931783</v>
      </c>
      <c r="BF142" s="31">
        <v>453.98775679519372</v>
      </c>
      <c r="BG142" s="31">
        <v>463.62175558904238</v>
      </c>
      <c r="BH142" s="31">
        <v>494.80998371694005</v>
      </c>
      <c r="BI142" s="31">
        <v>501.64660104878789</v>
      </c>
      <c r="BJ142" s="31">
        <v>529.44437800419757</v>
      </c>
      <c r="BK142" s="31">
        <v>548.02812941485445</v>
      </c>
      <c r="BL142" s="31">
        <v>566.30222141782144</v>
      </c>
      <c r="BM142" s="31">
        <v>592.57347470545142</v>
      </c>
      <c r="BN142" s="31">
        <v>634.33414780639794</v>
      </c>
      <c r="BO142" s="31">
        <v>672.27366558816993</v>
      </c>
      <c r="BP142" s="31">
        <v>723.09687135160777</v>
      </c>
      <c r="BQ142" s="31">
        <v>769.66785179697877</v>
      </c>
      <c r="BR142" s="31">
        <v>785.64026523441601</v>
      </c>
      <c r="BS142" s="31">
        <v>810.5650455599008</v>
      </c>
      <c r="BT142" s="31">
        <v>844.82661743687345</v>
      </c>
      <c r="BU142" s="31">
        <v>865.27232291735584</v>
      </c>
      <c r="BV142" s="31">
        <v>911.1304188678165</v>
      </c>
      <c r="BW142" s="31">
        <v>935.51190735147293</v>
      </c>
      <c r="BX142" s="31">
        <v>967.12182793848001</v>
      </c>
      <c r="BY142" s="31">
        <v>1016.4829905579813</v>
      </c>
      <c r="BZ142" s="31">
        <v>1065.4165925348129</v>
      </c>
      <c r="CA142" s="31">
        <v>1140.6706669740024</v>
      </c>
      <c r="CB142" s="31">
        <v>1179.4157802385287</v>
      </c>
      <c r="CC142" s="31">
        <v>1245.4210412938544</v>
      </c>
      <c r="CD142" s="31">
        <v>1408.4509376135309</v>
      </c>
      <c r="CE142" s="31">
        <v>1576.4646818684528</v>
      </c>
      <c r="CF142" s="31">
        <v>1690.5961311778033</v>
      </c>
      <c r="CG142" s="31">
        <v>1813.563071313848</v>
      </c>
      <c r="CH142" s="31">
        <v>1943.0480545248886</v>
      </c>
      <c r="CI142" s="31">
        <v>2068.4802374593182</v>
      </c>
      <c r="CJ142" s="31">
        <v>2231.5747586599928</v>
      </c>
      <c r="CK142" s="31">
        <v>2355.2334326273458</v>
      </c>
      <c r="CL142" s="31">
        <v>2538.5841750283444</v>
      </c>
      <c r="CM142" s="31">
        <v>2721.6396185876083</v>
      </c>
      <c r="CN142" s="31">
        <v>2943.272871310643</v>
      </c>
      <c r="CO142" s="31">
        <v>3134.5650667845666</v>
      </c>
    </row>
    <row r="143" spans="1:93" ht="12.75" customHeight="1" x14ac:dyDescent="0.25">
      <c r="A143" s="23">
        <v>35</v>
      </c>
      <c r="B143" s="33" t="s">
        <v>191</v>
      </c>
      <c r="C143" s="31">
        <v>100</v>
      </c>
      <c r="D143" s="31">
        <v>100.26560285425219</v>
      </c>
      <c r="E143" s="31">
        <v>100.26560285425219</v>
      </c>
      <c r="F143" s="31">
        <v>100.31421009286544</v>
      </c>
      <c r="G143" s="31">
        <v>100.33718716823059</v>
      </c>
      <c r="H143" s="31">
        <v>106.67637041950721</v>
      </c>
      <c r="I143" s="31">
        <v>106.59427048398497</v>
      </c>
      <c r="J143" s="31">
        <v>107.35835533360459</v>
      </c>
      <c r="K143" s="31">
        <v>108.6424769674764</v>
      </c>
      <c r="L143" s="31">
        <v>108.76048557151863</v>
      </c>
      <c r="M143" s="31">
        <v>109.29033924064242</v>
      </c>
      <c r="N143" s="31">
        <v>109.34197260573585</v>
      </c>
      <c r="O143" s="31">
        <v>111.04947954886765</v>
      </c>
      <c r="P143" s="31">
        <v>111.35822950231196</v>
      </c>
      <c r="Q143" s="31">
        <v>111.64398976717864</v>
      </c>
      <c r="R143" s="31">
        <v>112.7318349773316</v>
      </c>
      <c r="S143" s="31">
        <v>113.57549386300481</v>
      </c>
      <c r="T143" s="31">
        <v>114.1821310555037</v>
      </c>
      <c r="U143" s="31">
        <v>114.73500435831188</v>
      </c>
      <c r="V143" s="31">
        <v>117.36656018350317</v>
      </c>
      <c r="W143" s="31">
        <v>124.63089302258636</v>
      </c>
      <c r="X143" s="31">
        <v>124.82890789764353</v>
      </c>
      <c r="Y143" s="31">
        <v>125.0739631990339</v>
      </c>
      <c r="Z143" s="31">
        <v>127.32238785926192</v>
      </c>
      <c r="AA143" s="31">
        <v>127.60147999885331</v>
      </c>
      <c r="AB143" s="31">
        <v>131.72842916507858</v>
      </c>
      <c r="AC143" s="31">
        <v>136.08125408646538</v>
      </c>
      <c r="AD143" s="31">
        <v>138.78438375741797</v>
      </c>
      <c r="AE143" s="31">
        <v>139.44724007568138</v>
      </c>
      <c r="AF143" s="31">
        <v>146.10098868084853</v>
      </c>
      <c r="AG143" s="31">
        <v>157.20460375813886</v>
      </c>
      <c r="AH143" s="31">
        <v>166.23280291251436</v>
      </c>
      <c r="AI143" s="31">
        <v>172.03491198578413</v>
      </c>
      <c r="AJ143" s="31">
        <v>199.28090660870441</v>
      </c>
      <c r="AK143" s="31">
        <v>202.85114294338138</v>
      </c>
      <c r="AL143" s="31">
        <v>208.6830122056148</v>
      </c>
      <c r="AM143" s="31">
        <v>208.71053186885806</v>
      </c>
      <c r="AN143" s="31">
        <v>209.81845359919998</v>
      </c>
      <c r="AO143" s="31">
        <v>212.03370203278544</v>
      </c>
      <c r="AP143" s="31">
        <v>228.62406941589535</v>
      </c>
      <c r="AQ143" s="31">
        <v>240.87797080613927</v>
      </c>
      <c r="AR143" s="31">
        <v>256.48422149219709</v>
      </c>
      <c r="AS143" s="31">
        <v>262.18448318832594</v>
      </c>
      <c r="AT143" s="31">
        <v>266.17286752157145</v>
      </c>
      <c r="AU143" s="31">
        <v>312.76230391142548</v>
      </c>
      <c r="AV143" s="31">
        <v>335.848180462833</v>
      </c>
      <c r="AW143" s="31">
        <v>347.47926898661456</v>
      </c>
      <c r="AX143" s="31">
        <v>368.09909599388033</v>
      </c>
      <c r="AY143" s="31">
        <v>369.05912681955851</v>
      </c>
      <c r="AZ143" s="31">
        <v>369.43719169477845</v>
      </c>
      <c r="BA143" s="31">
        <v>373.33252058243477</v>
      </c>
      <c r="BB143" s="31">
        <v>373.49965125849292</v>
      </c>
      <c r="BC143" s="31">
        <v>373.62583667162966</v>
      </c>
      <c r="BD143" s="31">
        <v>379.73033550255769</v>
      </c>
      <c r="BE143" s="31">
        <v>405.62845070173756</v>
      </c>
      <c r="BF143" s="31">
        <v>432.2058047798302</v>
      </c>
      <c r="BG143" s="31">
        <v>438.9787429510813</v>
      </c>
      <c r="BH143" s="31">
        <v>455.951747991807</v>
      </c>
      <c r="BI143" s="31">
        <v>489.51488229034265</v>
      </c>
      <c r="BJ143" s="31">
        <v>517.78518964170792</v>
      </c>
      <c r="BK143" s="31">
        <v>534.535843784544</v>
      </c>
      <c r="BL143" s="31">
        <v>545.49479751794991</v>
      </c>
      <c r="BM143" s="31">
        <v>585.88950482618793</v>
      </c>
      <c r="BN143" s="31">
        <v>598.51748747548095</v>
      </c>
      <c r="BO143" s="31">
        <v>612.35395937380304</v>
      </c>
      <c r="BP143" s="31">
        <v>710.34257391933568</v>
      </c>
      <c r="BQ143" s="31">
        <v>723.02129436114319</v>
      </c>
      <c r="BR143" s="31">
        <v>737.78488529360482</v>
      </c>
      <c r="BS143" s="31">
        <v>744.51690549628529</v>
      </c>
      <c r="BT143" s="31">
        <v>780.03231245671054</v>
      </c>
      <c r="BU143" s="31">
        <v>840.60532933554737</v>
      </c>
      <c r="BV143" s="31">
        <v>923.70666554769878</v>
      </c>
      <c r="BW143" s="31">
        <v>1000.4636775596178</v>
      </c>
      <c r="BX143" s="31">
        <v>1057.3541942808329</v>
      </c>
      <c r="BY143" s="31">
        <v>1111.9262964582517</v>
      </c>
      <c r="BZ143" s="31">
        <v>1124.8518462448867</v>
      </c>
      <c r="CA143" s="31">
        <v>1162.8381267696236</v>
      </c>
      <c r="CB143" s="31">
        <v>1219.7914070361612</v>
      </c>
      <c r="CC143" s="31">
        <v>1278.6172007136533</v>
      </c>
      <c r="CD143" s="31">
        <v>1493.5452396799649</v>
      </c>
      <c r="CE143" s="31">
        <v>1617.6408540092782</v>
      </c>
      <c r="CF143" s="31">
        <v>1645.5273103970972</v>
      </c>
      <c r="CG143" s="31">
        <v>1744.4800956181045</v>
      </c>
      <c r="CH143" s="31">
        <v>1805.3535080089325</v>
      </c>
      <c r="CI143" s="31">
        <v>1916.3412866242422</v>
      </c>
      <c r="CJ143" s="31">
        <v>2101.4252286817764</v>
      </c>
      <c r="CK143" s="31">
        <v>2193.2344861305246</v>
      </c>
      <c r="CL143" s="31">
        <v>2268.8913193438434</v>
      </c>
      <c r="CM143" s="31">
        <v>2366.8044159876308</v>
      </c>
      <c r="CN143" s="31">
        <v>2532.3315355145187</v>
      </c>
      <c r="CO143" s="31">
        <v>2665.344784013163</v>
      </c>
    </row>
    <row r="144" spans="1:93" ht="12.75" customHeight="1" x14ac:dyDescent="0.25">
      <c r="A144" s="23">
        <v>3591</v>
      </c>
      <c r="B144" s="34" t="s">
        <v>192</v>
      </c>
      <c r="C144" s="31">
        <v>100</v>
      </c>
      <c r="D144" s="31">
        <v>100</v>
      </c>
      <c r="E144" s="31">
        <v>100</v>
      </c>
      <c r="F144" s="31">
        <v>100.00713808309189</v>
      </c>
      <c r="G144" s="31">
        <v>100.00716035824739</v>
      </c>
      <c r="H144" s="31">
        <v>106.59798022499014</v>
      </c>
      <c r="I144" s="31">
        <v>106.59798022499052</v>
      </c>
      <c r="J144" s="31">
        <v>107.36398325292954</v>
      </c>
      <c r="K144" s="31">
        <v>108.70341751234304</v>
      </c>
      <c r="L144" s="31">
        <v>108.81841415546262</v>
      </c>
      <c r="M144" s="31">
        <v>109.36390852782714</v>
      </c>
      <c r="N144" s="31">
        <v>109.36385734856928</v>
      </c>
      <c r="O144" s="31">
        <v>111.12671091710256</v>
      </c>
      <c r="P144" s="31">
        <v>111.40269932998166</v>
      </c>
      <c r="Q144" s="31">
        <v>111.71107869489528</v>
      </c>
      <c r="R144" s="31">
        <v>112.83893129875732</v>
      </c>
      <c r="S144" s="31">
        <v>113.72321732468036</v>
      </c>
      <c r="T144" s="31">
        <v>114.34081159380766</v>
      </c>
      <c r="U144" s="31">
        <v>114.79838191093944</v>
      </c>
      <c r="V144" s="31">
        <v>117.31385033779277</v>
      </c>
      <c r="W144" s="31">
        <v>124.85723887984639</v>
      </c>
      <c r="X144" s="31">
        <v>125.06171017926816</v>
      </c>
      <c r="Y144" s="31">
        <v>125.3087404278016</v>
      </c>
      <c r="Z144" s="31">
        <v>127.64256857497638</v>
      </c>
      <c r="AA144" s="31">
        <v>127.79087938650846</v>
      </c>
      <c r="AB144" s="31">
        <v>132.01957846509481</v>
      </c>
      <c r="AC144" s="31">
        <v>136.52232131001895</v>
      </c>
      <c r="AD144" s="31">
        <v>139.24918843181891</v>
      </c>
      <c r="AE144" s="31">
        <v>139.8208636843853</v>
      </c>
      <c r="AF144" s="31">
        <v>146.59362707920616</v>
      </c>
      <c r="AG144" s="31">
        <v>157.22013881511353</v>
      </c>
      <c r="AH144" s="31">
        <v>166.62777460732673</v>
      </c>
      <c r="AI144" s="31">
        <v>172.51895939812442</v>
      </c>
      <c r="AJ144" s="31">
        <v>199.6687579447684</v>
      </c>
      <c r="AK144" s="31">
        <v>203.42204204534002</v>
      </c>
      <c r="AL144" s="31">
        <v>209.48202214033927</v>
      </c>
      <c r="AM144" s="31">
        <v>209.48162223501902</v>
      </c>
      <c r="AN144" s="31">
        <v>210.64740947564948</v>
      </c>
      <c r="AO144" s="31">
        <v>212.82844756731234</v>
      </c>
      <c r="AP144" s="31">
        <v>229.53819483267162</v>
      </c>
      <c r="AQ144" s="31">
        <v>242.03677780148777</v>
      </c>
      <c r="AR144" s="31">
        <v>258.03087281411615</v>
      </c>
      <c r="AS144" s="31">
        <v>263.98741449034196</v>
      </c>
      <c r="AT144" s="31">
        <v>268.1528449200481</v>
      </c>
      <c r="AU144" s="31">
        <v>314.87465096912547</v>
      </c>
      <c r="AV144" s="31">
        <v>338.46176576472942</v>
      </c>
      <c r="AW144" s="31">
        <v>350.77009479038122</v>
      </c>
      <c r="AX144" s="31">
        <v>371.79295683157471</v>
      </c>
      <c r="AY144" s="31">
        <v>372.60760659796</v>
      </c>
      <c r="AZ144" s="31">
        <v>373.00045930601215</v>
      </c>
      <c r="BA144" s="31">
        <v>376.80741144155314</v>
      </c>
      <c r="BB144" s="31">
        <v>376.8074131856348</v>
      </c>
      <c r="BC144" s="31">
        <v>376.80741125954398</v>
      </c>
      <c r="BD144" s="31">
        <v>383.08607209336981</v>
      </c>
      <c r="BE144" s="31">
        <v>409.4650712081239</v>
      </c>
      <c r="BF144" s="31">
        <v>436.82235367455502</v>
      </c>
      <c r="BG144" s="31">
        <v>443.42289156474465</v>
      </c>
      <c r="BH144" s="31">
        <v>460.7989939674037</v>
      </c>
      <c r="BI144" s="31">
        <v>494.85334086336826</v>
      </c>
      <c r="BJ144" s="31">
        <v>523.55969677180587</v>
      </c>
      <c r="BK144" s="31">
        <v>540.75243992305047</v>
      </c>
      <c r="BL144" s="31">
        <v>551.7067312229467</v>
      </c>
      <c r="BM144" s="31">
        <v>593.3155831832895</v>
      </c>
      <c r="BN144" s="31">
        <v>606.20247122617195</v>
      </c>
      <c r="BO144" s="31">
        <v>619.95697524029777</v>
      </c>
      <c r="BP144" s="31">
        <v>721.17275690321492</v>
      </c>
      <c r="BQ144" s="31">
        <v>733.68640969532248</v>
      </c>
      <c r="BR144" s="31">
        <v>748.92966044925356</v>
      </c>
      <c r="BS144" s="31">
        <v>755.11825200249564</v>
      </c>
      <c r="BT144" s="31">
        <v>792.07901816931519</v>
      </c>
      <c r="BU144" s="31">
        <v>854.65687995127109</v>
      </c>
      <c r="BV144" s="31">
        <v>940.74685696271797</v>
      </c>
      <c r="BW144" s="31">
        <v>1020.2090044219664</v>
      </c>
      <c r="BX144" s="31">
        <v>1078.1120443878751</v>
      </c>
      <c r="BY144" s="31">
        <v>1133.6516867793212</v>
      </c>
      <c r="BZ144" s="31">
        <v>1147.0909068005728</v>
      </c>
      <c r="CA144" s="31">
        <v>1185.2728897925538</v>
      </c>
      <c r="CB144" s="31">
        <v>1242.5040468321552</v>
      </c>
      <c r="CC144" s="31">
        <v>1302.8509066950498</v>
      </c>
      <c r="CD144" s="31">
        <v>1524.845670883489</v>
      </c>
      <c r="CE144" s="31">
        <v>1650.6618059926354</v>
      </c>
      <c r="CF144" s="31">
        <v>1678.7538966722152</v>
      </c>
      <c r="CG144" s="31">
        <v>1779.7335576862815</v>
      </c>
      <c r="CH144" s="31">
        <v>1840.2969441025009</v>
      </c>
      <c r="CI144" s="31">
        <v>1954.4407506662233</v>
      </c>
      <c r="CJ144" s="31">
        <v>2145.7269715898829</v>
      </c>
      <c r="CK144" s="31">
        <v>2235.6066917106041</v>
      </c>
      <c r="CL144" s="31">
        <v>2314.0808842581764</v>
      </c>
      <c r="CM144" s="31">
        <v>2413.7635063839825</v>
      </c>
      <c r="CN144" s="31">
        <v>2582.6986068718647</v>
      </c>
      <c r="CO144" s="31">
        <v>2717.7654949852481</v>
      </c>
    </row>
    <row r="145" spans="1:93" ht="12.75" customHeight="1" x14ac:dyDescent="0.25">
      <c r="A145" s="23">
        <v>3599</v>
      </c>
      <c r="B145" s="34" t="s">
        <v>191</v>
      </c>
      <c r="C145" s="31">
        <v>100</v>
      </c>
      <c r="D145" s="31">
        <v>107.0559899979241</v>
      </c>
      <c r="E145" s="31">
        <v>107.0559899979241</v>
      </c>
      <c r="F145" s="31">
        <v>108.16479525778749</v>
      </c>
      <c r="G145" s="31">
        <v>108.77463342190664</v>
      </c>
      <c r="H145" s="31">
        <v>108.68048957908945</v>
      </c>
      <c r="I145" s="31">
        <v>106.49942746094102</v>
      </c>
      <c r="J145" s="31">
        <v>107.21447227506808</v>
      </c>
      <c r="K145" s="31">
        <v>107.08447453730059</v>
      </c>
      <c r="L145" s="31">
        <v>107.27948675933524</v>
      </c>
      <c r="M145" s="31">
        <v>107.40947111793245</v>
      </c>
      <c r="N145" s="31">
        <v>108.78246854169693</v>
      </c>
      <c r="O145" s="31">
        <v>109.07498687474894</v>
      </c>
      <c r="P145" s="31">
        <v>110.22131647125521</v>
      </c>
      <c r="Q145" s="31">
        <v>109.92879813820322</v>
      </c>
      <c r="R145" s="31">
        <v>109.9938166447098</v>
      </c>
      <c r="S145" s="31">
        <v>109.79880442267516</v>
      </c>
      <c r="T145" s="31">
        <v>110.12531363055857</v>
      </c>
      <c r="U145" s="31">
        <v>113.11469752927961</v>
      </c>
      <c r="V145" s="31">
        <v>118.71413703718048</v>
      </c>
      <c r="W145" s="31">
        <v>118.84414798370504</v>
      </c>
      <c r="X145" s="31">
        <v>118.87709828849306</v>
      </c>
      <c r="Y145" s="31">
        <v>119.07166220594313</v>
      </c>
      <c r="Z145" s="31">
        <v>119.13666627974555</v>
      </c>
      <c r="AA145" s="31">
        <v>122.7593062557719</v>
      </c>
      <c r="AB145" s="31">
        <v>124.28492307294866</v>
      </c>
      <c r="AC145" s="31">
        <v>124.80495506950194</v>
      </c>
      <c r="AD145" s="31">
        <v>126.90121445093413</v>
      </c>
      <c r="AE145" s="31">
        <v>129.89520059834888</v>
      </c>
      <c r="AF145" s="31">
        <v>133.50622400447358</v>
      </c>
      <c r="AG145" s="31">
        <v>156.80743539393606</v>
      </c>
      <c r="AH145" s="31">
        <v>156.1349795057894</v>
      </c>
      <c r="AI145" s="31">
        <v>159.65978395890571</v>
      </c>
      <c r="AJ145" s="31">
        <v>189.365121880142</v>
      </c>
      <c r="AK145" s="31">
        <v>188.25556966470006</v>
      </c>
      <c r="AL145" s="31">
        <v>188.25557062677774</v>
      </c>
      <c r="AM145" s="31">
        <v>188.99688035814265</v>
      </c>
      <c r="AN145" s="31">
        <v>188.62541581369831</v>
      </c>
      <c r="AO145" s="31">
        <v>191.71528386169192</v>
      </c>
      <c r="AP145" s="31">
        <v>205.25359210966585</v>
      </c>
      <c r="AQ145" s="31">
        <v>211.25197847501968</v>
      </c>
      <c r="AR145" s="31">
        <v>216.94262363679115</v>
      </c>
      <c r="AS145" s="31">
        <v>216.09084624836416</v>
      </c>
      <c r="AT145" s="31">
        <v>215.55288036362023</v>
      </c>
      <c r="AU145" s="31">
        <v>258.75816173476505</v>
      </c>
      <c r="AV145" s="31">
        <v>269.02941045060817</v>
      </c>
      <c r="AW145" s="31">
        <v>263.34620764262468</v>
      </c>
      <c r="AX145" s="31">
        <v>273.66206438369954</v>
      </c>
      <c r="AY145" s="31">
        <v>278.33889892647869</v>
      </c>
      <c r="AZ145" s="31">
        <v>278.33889892647869</v>
      </c>
      <c r="BA145" s="31">
        <v>284.49366272517165</v>
      </c>
      <c r="BB145" s="31">
        <v>288.93360196807447</v>
      </c>
      <c r="BC145" s="31">
        <v>292.2858855660109</v>
      </c>
      <c r="BD145" s="31">
        <v>293.93776874746857</v>
      </c>
      <c r="BE145" s="31">
        <v>307.54163369429807</v>
      </c>
      <c r="BF145" s="31">
        <v>314.17938390004997</v>
      </c>
      <c r="BG145" s="31">
        <v>325.35989764262922</v>
      </c>
      <c r="BH145" s="31">
        <v>332.0273389430094</v>
      </c>
      <c r="BI145" s="31">
        <v>353.03216050887909</v>
      </c>
      <c r="BJ145" s="31">
        <v>370.15447577901244</v>
      </c>
      <c r="BK145" s="31">
        <v>375.60270801261129</v>
      </c>
      <c r="BL145" s="31">
        <v>386.68086125028844</v>
      </c>
      <c r="BM145" s="31">
        <v>396.03481690914901</v>
      </c>
      <c r="BN145" s="31">
        <v>402.04363930506264</v>
      </c>
      <c r="BO145" s="31">
        <v>417.97569736944587</v>
      </c>
      <c r="BP145" s="31">
        <v>433.4587448492253</v>
      </c>
      <c r="BQ145" s="31">
        <v>450.3575752349559</v>
      </c>
      <c r="BR145" s="31">
        <v>452.85821103385979</v>
      </c>
      <c r="BS145" s="31">
        <v>473.4834965217982</v>
      </c>
      <c r="BT145" s="31">
        <v>472.04693396850956</v>
      </c>
      <c r="BU145" s="31">
        <v>481.3642025101588</v>
      </c>
      <c r="BV145" s="31">
        <v>488.05812164949975</v>
      </c>
      <c r="BW145" s="31">
        <v>495.65579794892113</v>
      </c>
      <c r="BX145" s="31">
        <v>526.66020421099711</v>
      </c>
      <c r="BY145" s="31">
        <v>556.49622947836906</v>
      </c>
      <c r="BZ145" s="31">
        <v>556.28931588448575</v>
      </c>
      <c r="CA145" s="31">
        <v>589.27227849948906</v>
      </c>
      <c r="CB145" s="31">
        <v>639.12137732698386</v>
      </c>
      <c r="CC145" s="31">
        <v>659.05968126304742</v>
      </c>
      <c r="CD145" s="31">
        <v>693.32023368719877</v>
      </c>
      <c r="CE145" s="31">
        <v>773.42911369964645</v>
      </c>
      <c r="CF145" s="31">
        <v>796.05833572904055</v>
      </c>
      <c r="CG145" s="31">
        <v>843.19213216038986</v>
      </c>
      <c r="CH145" s="31">
        <v>911.99165060950384</v>
      </c>
      <c r="CI145" s="31">
        <v>942.2926020207334</v>
      </c>
      <c r="CJ145" s="31">
        <v>968.80944286031809</v>
      </c>
      <c r="CK145" s="31">
        <v>1109.9491395558709</v>
      </c>
      <c r="CL145" s="31">
        <v>1113.5775276823485</v>
      </c>
      <c r="CM145" s="31">
        <v>1166.2510386397585</v>
      </c>
      <c r="CN145" s="31">
        <v>1244.6499148781529</v>
      </c>
      <c r="CO145" s="31">
        <v>1325.1599322766997</v>
      </c>
    </row>
    <row r="146" spans="1:93" ht="12.75" customHeight="1" x14ac:dyDescent="0.25">
      <c r="A146" s="23">
        <v>36</v>
      </c>
      <c r="B146" s="33" t="s">
        <v>193</v>
      </c>
      <c r="C146" s="31">
        <v>100</v>
      </c>
      <c r="D146" s="31">
        <v>107.66105953074572</v>
      </c>
      <c r="E146" s="31">
        <v>108.91417007569756</v>
      </c>
      <c r="F146" s="31">
        <v>111.32699789505068</v>
      </c>
      <c r="G146" s="31">
        <v>113.33768220620541</v>
      </c>
      <c r="H146" s="31">
        <v>117.35820248634018</v>
      </c>
      <c r="I146" s="31">
        <v>118.33246758308795</v>
      </c>
      <c r="J146" s="31">
        <v>119.22245441863865</v>
      </c>
      <c r="K146" s="31">
        <v>119.28657184340301</v>
      </c>
      <c r="L146" s="31">
        <v>119.26633853207346</v>
      </c>
      <c r="M146" s="31">
        <v>119.6770396808343</v>
      </c>
      <c r="N146" s="31">
        <v>120.43139178861934</v>
      </c>
      <c r="O146" s="31">
        <v>122.71787770092037</v>
      </c>
      <c r="P146" s="31">
        <v>123.32506100197492</v>
      </c>
      <c r="Q146" s="31">
        <v>124.09744209605752</v>
      </c>
      <c r="R146" s="31">
        <v>124.90363764897793</v>
      </c>
      <c r="S146" s="31">
        <v>126.14011312953144</v>
      </c>
      <c r="T146" s="31">
        <v>128.52750327495278</v>
      </c>
      <c r="U146" s="31">
        <v>130.18097274624469</v>
      </c>
      <c r="V146" s="31">
        <v>131.74083576024651</v>
      </c>
      <c r="W146" s="31">
        <v>134.13672270091985</v>
      </c>
      <c r="X146" s="31">
        <v>135.64678683161173</v>
      </c>
      <c r="Y146" s="31">
        <v>137.07033930797064</v>
      </c>
      <c r="Z146" s="31">
        <v>137.17575891463227</v>
      </c>
      <c r="AA146" s="31">
        <v>138.69239325648965</v>
      </c>
      <c r="AB146" s="31">
        <v>143.73559090279142</v>
      </c>
      <c r="AC146" s="31">
        <v>144.65897339526123</v>
      </c>
      <c r="AD146" s="31">
        <v>147.76670124554954</v>
      </c>
      <c r="AE146" s="31">
        <v>151.99697477451022</v>
      </c>
      <c r="AF146" s="31">
        <v>167.75228685219187</v>
      </c>
      <c r="AG146" s="31">
        <v>174.39305010451537</v>
      </c>
      <c r="AH146" s="31">
        <v>181.795189801676</v>
      </c>
      <c r="AI146" s="31">
        <v>188.31918776481496</v>
      </c>
      <c r="AJ146" s="31">
        <v>217.53024290917543</v>
      </c>
      <c r="AK146" s="31">
        <v>229.58117411808951</v>
      </c>
      <c r="AL146" s="31">
        <v>228.86385480065562</v>
      </c>
      <c r="AM146" s="31">
        <v>230.17572009677215</v>
      </c>
      <c r="AN146" s="31">
        <v>230.84814195879292</v>
      </c>
      <c r="AO146" s="31">
        <v>232.06529435109567</v>
      </c>
      <c r="AP146" s="31">
        <v>236.27812749479898</v>
      </c>
      <c r="AQ146" s="31">
        <v>248.53573340596768</v>
      </c>
      <c r="AR146" s="31">
        <v>252.26821120089448</v>
      </c>
      <c r="AS146" s="31">
        <v>257.20243606651172</v>
      </c>
      <c r="AT146" s="31">
        <v>256.27595716194708</v>
      </c>
      <c r="AU146" s="31">
        <v>298.50676355579503</v>
      </c>
      <c r="AV146" s="31">
        <v>309.5613583685971</v>
      </c>
      <c r="AW146" s="31">
        <v>318.70107057322633</v>
      </c>
      <c r="AX146" s="31">
        <v>334.54904283954187</v>
      </c>
      <c r="AY146" s="31">
        <v>337.0423548537641</v>
      </c>
      <c r="AZ146" s="31">
        <v>345.41961545525487</v>
      </c>
      <c r="BA146" s="31">
        <v>349.69328181610513</v>
      </c>
      <c r="BB146" s="31">
        <v>349.76148944692545</v>
      </c>
      <c r="BC146" s="31">
        <v>366.92449684592077</v>
      </c>
      <c r="BD146" s="31">
        <v>387.38597286327627</v>
      </c>
      <c r="BE146" s="31">
        <v>398.08809855758909</v>
      </c>
      <c r="BF146" s="31">
        <v>416.19267188120892</v>
      </c>
      <c r="BG146" s="31">
        <v>435.27611843206859</v>
      </c>
      <c r="BH146" s="31">
        <v>463.05855305101892</v>
      </c>
      <c r="BI146" s="31">
        <v>483.29782911671754</v>
      </c>
      <c r="BJ146" s="31">
        <v>547.79250998470343</v>
      </c>
      <c r="BK146" s="31">
        <v>555.30572963164104</v>
      </c>
      <c r="BL146" s="31">
        <v>577.29622845302447</v>
      </c>
      <c r="BM146" s="31">
        <v>578.23363460912719</v>
      </c>
      <c r="BN146" s="31">
        <v>600.80212145807695</v>
      </c>
      <c r="BO146" s="31">
        <v>611.76520382995818</v>
      </c>
      <c r="BP146" s="31">
        <v>656.56272996524876</v>
      </c>
      <c r="BQ146" s="31">
        <v>667.11694691073524</v>
      </c>
      <c r="BR146" s="31">
        <v>724.63822946659309</v>
      </c>
      <c r="BS146" s="31">
        <v>744.20331969766301</v>
      </c>
      <c r="BT146" s="31">
        <v>753.95957982138418</v>
      </c>
      <c r="BU146" s="31">
        <v>777.88790017051008</v>
      </c>
      <c r="BV146" s="31">
        <v>794.62087786290601</v>
      </c>
      <c r="BW146" s="31">
        <v>819.01190567770459</v>
      </c>
      <c r="BX146" s="31">
        <v>846.15350761754053</v>
      </c>
      <c r="BY146" s="31">
        <v>891.73239514138197</v>
      </c>
      <c r="BZ146" s="31">
        <v>922.82043835943773</v>
      </c>
      <c r="CA146" s="31">
        <v>980.47743248312474</v>
      </c>
      <c r="CB146" s="31">
        <v>1050.4125394921459</v>
      </c>
      <c r="CC146" s="31">
        <v>1063.1236357525427</v>
      </c>
      <c r="CD146" s="31">
        <v>1257.7277495102603</v>
      </c>
      <c r="CE146" s="31">
        <v>1379.1427685795231</v>
      </c>
      <c r="CF146" s="31">
        <v>1478.8109175293748</v>
      </c>
      <c r="CG146" s="31">
        <v>1537.1743039998169</v>
      </c>
      <c r="CH146" s="31">
        <v>1631.4887799895062</v>
      </c>
      <c r="CI146" s="31">
        <v>1693.0024925900452</v>
      </c>
      <c r="CJ146" s="31">
        <v>1812.0724099508329</v>
      </c>
      <c r="CK146" s="31">
        <v>1950.072366005287</v>
      </c>
      <c r="CL146" s="31">
        <v>2060.825503979966</v>
      </c>
      <c r="CM146" s="31">
        <v>2163.2694172045126</v>
      </c>
      <c r="CN146" s="31">
        <v>2352.2497493637902</v>
      </c>
      <c r="CO146" s="31">
        <v>2512.6917694095796</v>
      </c>
    </row>
    <row r="147" spans="1:93" ht="12.75" customHeight="1" x14ac:dyDescent="0.25">
      <c r="A147" s="23">
        <v>361</v>
      </c>
      <c r="B147" s="35" t="s">
        <v>194</v>
      </c>
      <c r="C147" s="31">
        <v>100</v>
      </c>
      <c r="D147" s="31">
        <v>107.39197605662855</v>
      </c>
      <c r="E147" s="31">
        <v>108.47044254178063</v>
      </c>
      <c r="F147" s="31">
        <v>111.31836215741228</v>
      </c>
      <c r="G147" s="31">
        <v>113.03601814574235</v>
      </c>
      <c r="H147" s="31">
        <v>117.70260374029563</v>
      </c>
      <c r="I147" s="31">
        <v>118.85253640065847</v>
      </c>
      <c r="J147" s="31">
        <v>119.24175663671379</v>
      </c>
      <c r="K147" s="31">
        <v>119.16571883098212</v>
      </c>
      <c r="L147" s="31">
        <v>119.32756378752681</v>
      </c>
      <c r="M147" s="31">
        <v>119.81232438599829</v>
      </c>
      <c r="N147" s="31">
        <v>120.26704129036781</v>
      </c>
      <c r="O147" s="31">
        <v>122.96583643334165</v>
      </c>
      <c r="P147" s="31">
        <v>123.47536133708363</v>
      </c>
      <c r="Q147" s="31">
        <v>124.15417596670639</v>
      </c>
      <c r="R147" s="31">
        <v>125.10574690382948</v>
      </c>
      <c r="S147" s="31">
        <v>126.16714632311226</v>
      </c>
      <c r="T147" s="31">
        <v>128.98504165754616</v>
      </c>
      <c r="U147" s="31">
        <v>130.85501354805314</v>
      </c>
      <c r="V147" s="31">
        <v>132.53042385967495</v>
      </c>
      <c r="W147" s="31">
        <v>135.2783082990633</v>
      </c>
      <c r="X147" s="31">
        <v>136.84671301125019</v>
      </c>
      <c r="Y147" s="31">
        <v>137.95586128399282</v>
      </c>
      <c r="Z147" s="31">
        <v>138.08029062092092</v>
      </c>
      <c r="AA147" s="31">
        <v>139.64312845322382</v>
      </c>
      <c r="AB147" s="31">
        <v>144.96708500023468</v>
      </c>
      <c r="AC147" s="31">
        <v>145.34087456433065</v>
      </c>
      <c r="AD147" s="31">
        <v>148.86460191544802</v>
      </c>
      <c r="AE147" s="31">
        <v>153.57439710063309</v>
      </c>
      <c r="AF147" s="31">
        <v>170.19155773518466</v>
      </c>
      <c r="AG147" s="31">
        <v>176.83117759507761</v>
      </c>
      <c r="AH147" s="31">
        <v>183.6582415112326</v>
      </c>
      <c r="AI147" s="31">
        <v>190.94548767770522</v>
      </c>
      <c r="AJ147" s="31">
        <v>218.21420830836718</v>
      </c>
      <c r="AK147" s="31">
        <v>231.16129740884696</v>
      </c>
      <c r="AL147" s="31">
        <v>229.3773045533016</v>
      </c>
      <c r="AM147" s="31">
        <v>231.25369822711536</v>
      </c>
      <c r="AN147" s="31">
        <v>231.25617218142176</v>
      </c>
      <c r="AO147" s="31">
        <v>232.45271270124027</v>
      </c>
      <c r="AP147" s="31">
        <v>236.68058953463742</v>
      </c>
      <c r="AQ147" s="31">
        <v>250.32331357652632</v>
      </c>
      <c r="AR147" s="31">
        <v>251.90939221046736</v>
      </c>
      <c r="AS147" s="31">
        <v>256.03134652704142</v>
      </c>
      <c r="AT147" s="31">
        <v>254.62644523060322</v>
      </c>
      <c r="AU147" s="31">
        <v>297.66346810078136</v>
      </c>
      <c r="AV147" s="31">
        <v>307.41323872312125</v>
      </c>
      <c r="AW147" s="31">
        <v>316.04992196272059</v>
      </c>
      <c r="AX147" s="31">
        <v>330.14173971870548</v>
      </c>
      <c r="AY147" s="31">
        <v>332.8750251064485</v>
      </c>
      <c r="AZ147" s="31">
        <v>342.12348086309646</v>
      </c>
      <c r="BA147" s="31">
        <v>347.1678012168199</v>
      </c>
      <c r="BB147" s="31">
        <v>349.09517841369291</v>
      </c>
      <c r="BC147" s="31">
        <v>365.8406886182151</v>
      </c>
      <c r="BD147" s="31">
        <v>386.37152030664816</v>
      </c>
      <c r="BE147" s="31">
        <v>395.71931391004222</v>
      </c>
      <c r="BF147" s="31">
        <v>413.98290200842581</v>
      </c>
      <c r="BG147" s="31">
        <v>435.44606970266375</v>
      </c>
      <c r="BH147" s="31">
        <v>463.55616998854475</v>
      </c>
      <c r="BI147" s="31">
        <v>485.58659888335308</v>
      </c>
      <c r="BJ147" s="31">
        <v>556.87762942758116</v>
      </c>
      <c r="BK147" s="31">
        <v>563.60125312185949</v>
      </c>
      <c r="BL147" s="31">
        <v>586.53678096223007</v>
      </c>
      <c r="BM147" s="31">
        <v>586.00106385708546</v>
      </c>
      <c r="BN147" s="31">
        <v>609.36783595223437</v>
      </c>
      <c r="BO147" s="31">
        <v>614.78465751357351</v>
      </c>
      <c r="BP147" s="31">
        <v>663.07926426032634</v>
      </c>
      <c r="BQ147" s="31">
        <v>673.71354145824159</v>
      </c>
      <c r="BR147" s="31">
        <v>738.4322947055839</v>
      </c>
      <c r="BS147" s="31">
        <v>758.11271087374416</v>
      </c>
      <c r="BT147" s="31">
        <v>766.65479767548379</v>
      </c>
      <c r="BU147" s="31">
        <v>784.51333419395542</v>
      </c>
      <c r="BV147" s="31">
        <v>800.29894488054515</v>
      </c>
      <c r="BW147" s="31">
        <v>826.8105714881242</v>
      </c>
      <c r="BX147" s="31">
        <v>856.53108503916008</v>
      </c>
      <c r="BY147" s="31">
        <v>908.08044191741283</v>
      </c>
      <c r="BZ147" s="31">
        <v>939.44972446962026</v>
      </c>
      <c r="CA147" s="31">
        <v>993.53915813888648</v>
      </c>
      <c r="CB147" s="31">
        <v>1072.7835305797364</v>
      </c>
      <c r="CC147" s="31">
        <v>1081.9522486511546</v>
      </c>
      <c r="CD147" s="31">
        <v>1286.804818556586</v>
      </c>
      <c r="CE147" s="31">
        <v>1422.2772013465701</v>
      </c>
      <c r="CF147" s="31">
        <v>1524.9967329305139</v>
      </c>
      <c r="CG147" s="31">
        <v>1584.181026553611</v>
      </c>
      <c r="CH147" s="31">
        <v>1674.7315564954536</v>
      </c>
      <c r="CI147" s="31">
        <v>1736.7461884893144</v>
      </c>
      <c r="CJ147" s="31">
        <v>1845.1203008224386</v>
      </c>
      <c r="CK147" s="31">
        <v>1994.2870525357375</v>
      </c>
      <c r="CL147" s="31">
        <v>2111.6614696993461</v>
      </c>
      <c r="CM147" s="31">
        <v>2219.7922404456913</v>
      </c>
      <c r="CN147" s="31">
        <v>2414.3015085982029</v>
      </c>
      <c r="CO147" s="31">
        <v>2578.8784622344656</v>
      </c>
    </row>
    <row r="148" spans="1:93" ht="12.75" customHeight="1" x14ac:dyDescent="0.25">
      <c r="A148" s="23">
        <v>369</v>
      </c>
      <c r="B148" s="35" t="s">
        <v>195</v>
      </c>
      <c r="C148" s="31">
        <v>100</v>
      </c>
      <c r="D148" s="31">
        <v>109.15327817893395</v>
      </c>
      <c r="E148" s="31">
        <v>111.37488789939965</v>
      </c>
      <c r="F148" s="31">
        <v>111.37488789939965</v>
      </c>
      <c r="G148" s="31">
        <v>115.01057846260811</v>
      </c>
      <c r="H148" s="31">
        <v>115.44830454371807</v>
      </c>
      <c r="I148" s="31">
        <v>115.4483945627596</v>
      </c>
      <c r="J148" s="31">
        <v>119.11541280317978</v>
      </c>
      <c r="K148" s="31">
        <v>119.95676951873639</v>
      </c>
      <c r="L148" s="31">
        <v>118.9268101822676</v>
      </c>
      <c r="M148" s="31">
        <v>118.9268101822676</v>
      </c>
      <c r="N148" s="31">
        <v>121.34280739723008</v>
      </c>
      <c r="O148" s="31">
        <v>121.34280758294771</v>
      </c>
      <c r="P148" s="31">
        <v>122.49156142117349</v>
      </c>
      <c r="Q148" s="31">
        <v>123.78282099179484</v>
      </c>
      <c r="R148" s="31">
        <v>123.78282857644292</v>
      </c>
      <c r="S148" s="31">
        <v>125.99019892274757</v>
      </c>
      <c r="T148" s="31">
        <v>125.99019655626441</v>
      </c>
      <c r="U148" s="31">
        <v>126.44303879323975</v>
      </c>
      <c r="V148" s="31">
        <v>127.362127293602</v>
      </c>
      <c r="W148" s="31">
        <v>127.80599085781186</v>
      </c>
      <c r="X148" s="31">
        <v>128.99252377225793</v>
      </c>
      <c r="Y148" s="31">
        <v>132.15962373789671</v>
      </c>
      <c r="Z148" s="31">
        <v>132.15962373789671</v>
      </c>
      <c r="AA148" s="31">
        <v>133.42003383454477</v>
      </c>
      <c r="AB148" s="31">
        <v>136.90626604974275</v>
      </c>
      <c r="AC148" s="31">
        <v>140.87744930114152</v>
      </c>
      <c r="AD148" s="31">
        <v>141.67822680894227</v>
      </c>
      <c r="AE148" s="31">
        <v>143.24928404833395</v>
      </c>
      <c r="AF148" s="31">
        <v>154.22516293082876</v>
      </c>
      <c r="AG148" s="31">
        <v>160.87226693489339</v>
      </c>
      <c r="AH148" s="31">
        <v>171.46352408845357</v>
      </c>
      <c r="AI148" s="31">
        <v>173.75488306867382</v>
      </c>
      <c r="AJ148" s="31">
        <v>213.73727150231116</v>
      </c>
      <c r="AK148" s="31">
        <v>220.81850502949635</v>
      </c>
      <c r="AL148" s="31">
        <v>226.01648820440874</v>
      </c>
      <c r="AM148" s="31">
        <v>224.19772730583702</v>
      </c>
      <c r="AN148" s="31">
        <v>228.5853857296095</v>
      </c>
      <c r="AO148" s="31">
        <v>229.91684250495138</v>
      </c>
      <c r="AP148" s="31">
        <v>234.04624995938761</v>
      </c>
      <c r="AQ148" s="31">
        <v>238.62259966788585</v>
      </c>
      <c r="AR148" s="31">
        <v>254.25806357140993</v>
      </c>
      <c r="AS148" s="31">
        <v>263.69678379717362</v>
      </c>
      <c r="AT148" s="31">
        <v>265.42342514536642</v>
      </c>
      <c r="AU148" s="31">
        <v>303.18330940473481</v>
      </c>
      <c r="AV148" s="31">
        <v>321.47388552778881</v>
      </c>
      <c r="AW148" s="31">
        <v>333.40317522191822</v>
      </c>
      <c r="AX148" s="31">
        <v>358.99000833060444</v>
      </c>
      <c r="AY148" s="31">
        <v>360.15253351664774</v>
      </c>
      <c r="AZ148" s="31">
        <v>363.69852879797082</v>
      </c>
      <c r="BA148" s="31">
        <v>363.69848692298439</v>
      </c>
      <c r="BB148" s="31">
        <v>353.45655750170999</v>
      </c>
      <c r="BC148" s="31">
        <v>372.93482079370455</v>
      </c>
      <c r="BD148" s="31">
        <v>393.0116807506339</v>
      </c>
      <c r="BE148" s="31">
        <v>411.22433680558987</v>
      </c>
      <c r="BF148" s="31">
        <v>428.44708409727582</v>
      </c>
      <c r="BG148" s="31">
        <v>434.33364340235795</v>
      </c>
      <c r="BH148" s="31">
        <v>460.29898828672947</v>
      </c>
      <c r="BI148" s="31">
        <v>470.60531822069521</v>
      </c>
      <c r="BJ148" s="31">
        <v>497.41043171653644</v>
      </c>
      <c r="BK148" s="31">
        <v>509.30240338069513</v>
      </c>
      <c r="BL148" s="31">
        <v>526.05218673325771</v>
      </c>
      <c r="BM148" s="31">
        <v>535.15888685555467</v>
      </c>
      <c r="BN148" s="31">
        <v>553.30043468546148</v>
      </c>
      <c r="BO148" s="31">
        <v>595.02064116664883</v>
      </c>
      <c r="BP148" s="31">
        <v>620.42489567963401</v>
      </c>
      <c r="BQ148" s="31">
        <v>630.53513366266623</v>
      </c>
      <c r="BR148" s="31">
        <v>648.14240804381598</v>
      </c>
      <c r="BS148" s="31">
        <v>667.06795132942591</v>
      </c>
      <c r="BT148" s="31">
        <v>683.55748290035535</v>
      </c>
      <c r="BU148" s="31">
        <v>741.14615586781076</v>
      </c>
      <c r="BV148" s="31">
        <v>763.13281447605186</v>
      </c>
      <c r="BW148" s="31">
        <v>775.76393368150207</v>
      </c>
      <c r="BX148" s="31">
        <v>788.60402561268177</v>
      </c>
      <c r="BY148" s="31">
        <v>801.07331494104051</v>
      </c>
      <c r="BZ148" s="31">
        <v>830.60172845533509</v>
      </c>
      <c r="CA148" s="31">
        <v>908.04284442477194</v>
      </c>
      <c r="CB148" s="31">
        <v>926.35285805395426</v>
      </c>
      <c r="CC148" s="31">
        <v>958.70842638703073</v>
      </c>
      <c r="CD148" s="31">
        <v>1096.4791079583633</v>
      </c>
      <c r="CE148" s="31">
        <v>1139.9381679811327</v>
      </c>
      <c r="CF148" s="31">
        <v>1222.6846903454943</v>
      </c>
      <c r="CG148" s="31">
        <v>1276.4956866491352</v>
      </c>
      <c r="CH148" s="31">
        <v>1391.6833526471805</v>
      </c>
      <c r="CI148" s="31">
        <v>1450.4191865154626</v>
      </c>
      <c r="CJ148" s="31">
        <v>1628.8033362793565</v>
      </c>
      <c r="CK148" s="31">
        <v>1704.8771529554706</v>
      </c>
      <c r="CL148" s="31">
        <v>1778.9115875130381</v>
      </c>
      <c r="CM148" s="31">
        <v>1849.8186890792867</v>
      </c>
      <c r="CN148" s="31">
        <v>2008.1379729494145</v>
      </c>
      <c r="CO148" s="31">
        <v>2145.6494691755961</v>
      </c>
    </row>
    <row r="149" spans="1:93" s="30" customFormat="1" ht="12.75" customHeight="1" x14ac:dyDescent="0.25">
      <c r="A149" s="27" t="s">
        <v>196</v>
      </c>
      <c r="B149" s="28" t="s">
        <v>197</v>
      </c>
      <c r="C149" s="29">
        <v>100</v>
      </c>
      <c r="D149" s="29">
        <v>100.94870779994613</v>
      </c>
      <c r="E149" s="29">
        <v>171.20955623774776</v>
      </c>
      <c r="F149" s="29">
        <v>178.94574958602436</v>
      </c>
      <c r="G149" s="29">
        <v>180.31300494477071</v>
      </c>
      <c r="H149" s="29">
        <v>181.55934656430756</v>
      </c>
      <c r="I149" s="29">
        <v>182.87079715347858</v>
      </c>
      <c r="J149" s="29">
        <v>183.62418297062817</v>
      </c>
      <c r="K149" s="29">
        <v>181.34542874785612</v>
      </c>
      <c r="L149" s="29">
        <v>203.09063806193882</v>
      </c>
      <c r="M149" s="29">
        <v>202.16053786758172</v>
      </c>
      <c r="N149" s="29">
        <v>202.30006092452908</v>
      </c>
      <c r="O149" s="29">
        <v>206.77625548552805</v>
      </c>
      <c r="P149" s="29">
        <v>210.44053090353239</v>
      </c>
      <c r="Q149" s="29">
        <v>248.65230923776841</v>
      </c>
      <c r="R149" s="29">
        <v>283.03382397075814</v>
      </c>
      <c r="S149" s="29">
        <v>283.6569997126108</v>
      </c>
      <c r="T149" s="29">
        <v>283.64770206774466</v>
      </c>
      <c r="U149" s="29">
        <v>304.7567677394718</v>
      </c>
      <c r="V149" s="29">
        <v>311.34421917877114</v>
      </c>
      <c r="W149" s="29">
        <v>310.24260529806821</v>
      </c>
      <c r="X149" s="29">
        <v>310.04728177593518</v>
      </c>
      <c r="Y149" s="29">
        <v>313.40933981845041</v>
      </c>
      <c r="Z149" s="29">
        <v>330.70473659181931</v>
      </c>
      <c r="AA149" s="29">
        <v>389.60255254637883</v>
      </c>
      <c r="AB149" s="29">
        <v>411.26518610355441</v>
      </c>
      <c r="AC149" s="29">
        <v>441.16860574496161</v>
      </c>
      <c r="AD149" s="29">
        <v>440.83377376186985</v>
      </c>
      <c r="AE149" s="29">
        <v>445.33484859424556</v>
      </c>
      <c r="AF149" s="29">
        <v>448.16238354474791</v>
      </c>
      <c r="AG149" s="29">
        <v>453.69654027452617</v>
      </c>
      <c r="AH149" s="29">
        <v>455.75277749558359</v>
      </c>
      <c r="AI149" s="29">
        <v>558.13592525264869</v>
      </c>
      <c r="AJ149" s="29">
        <v>573.57004452541446</v>
      </c>
      <c r="AK149" s="29">
        <v>595.13071234226152</v>
      </c>
      <c r="AL149" s="29">
        <v>595.69689844927314</v>
      </c>
      <c r="AM149" s="29">
        <v>600.18757538524301</v>
      </c>
      <c r="AN149" s="29">
        <v>620.0470031583269</v>
      </c>
      <c r="AO149" s="29">
        <v>744.02267173080099</v>
      </c>
      <c r="AP149" s="29">
        <v>792.14886883461031</v>
      </c>
      <c r="AQ149" s="29">
        <v>795.72049269819161</v>
      </c>
      <c r="AR149" s="29">
        <v>799.69902601454703</v>
      </c>
      <c r="AS149" s="29">
        <v>806.28837982165942</v>
      </c>
      <c r="AT149" s="29">
        <v>849.43739209541377</v>
      </c>
      <c r="AU149" s="29">
        <v>864.10422266045248</v>
      </c>
      <c r="AV149" s="29">
        <v>869.8682029564975</v>
      </c>
      <c r="AW149" s="29">
        <v>873.87450780597032</v>
      </c>
      <c r="AX149" s="29">
        <v>875.60135419098003</v>
      </c>
      <c r="AY149" s="29">
        <v>876.09431911674028</v>
      </c>
      <c r="AZ149" s="29">
        <v>878.42606080533506</v>
      </c>
      <c r="BA149" s="29">
        <v>881.56983244919672</v>
      </c>
      <c r="BB149" s="29">
        <v>879.30036053450647</v>
      </c>
      <c r="BC149" s="29">
        <v>877.97959869989427</v>
      </c>
      <c r="BD149" s="29">
        <v>879.43986899546485</v>
      </c>
      <c r="BE149" s="29">
        <v>884.73219938279067</v>
      </c>
      <c r="BF149" s="29">
        <v>888.40612653187725</v>
      </c>
      <c r="BG149" s="29">
        <v>887.82015596547797</v>
      </c>
      <c r="BH149" s="29">
        <v>884.51826597493653</v>
      </c>
      <c r="BI149" s="29">
        <v>883.23470931577788</v>
      </c>
      <c r="BJ149" s="29">
        <v>884.62056926044181</v>
      </c>
      <c r="BK149" s="29">
        <v>886.67610776727804</v>
      </c>
      <c r="BL149" s="29">
        <v>909.0050263464675</v>
      </c>
      <c r="BM149" s="29">
        <v>988.98285022953542</v>
      </c>
      <c r="BN149" s="29">
        <v>1103.7791075317664</v>
      </c>
      <c r="BO149" s="29">
        <v>1201.9839440968215</v>
      </c>
      <c r="BP149" s="29">
        <v>1264.0664588978664</v>
      </c>
      <c r="BQ149" s="29">
        <v>1273.5721841803588</v>
      </c>
      <c r="BR149" s="29">
        <v>1286.8268160310506</v>
      </c>
      <c r="BS149" s="29">
        <v>1320.5991250680815</v>
      </c>
      <c r="BT149" s="29">
        <v>1315.6904900319523</v>
      </c>
      <c r="BU149" s="29">
        <v>1436.9336425842937</v>
      </c>
      <c r="BV149" s="29">
        <v>1413.2388537193306</v>
      </c>
      <c r="BW149" s="29">
        <v>1428.3146712217083</v>
      </c>
      <c r="BX149" s="29">
        <v>1434.2487726406187</v>
      </c>
      <c r="BY149" s="29">
        <v>1589.8840888365032</v>
      </c>
      <c r="BZ149" s="29">
        <v>1652.4759824901564</v>
      </c>
      <c r="CA149" s="29">
        <v>1716.446243209745</v>
      </c>
      <c r="CB149" s="29">
        <v>2227.8593169162755</v>
      </c>
      <c r="CC149" s="29">
        <v>2406.6410110591896</v>
      </c>
      <c r="CD149" s="29">
        <v>2431.9749089514576</v>
      </c>
      <c r="CE149" s="29">
        <v>2438.6694895989212</v>
      </c>
      <c r="CF149" s="29">
        <v>2610.374333569122</v>
      </c>
      <c r="CG149" s="29">
        <v>2649.5909551306268</v>
      </c>
      <c r="CH149" s="29">
        <v>2820.3635595383207</v>
      </c>
      <c r="CI149" s="29">
        <v>2793.5430016458095</v>
      </c>
      <c r="CJ149" s="29">
        <v>2843.4472750140221</v>
      </c>
      <c r="CK149" s="29">
        <v>3149.6678482805523</v>
      </c>
      <c r="CL149" s="29">
        <v>3382.3340887957465</v>
      </c>
      <c r="CM149" s="29">
        <v>3641.3032023830692</v>
      </c>
      <c r="CN149" s="29">
        <v>4262.9641107867556</v>
      </c>
      <c r="CO149" s="29">
        <v>4689.9109067278341</v>
      </c>
    </row>
    <row r="150" spans="1:93" ht="12.75" customHeight="1" x14ac:dyDescent="0.25">
      <c r="A150" s="23"/>
      <c r="B150" s="22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</row>
    <row r="151" spans="1:93" s="30" customFormat="1" ht="12.75" customHeight="1" x14ac:dyDescent="0.25">
      <c r="A151" s="36" t="s">
        <v>198</v>
      </c>
      <c r="B151" s="37" t="s">
        <v>199</v>
      </c>
      <c r="C151" s="38">
        <v>100</v>
      </c>
      <c r="D151" s="38">
        <v>117.40896700065267</v>
      </c>
      <c r="E151" s="38">
        <v>126.84780131772297</v>
      </c>
      <c r="F151" s="38">
        <v>126.78701730987478</v>
      </c>
      <c r="G151" s="38">
        <v>125.07110541299447</v>
      </c>
      <c r="H151" s="38">
        <v>124.10521608116851</v>
      </c>
      <c r="I151" s="38">
        <v>123.00532468698303</v>
      </c>
      <c r="J151" s="38">
        <v>127.38185625504583</v>
      </c>
      <c r="K151" s="38">
        <v>127.36196061894886</v>
      </c>
      <c r="L151" s="38">
        <v>126.88158941635369</v>
      </c>
      <c r="M151" s="38">
        <v>127.62705800539553</v>
      </c>
      <c r="N151" s="38">
        <v>129.16989046901912</v>
      </c>
      <c r="O151" s="38">
        <v>132.67631138593825</v>
      </c>
      <c r="P151" s="38">
        <v>133.25680640708788</v>
      </c>
      <c r="Q151" s="38">
        <v>133.10859848860221</v>
      </c>
      <c r="R151" s="38">
        <v>133.92572280345476</v>
      </c>
      <c r="S151" s="38">
        <v>132.67603612995211</v>
      </c>
      <c r="T151" s="38">
        <v>134.1110367427124</v>
      </c>
      <c r="U151" s="38">
        <v>135.29733050513084</v>
      </c>
      <c r="V151" s="38">
        <v>140.4680173143494</v>
      </c>
      <c r="W151" s="38">
        <v>142.83958554250739</v>
      </c>
      <c r="X151" s="38">
        <v>143.43408840533544</v>
      </c>
      <c r="Y151" s="38">
        <v>145.39080763820968</v>
      </c>
      <c r="Z151" s="38">
        <v>148.31396644719732</v>
      </c>
      <c r="AA151" s="38">
        <v>149.15912578790019</v>
      </c>
      <c r="AB151" s="38">
        <v>159.68842376841712</v>
      </c>
      <c r="AC151" s="38">
        <v>166.50899528575118</v>
      </c>
      <c r="AD151" s="38">
        <v>171.82401902068113</v>
      </c>
      <c r="AE151" s="38">
        <v>172.06507264292549</v>
      </c>
      <c r="AF151" s="38">
        <v>198.46155907459854</v>
      </c>
      <c r="AG151" s="38">
        <v>220.01167578315912</v>
      </c>
      <c r="AH151" s="38">
        <v>232.30180713707372</v>
      </c>
      <c r="AI151" s="38">
        <v>246.06823209940657</v>
      </c>
      <c r="AJ151" s="38">
        <v>305.62659477475648</v>
      </c>
      <c r="AK151" s="38">
        <v>296.76643015766535</v>
      </c>
      <c r="AL151" s="38">
        <v>292.96168475741626</v>
      </c>
      <c r="AM151" s="38">
        <v>305.52572597484084</v>
      </c>
      <c r="AN151" s="38">
        <v>298.19358424027979</v>
      </c>
      <c r="AO151" s="38">
        <v>306.2406743418174</v>
      </c>
      <c r="AP151" s="38">
        <v>319.80229554687043</v>
      </c>
      <c r="AQ151" s="38">
        <v>332.62032308550937</v>
      </c>
      <c r="AR151" s="38">
        <v>346.3642015933886</v>
      </c>
      <c r="AS151" s="38">
        <v>342.67677859270202</v>
      </c>
      <c r="AT151" s="38">
        <v>336.39042924406613</v>
      </c>
      <c r="AU151" s="38">
        <v>431.21513582609418</v>
      </c>
      <c r="AV151" s="38">
        <v>438.39331045331238</v>
      </c>
      <c r="AW151" s="38">
        <v>454.08592262846747</v>
      </c>
      <c r="AX151" s="38">
        <v>473.05219818508453</v>
      </c>
      <c r="AY151" s="38">
        <v>470.94135505334111</v>
      </c>
      <c r="AZ151" s="38">
        <v>471.42137187701309</v>
      </c>
      <c r="BA151" s="38">
        <v>474.81148028779688</v>
      </c>
      <c r="BB151" s="38">
        <v>481.56276813193767</v>
      </c>
      <c r="BC151" s="38">
        <v>495.87282991850475</v>
      </c>
      <c r="BD151" s="38">
        <v>509.08307476241401</v>
      </c>
      <c r="BE151" s="38">
        <v>522.33483742632689</v>
      </c>
      <c r="BF151" s="38">
        <v>541.9699460673512</v>
      </c>
      <c r="BG151" s="38">
        <v>563.03905854200457</v>
      </c>
      <c r="BH151" s="38">
        <v>582.74143084042339</v>
      </c>
      <c r="BI151" s="38">
        <v>615.54916207071062</v>
      </c>
      <c r="BJ151" s="38">
        <v>647.51228356844251</v>
      </c>
      <c r="BK151" s="38">
        <v>672.63730411503298</v>
      </c>
      <c r="BL151" s="38">
        <v>702.08737497302354</v>
      </c>
      <c r="BM151" s="38">
        <v>754.26833988491887</v>
      </c>
      <c r="BN151" s="38">
        <v>792.34798574690581</v>
      </c>
      <c r="BO151" s="38">
        <v>812.28447604947257</v>
      </c>
      <c r="BP151" s="38">
        <v>832.20365976041501</v>
      </c>
      <c r="BQ151" s="38">
        <v>853.31950073990879</v>
      </c>
      <c r="BR151" s="38">
        <v>867.25032998897507</v>
      </c>
      <c r="BS151" s="38">
        <v>878.78627752001353</v>
      </c>
      <c r="BT151" s="38">
        <v>907.37778062498001</v>
      </c>
      <c r="BU151" s="38">
        <v>928.52748644082646</v>
      </c>
      <c r="BV151" s="38">
        <v>960.31587001153673</v>
      </c>
      <c r="BW151" s="38">
        <v>972.30300855616792</v>
      </c>
      <c r="BX151" s="38">
        <v>993.53791538595704</v>
      </c>
      <c r="BY151" s="38">
        <v>1021.8509920584715</v>
      </c>
      <c r="BZ151" s="38">
        <v>1077.3576098169199</v>
      </c>
      <c r="CA151" s="38">
        <v>1148.1649735262049</v>
      </c>
      <c r="CB151" s="38">
        <v>1202.1544892449222</v>
      </c>
      <c r="CC151" s="38">
        <v>1232.6377108829495</v>
      </c>
      <c r="CD151" s="38">
        <v>1338.5559587614139</v>
      </c>
      <c r="CE151" s="38">
        <v>1460.2788863665244</v>
      </c>
      <c r="CF151" s="38">
        <v>1551.3885443355894</v>
      </c>
      <c r="CG151" s="38">
        <v>1653.0502786644602</v>
      </c>
      <c r="CH151" s="38">
        <v>1788.7143826859628</v>
      </c>
      <c r="CI151" s="38">
        <v>1931.4541668897721</v>
      </c>
      <c r="CJ151" s="38">
        <v>2096.1043284431194</v>
      </c>
      <c r="CK151" s="38">
        <v>2289.7462426122411</v>
      </c>
      <c r="CL151" s="38">
        <v>2447.9547549832887</v>
      </c>
      <c r="CM151" s="38">
        <v>2672.5464951704112</v>
      </c>
      <c r="CN151" s="38">
        <v>2900.9889482265094</v>
      </c>
      <c r="CO151" s="38">
        <v>3181.9365229067594</v>
      </c>
    </row>
    <row r="152" spans="1:93" ht="12.75" customHeight="1" x14ac:dyDescent="0.25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</row>
    <row r="153" spans="1:93" ht="12.75" customHeight="1" x14ac:dyDescent="0.25">
      <c r="A153" s="39" t="s">
        <v>200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93" ht="12.75" customHeight="1" x14ac:dyDescent="0.25">
      <c r="A154" s="39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</row>
    <row r="155" spans="1:93" ht="12.75" customHeight="1" x14ac:dyDescent="0.25">
      <c r="A155" s="40" t="s">
        <v>201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</sheetData>
  <mergeCells count="11">
    <mergeCell ref="A4:A5"/>
    <mergeCell ref="B4:B5"/>
    <mergeCell ref="D4:O4"/>
    <mergeCell ref="P4:AA4"/>
    <mergeCell ref="AB4:AM4"/>
    <mergeCell ref="AZ4:BK4"/>
    <mergeCell ref="BL4:BW4"/>
    <mergeCell ref="BX4:CI4"/>
    <mergeCell ref="CJ4:CO4"/>
    <mergeCell ref="C6:AI6"/>
    <mergeCell ref="AN4:AY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5BD4-C073-43A0-B1F7-DCA661F6E159}">
  <dimension ref="A1:B21"/>
  <sheetViews>
    <sheetView showGridLines="0" topLeftCell="A10" workbookViewId="0">
      <selection activeCell="A22" sqref="A22"/>
    </sheetView>
  </sheetViews>
  <sheetFormatPr baseColWidth="10" defaultColWidth="11.42578125" defaultRowHeight="15" x14ac:dyDescent="0.25"/>
  <cols>
    <col min="1" max="1" width="38.5703125" style="42" bestFit="1" customWidth="1"/>
    <col min="2" max="16384" width="11.42578125" style="42"/>
  </cols>
  <sheetData>
    <row r="1" spans="1:2" x14ac:dyDescent="0.25">
      <c r="A1" s="42" t="s">
        <v>202</v>
      </c>
    </row>
    <row r="2" spans="1:2" x14ac:dyDescent="0.25">
      <c r="A2" s="42" t="s">
        <v>28</v>
      </c>
      <c r="B2" s="42" t="s">
        <v>203</v>
      </c>
    </row>
    <row r="3" spans="1:2" x14ac:dyDescent="0.25">
      <c r="A3" s="43">
        <v>44743</v>
      </c>
      <c r="B3" s="42">
        <v>131.27000000000001</v>
      </c>
    </row>
    <row r="4" spans="1:2" x14ac:dyDescent="0.25">
      <c r="A4" s="43">
        <v>44774</v>
      </c>
      <c r="B4" s="42">
        <v>138.72999999999999</v>
      </c>
    </row>
    <row r="5" spans="1:2" x14ac:dyDescent="0.25">
      <c r="A5" s="43">
        <v>44805</v>
      </c>
      <c r="B5" s="42">
        <v>147.32</v>
      </c>
    </row>
    <row r="6" spans="1:2" x14ac:dyDescent="0.25">
      <c r="A6" s="43">
        <v>44835</v>
      </c>
      <c r="B6" s="42">
        <v>156.91</v>
      </c>
    </row>
    <row r="7" spans="1:2" x14ac:dyDescent="0.25">
      <c r="A7" s="43">
        <v>44866</v>
      </c>
      <c r="B7" s="42">
        <v>167.28</v>
      </c>
    </row>
    <row r="8" spans="1:2" x14ac:dyDescent="0.25">
      <c r="A8" s="43">
        <v>44896</v>
      </c>
      <c r="B8" s="42">
        <v>177.16</v>
      </c>
    </row>
    <row r="9" spans="1:2" x14ac:dyDescent="0.25">
      <c r="A9" s="43">
        <v>44927</v>
      </c>
      <c r="B9" s="42">
        <v>187</v>
      </c>
    </row>
    <row r="10" spans="1:2" x14ac:dyDescent="0.25">
      <c r="A10" s="43">
        <v>44958</v>
      </c>
      <c r="B10" s="42">
        <v>197.57</v>
      </c>
    </row>
    <row r="11" spans="1:2" x14ac:dyDescent="0.25">
      <c r="A11" s="43">
        <v>44986</v>
      </c>
      <c r="B11" s="42">
        <v>209.01</v>
      </c>
    </row>
    <row r="12" spans="1:2" x14ac:dyDescent="0.25">
      <c r="A12" s="43">
        <v>45017</v>
      </c>
      <c r="B12" s="42">
        <v>222.68</v>
      </c>
    </row>
    <row r="13" spans="1:2" x14ac:dyDescent="0.25">
      <c r="A13" s="43">
        <v>45047</v>
      </c>
      <c r="B13" s="42">
        <v>239.5</v>
      </c>
    </row>
    <row r="14" spans="1:2" x14ac:dyDescent="0.25">
      <c r="A14" s="43">
        <v>45078</v>
      </c>
      <c r="B14" s="42">
        <v>256.7</v>
      </c>
    </row>
    <row r="15" spans="1:2" x14ac:dyDescent="0.25">
      <c r="A15" s="43">
        <v>45108</v>
      </c>
      <c r="B15" s="42">
        <v>275.25</v>
      </c>
    </row>
    <row r="16" spans="1:2" x14ac:dyDescent="0.25">
      <c r="A16" s="44">
        <v>45141</v>
      </c>
      <c r="B16" s="42">
        <v>278.10000000000002</v>
      </c>
    </row>
    <row r="17" spans="1:2" x14ac:dyDescent="0.25">
      <c r="A17" s="44">
        <v>45289</v>
      </c>
      <c r="B17" s="42">
        <v>808.45</v>
      </c>
    </row>
    <row r="18" spans="1:2" x14ac:dyDescent="0.25">
      <c r="A18" s="44">
        <v>45345</v>
      </c>
      <c r="B18" s="42">
        <v>842</v>
      </c>
    </row>
    <row r="19" spans="1:2" x14ac:dyDescent="0.25">
      <c r="A19" s="44">
        <v>45362</v>
      </c>
      <c r="B19" s="42">
        <v>848</v>
      </c>
    </row>
    <row r="20" spans="1:2" x14ac:dyDescent="0.25">
      <c r="A20" s="44">
        <v>45038</v>
      </c>
      <c r="B20" s="42">
        <v>871.5</v>
      </c>
    </row>
    <row r="21" spans="1:2" x14ac:dyDescent="0.25">
      <c r="A21" s="44">
        <v>45433</v>
      </c>
      <c r="B21" s="42">
        <v>886.5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6D714E30-F21E-4651-900B-AA8AFAB77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8631F-D3D8-434D-83FD-546665369F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1A2331-F7C9-42EE-A425-1410454BDE6B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Tarifas</vt:lpstr>
      <vt:lpstr>Formulas de Ajuste</vt:lpstr>
      <vt:lpstr>GO</vt:lpstr>
      <vt:lpstr>MO 644-12 23-24</vt:lpstr>
      <vt:lpstr>IPIM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2024-05-21T15:12:11Z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0x010100CFAFEA61DE254B44B363149992BD50B3</vt:lpwstr>
  </property>
</Properties>
</file>