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-my.sharepoint.com/personal/veronica_piro_pecomenergia_com_ar/Documents/Doc. Importantes/Bombas API/API EXTERIOR/Planillas/"/>
    </mc:Choice>
  </mc:AlternateContent>
  <xr:revisionPtr revIDLastSave="279" documentId="13_ncr:1_{9AEE73C7-FFA9-44DB-8EFC-1BE7B1372831}" xr6:coauthVersionLast="47" xr6:coauthVersionMax="47" xr10:uidLastSave="{95693F6A-6447-4392-9B60-070672FC720B}"/>
  <bookViews>
    <workbookView xWindow="-120" yWindow="-120" windowWidth="20730" windowHeight="11040" xr2:uid="{00000000-000D-0000-FFFF-FFFF00000000}"/>
  </bookViews>
  <sheets>
    <sheet name="LOGISTICA SALIDADA" sheetId="1" r:id="rId1"/>
    <sheet name="Plan2" sheetId="2" r:id="rId2"/>
    <sheet name="Plan3" sheetId="3" r:id="rId3"/>
  </sheets>
  <definedNames>
    <definedName name="_xlnm._FilterDatabase" localSheetId="0" hidden="1">'LOGISTICA SALIDADA'!$A$1:$J$338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9" i="1" l="1"/>
  <c r="C369" i="1"/>
  <c r="I340" i="1"/>
  <c r="I339" i="1"/>
  <c r="I338" i="1"/>
  <c r="I337" i="1"/>
  <c r="I336" i="1"/>
  <c r="I335" i="1"/>
  <c r="I334" i="1"/>
  <c r="I333" i="1"/>
  <c r="I332" i="1" l="1"/>
  <c r="I331" i="1"/>
  <c r="I330" i="1"/>
  <c r="I329" i="1"/>
  <c r="I328" i="1" l="1"/>
  <c r="I326" i="1"/>
  <c r="I324" i="1"/>
  <c r="I323" i="1"/>
  <c r="I320" i="1" l="1"/>
  <c r="I321" i="1"/>
  <c r="I322" i="1"/>
  <c r="I325" i="1"/>
  <c r="I327" i="1"/>
  <c r="I319" i="1"/>
  <c r="I318" i="1"/>
  <c r="I317" i="1"/>
  <c r="I316" i="1"/>
  <c r="I315" i="1"/>
  <c r="I313" i="1" l="1"/>
  <c r="I314" i="1"/>
  <c r="I312" i="1"/>
  <c r="I311" i="1"/>
  <c r="I304" i="1"/>
  <c r="I305" i="1"/>
  <c r="I306" i="1"/>
  <c r="I307" i="1"/>
  <c r="I308" i="1"/>
  <c r="I309" i="1"/>
  <c r="I310" i="1"/>
  <c r="I303" i="1"/>
  <c r="I302" i="1"/>
  <c r="I298" i="1" l="1"/>
  <c r="I300" i="1"/>
  <c r="I297" i="1" l="1"/>
  <c r="I295" i="1" l="1"/>
  <c r="I299" i="1"/>
  <c r="I301" i="1"/>
  <c r="I296" i="1"/>
  <c r="I294" i="1"/>
  <c r="I287" i="1"/>
  <c r="I288" i="1"/>
  <c r="I289" i="1"/>
  <c r="I290" i="1"/>
  <c r="I291" i="1"/>
  <c r="I292" i="1"/>
  <c r="I293" i="1"/>
  <c r="I286" i="1"/>
  <c r="I285" i="1"/>
  <c r="I283" i="1"/>
  <c r="I284" i="1"/>
  <c r="I282" i="1" l="1"/>
  <c r="I281" i="1"/>
  <c r="I276" i="1"/>
  <c r="I277" i="1"/>
  <c r="I278" i="1"/>
  <c r="I279" i="1"/>
  <c r="I280" i="1"/>
  <c r="I275" i="1"/>
  <c r="I274" i="1"/>
  <c r="I272" i="1"/>
  <c r="I271" i="1"/>
  <c r="I273" i="1"/>
  <c r="I269" i="1"/>
  <c r="I270" i="1"/>
  <c r="I266" i="1"/>
  <c r="I265" i="1"/>
  <c r="D272" i="1" l="1"/>
  <c r="I262" i="1"/>
  <c r="I263" i="1"/>
  <c r="I264" i="1"/>
  <c r="I267" i="1"/>
  <c r="I268" i="1"/>
  <c r="I261" i="1"/>
  <c r="I260" i="1"/>
  <c r="I259" i="1"/>
  <c r="I258" i="1"/>
  <c r="I257" i="1"/>
  <c r="I256" i="1"/>
  <c r="I255" i="1"/>
  <c r="I246" i="1"/>
  <c r="I254" i="1"/>
  <c r="I248" i="1"/>
  <c r="I249" i="1"/>
  <c r="I250" i="1"/>
  <c r="I251" i="1"/>
  <c r="I252" i="1"/>
  <c r="I253" i="1"/>
  <c r="I247" i="1"/>
  <c r="I245" i="1"/>
  <c r="I244" i="1"/>
  <c r="I243" i="1"/>
  <c r="I242" i="1"/>
  <c r="I241" i="1"/>
  <c r="I237" i="1"/>
  <c r="I238" i="1"/>
  <c r="I239" i="1"/>
  <c r="I240" i="1"/>
  <c r="I235" i="1"/>
  <c r="I236" i="1"/>
  <c r="I234" i="1" l="1"/>
  <c r="I233" i="1"/>
  <c r="I232" i="1"/>
  <c r="I227" i="1" l="1"/>
  <c r="I228" i="1"/>
  <c r="I229" i="1"/>
  <c r="I230" i="1"/>
  <c r="I231" i="1"/>
  <c r="I226" i="1"/>
  <c r="I225" i="1"/>
  <c r="I224" i="1"/>
  <c r="I223" i="1"/>
  <c r="I222" i="1"/>
  <c r="I220" i="1"/>
  <c r="I221" i="1"/>
  <c r="I219" i="1"/>
  <c r="I218" i="1"/>
  <c r="I217" i="1" l="1"/>
  <c r="I216" i="1"/>
  <c r="I215" i="1"/>
  <c r="I214" i="1"/>
  <c r="I213" i="1"/>
  <c r="I212" i="1"/>
  <c r="I209" i="1" l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190" i="1"/>
  <c r="I195" i="1" l="1"/>
  <c r="I194" i="1"/>
  <c r="I193" i="1"/>
  <c r="I187" i="1"/>
  <c r="I189" i="1"/>
  <c r="I188" i="1" l="1"/>
  <c r="I186" i="1"/>
  <c r="I185" i="1"/>
  <c r="I184" i="1"/>
  <c r="I183" i="1"/>
  <c r="I182" i="1"/>
  <c r="I181" i="1" l="1"/>
  <c r="I180" i="1"/>
  <c r="I179" i="1"/>
  <c r="I178" i="1"/>
  <c r="I177" i="1"/>
  <c r="I176" i="1"/>
  <c r="I175" i="1"/>
  <c r="I174" i="1" l="1"/>
  <c r="I173" i="1"/>
  <c r="I170" i="1"/>
  <c r="I171" i="1"/>
  <c r="I172" i="1"/>
  <c r="I169" i="1"/>
  <c r="I168" i="1"/>
  <c r="I167" i="1"/>
  <c r="I166" i="1"/>
  <c r="I165" i="1" l="1"/>
  <c r="I161" i="1"/>
  <c r="I162" i="1"/>
  <c r="I163" i="1"/>
  <c r="I164" i="1"/>
  <c r="I160" i="1"/>
  <c r="I159" i="1"/>
  <c r="I158" i="1"/>
  <c r="I154" i="1" l="1"/>
  <c r="I155" i="1"/>
  <c r="I156" i="1"/>
  <c r="I157" i="1"/>
  <c r="I153" i="1" l="1"/>
  <c r="I152" i="1"/>
  <c r="I151" i="1"/>
  <c r="I150" i="1"/>
  <c r="I144" i="1" l="1"/>
  <c r="I145" i="1"/>
  <c r="I146" i="1"/>
  <c r="I147" i="1"/>
  <c r="I148" i="1"/>
  <c r="I149" i="1"/>
  <c r="I143" i="1"/>
  <c r="I142" i="1"/>
  <c r="I137" i="1"/>
  <c r="I138" i="1"/>
  <c r="I139" i="1"/>
  <c r="I140" i="1"/>
  <c r="I141" i="1"/>
  <c r="I136" i="1"/>
  <c r="I135" i="1"/>
  <c r="I134" i="1" l="1"/>
  <c r="I132" i="1" l="1"/>
  <c r="I126" i="1" l="1"/>
  <c r="I131" i="1" l="1"/>
  <c r="I133" i="1" l="1"/>
  <c r="I130" i="1"/>
  <c r="I129" i="1"/>
  <c r="I128" i="1"/>
  <c r="I127" i="1"/>
  <c r="I125" i="1" l="1"/>
  <c r="I124" i="1"/>
  <c r="I123" i="1"/>
  <c r="I122" i="1"/>
  <c r="I121" i="1"/>
  <c r="I119" i="1"/>
  <c r="I120" i="1"/>
  <c r="I117" i="1"/>
  <c r="I118" i="1"/>
  <c r="I116" i="1"/>
  <c r="I115" i="1"/>
  <c r="I111" i="1" l="1"/>
  <c r="I114" i="1"/>
  <c r="I113" i="1"/>
  <c r="I112" i="1" l="1"/>
  <c r="I110" i="1"/>
  <c r="I107" i="1"/>
  <c r="I108" i="1"/>
  <c r="I109" i="1"/>
  <c r="I106" i="1"/>
  <c r="I105" i="1"/>
  <c r="I104" i="1"/>
  <c r="I93" i="1" l="1"/>
  <c r="I103" i="1" l="1"/>
  <c r="I102" i="1"/>
  <c r="I101" i="1"/>
  <c r="I100" i="1" l="1"/>
  <c r="I99" i="1"/>
  <c r="I98" i="1"/>
  <c r="I97" i="1"/>
  <c r="I96" i="1"/>
  <c r="I95" i="1"/>
  <c r="I94" i="1"/>
  <c r="I92" i="1"/>
  <c r="I91" i="1"/>
  <c r="I90" i="1"/>
  <c r="I89" i="1"/>
  <c r="I86" i="1" l="1"/>
  <c r="I88" i="1" l="1"/>
  <c r="I87" i="1"/>
  <c r="I85" i="1"/>
  <c r="I84" i="1"/>
  <c r="I83" i="1"/>
  <c r="I80" i="1"/>
  <c r="I81" i="1" l="1"/>
  <c r="I82" i="1"/>
  <c r="I79" i="1"/>
  <c r="I78" i="1"/>
  <c r="I77" i="1"/>
  <c r="I76" i="1"/>
  <c r="I69" i="1" l="1"/>
  <c r="I74" i="1" l="1"/>
  <c r="I71" i="1"/>
  <c r="I75" i="1" l="1"/>
  <c r="I73" i="1"/>
  <c r="I72" i="1"/>
  <c r="I70" i="1"/>
  <c r="I68" i="1"/>
  <c r="I67" i="1"/>
  <c r="I66" i="1"/>
  <c r="I65" i="1"/>
  <c r="I64" i="1"/>
  <c r="I63" i="1"/>
  <c r="I62" i="1"/>
  <c r="I60" i="1" l="1"/>
  <c r="I61" i="1" l="1"/>
  <c r="I59" i="1"/>
  <c r="I58" i="1"/>
  <c r="I57" i="1"/>
  <c r="I56" i="1"/>
  <c r="I42" i="1" l="1"/>
  <c r="I41" i="1"/>
  <c r="I55" i="1" l="1"/>
  <c r="I54" i="1"/>
  <c r="I53" i="1" l="1"/>
  <c r="I49" i="1"/>
  <c r="I51" i="1" l="1"/>
  <c r="I52" i="1" l="1"/>
  <c r="I50" i="1"/>
  <c r="I44" i="1" l="1"/>
  <c r="I45" i="1"/>
  <c r="I46" i="1"/>
  <c r="I47" i="1"/>
  <c r="I48" i="1"/>
  <c r="I43" i="1"/>
  <c r="I40" i="1" l="1"/>
  <c r="I35" i="1"/>
  <c r="I36" i="1"/>
  <c r="I37" i="1"/>
  <c r="I38" i="1"/>
  <c r="I39" i="1"/>
  <c r="I34" i="1"/>
  <c r="I33" i="1" l="1"/>
  <c r="I32" i="1"/>
  <c r="I31" i="1"/>
  <c r="I30" i="1"/>
  <c r="I29" i="1"/>
  <c r="I28" i="1"/>
  <c r="I27" i="1"/>
  <c r="I17" i="1" l="1"/>
  <c r="I20" i="1"/>
  <c r="I22" i="1"/>
  <c r="I16" i="1"/>
  <c r="I9" i="1"/>
  <c r="I24" i="1" l="1"/>
  <c r="I26" i="1" l="1"/>
  <c r="I25" i="1"/>
  <c r="I19" i="1"/>
  <c r="I21" i="1"/>
  <c r="I18" i="1"/>
  <c r="I15" i="1"/>
  <c r="I13" i="1"/>
  <c r="I14" i="1"/>
  <c r="I12" i="1"/>
  <c r="I10" i="1"/>
  <c r="I8" i="1" l="1"/>
  <c r="I7" i="1"/>
  <c r="I5" i="1" l="1"/>
  <c r="I4" i="1"/>
  <c r="I6" i="1"/>
  <c r="I2" i="1"/>
  <c r="I3" i="1"/>
</calcChain>
</file>

<file path=xl/sharedStrings.xml><?xml version="1.0" encoding="utf-8"?>
<sst xmlns="http://schemas.openxmlformats.org/spreadsheetml/2006/main" count="1076" uniqueCount="354">
  <si>
    <t>MÊS</t>
  </si>
  <si>
    <t>No. PO</t>
  </si>
  <si>
    <t>CONTRATO</t>
  </si>
  <si>
    <t>No. PCS</t>
  </si>
  <si>
    <t>SAIDA NAV.</t>
  </si>
  <si>
    <t>CHEGADA NAV.</t>
  </si>
  <si>
    <t>DATA PAGTO.</t>
  </si>
  <si>
    <t>DATA INSPE</t>
  </si>
  <si>
    <t>2018.03</t>
  </si>
  <si>
    <t>NO</t>
  </si>
  <si>
    <t>NOVA-PETRO</t>
  </si>
  <si>
    <t>---</t>
  </si>
  <si>
    <t>2018.04</t>
  </si>
  <si>
    <t>2018.05</t>
  </si>
  <si>
    <t>PETROSYNERGY</t>
  </si>
  <si>
    <t>2018.06</t>
  </si>
  <si>
    <t>USD 151.849,01</t>
  </si>
  <si>
    <t>USD 430.672</t>
  </si>
  <si>
    <t>2018-08</t>
  </si>
  <si>
    <t>2018-10</t>
  </si>
  <si>
    <t>2018-11</t>
  </si>
  <si>
    <t>2018-12</t>
  </si>
  <si>
    <t>2018-06</t>
  </si>
  <si>
    <t>2018.07</t>
  </si>
  <si>
    <t>2018-09</t>
  </si>
  <si>
    <t>2019-01</t>
  </si>
  <si>
    <t>2018-07</t>
  </si>
  <si>
    <t>10 al 12/9</t>
  </si>
  <si>
    <t>11 y 12/12</t>
  </si>
  <si>
    <t>Petroreconcavo</t>
  </si>
  <si>
    <t>2019-03</t>
  </si>
  <si>
    <t>15 y 16/01</t>
  </si>
  <si>
    <t>25 al 27/02</t>
  </si>
  <si>
    <t>2019-04</t>
  </si>
  <si>
    <t>2019-06</t>
  </si>
  <si>
    <t>2019-07</t>
  </si>
  <si>
    <t>2019-08</t>
  </si>
  <si>
    <t>2019-10</t>
  </si>
  <si>
    <t>2019-09</t>
  </si>
  <si>
    <t>(con el 4% de descuento)</t>
  </si>
  <si>
    <t>2020-01</t>
  </si>
  <si>
    <t>2019-11</t>
  </si>
  <si>
    <t>2019-12</t>
  </si>
  <si>
    <t>Liberada</t>
  </si>
  <si>
    <t>0919-000006</t>
  </si>
  <si>
    <t>0919-000003</t>
  </si>
  <si>
    <t>0919-000004</t>
  </si>
  <si>
    <t>0919-000002</t>
  </si>
  <si>
    <t>0919-000007</t>
  </si>
  <si>
    <t>0919-000005</t>
  </si>
  <si>
    <t>2020-02</t>
  </si>
  <si>
    <t>0919-000009</t>
  </si>
  <si>
    <t>0919-000008</t>
  </si>
  <si>
    <t>0919-000011</t>
  </si>
  <si>
    <t>0919-000010</t>
  </si>
  <si>
    <t>1019-000001</t>
  </si>
  <si>
    <t>1119-000001</t>
  </si>
  <si>
    <t>1119-000002</t>
  </si>
  <si>
    <t>0290-2019</t>
  </si>
  <si>
    <t>1219-000001</t>
  </si>
  <si>
    <t>1219-000002</t>
  </si>
  <si>
    <t>1219-000003</t>
  </si>
  <si>
    <t>1219-000004</t>
  </si>
  <si>
    <t>1219-000005</t>
  </si>
  <si>
    <t>1219-000006</t>
  </si>
  <si>
    <t>1219-000007</t>
  </si>
  <si>
    <t>2020-03</t>
  </si>
  <si>
    <t>0120-000001</t>
  </si>
  <si>
    <t>0120-000002</t>
  </si>
  <si>
    <t>2020-04</t>
  </si>
  <si>
    <t>Tipo B</t>
  </si>
  <si>
    <t>0220-000001</t>
  </si>
  <si>
    <t>0220-000002</t>
  </si>
  <si>
    <t>0061-2020</t>
  </si>
  <si>
    <t>2020-05</t>
  </si>
  <si>
    <t>0320-000002</t>
  </si>
  <si>
    <t>0320-000001</t>
  </si>
  <si>
    <t>0320-000003</t>
  </si>
  <si>
    <t>0320-000004</t>
  </si>
  <si>
    <t>0320-000005</t>
  </si>
  <si>
    <t>2020-06</t>
  </si>
  <si>
    <t>0320-000007</t>
  </si>
  <si>
    <t>0320-000006</t>
  </si>
  <si>
    <t>2020-10</t>
  </si>
  <si>
    <t>0420-000001</t>
  </si>
  <si>
    <t>0320-000008</t>
  </si>
  <si>
    <t>2020-08</t>
  </si>
  <si>
    <t>0620-000011</t>
  </si>
  <si>
    <t>2020-09</t>
  </si>
  <si>
    <t>0720-000019</t>
  </si>
  <si>
    <t>0720-000018</t>
  </si>
  <si>
    <t>0720-000017</t>
  </si>
  <si>
    <t>0720-000029</t>
  </si>
  <si>
    <t>FOB (PECOM-PECOM do Brasil)</t>
  </si>
  <si>
    <t>Precio de venta (PECOM do Brasil-Petrobras)</t>
  </si>
  <si>
    <t>0720-000049</t>
  </si>
  <si>
    <t>0720-000050</t>
  </si>
  <si>
    <t>0720-000052</t>
  </si>
  <si>
    <t>0720-000053</t>
  </si>
  <si>
    <t>0820-000004</t>
  </si>
  <si>
    <t>0820-000010</t>
  </si>
  <si>
    <t>0820-000012</t>
  </si>
  <si>
    <t>0820-000019</t>
  </si>
  <si>
    <t>varias</t>
  </si>
  <si>
    <t>0820-000011</t>
  </si>
  <si>
    <t>3R - 20</t>
  </si>
  <si>
    <t>0820-000028</t>
  </si>
  <si>
    <t>2020-11</t>
  </si>
  <si>
    <t>0820-000034</t>
  </si>
  <si>
    <t>0820-000036</t>
  </si>
  <si>
    <t>0820-000037</t>
  </si>
  <si>
    <t>0820-000038</t>
  </si>
  <si>
    <t>0820-000042</t>
  </si>
  <si>
    <t>0920-000001</t>
  </si>
  <si>
    <t>0920-000002</t>
  </si>
  <si>
    <t>0920-000023</t>
  </si>
  <si>
    <t>2020-12</t>
  </si>
  <si>
    <t>1020-000032</t>
  </si>
  <si>
    <t>1020-000033</t>
  </si>
  <si>
    <t>1020-000034</t>
  </si>
  <si>
    <t>1020-000035</t>
  </si>
  <si>
    <t>1020-000040</t>
  </si>
  <si>
    <t>2021-01</t>
  </si>
  <si>
    <t>1120-000002</t>
  </si>
  <si>
    <t>1120-000014</t>
  </si>
  <si>
    <t>2021-02</t>
  </si>
  <si>
    <t>1120-000055</t>
  </si>
  <si>
    <t>1120-000056</t>
  </si>
  <si>
    <t>1120-000063</t>
  </si>
  <si>
    <t>2021-04</t>
  </si>
  <si>
    <t>1120-000040</t>
  </si>
  <si>
    <t>1220-000022</t>
  </si>
  <si>
    <t>1220-0000021</t>
  </si>
  <si>
    <t>1220-000057</t>
  </si>
  <si>
    <t>1220-000058</t>
  </si>
  <si>
    <t>1220-000059</t>
  </si>
  <si>
    <t>2021-03</t>
  </si>
  <si>
    <t>1120-000060</t>
  </si>
  <si>
    <t>0121-000012</t>
  </si>
  <si>
    <t>0121-000013</t>
  </si>
  <si>
    <t>0121-000014</t>
  </si>
  <si>
    <t>0121-000015</t>
  </si>
  <si>
    <t>0121-000016</t>
  </si>
  <si>
    <t>0121-000018</t>
  </si>
  <si>
    <t>0121-000034</t>
  </si>
  <si>
    <t>0121-000035</t>
  </si>
  <si>
    <t>0221-000016</t>
  </si>
  <si>
    <t>0221-000002</t>
  </si>
  <si>
    <t>0221-000001</t>
  </si>
  <si>
    <t>0221-000023</t>
  </si>
  <si>
    <t>0221-000024</t>
  </si>
  <si>
    <t>0221-000025</t>
  </si>
  <si>
    <t>0221-000026</t>
  </si>
  <si>
    <t>0221-000027</t>
  </si>
  <si>
    <t>2021-08</t>
  </si>
  <si>
    <t>2021-07</t>
  </si>
  <si>
    <t>0321-000041</t>
  </si>
  <si>
    <t>0321-000042</t>
  </si>
  <si>
    <t>0321-000049</t>
  </si>
  <si>
    <t>2021-06</t>
  </si>
  <si>
    <t>0421-000007</t>
  </si>
  <si>
    <t>0421-000008</t>
  </si>
  <si>
    <t>0321-000050</t>
  </si>
  <si>
    <t>0421-000015</t>
  </si>
  <si>
    <t>0421-000045</t>
  </si>
  <si>
    <t>0421-000071</t>
  </si>
  <si>
    <t>0421-000070</t>
  </si>
  <si>
    <t>0521-000040</t>
  </si>
  <si>
    <t>0521-000053</t>
  </si>
  <si>
    <t>0521-000054</t>
  </si>
  <si>
    <t>0521-000055</t>
  </si>
  <si>
    <t>0521-000056</t>
  </si>
  <si>
    <t>0521-000064</t>
  </si>
  <si>
    <t>0521-000065</t>
  </si>
  <si>
    <t>0521-000066</t>
  </si>
  <si>
    <t>0521-000067</t>
  </si>
  <si>
    <t>0521-000068</t>
  </si>
  <si>
    <t>0521-000069</t>
  </si>
  <si>
    <t>0521-000072</t>
  </si>
  <si>
    <t>0521-000081</t>
  </si>
  <si>
    <t>0521-000138</t>
  </si>
  <si>
    <t>0521-000139</t>
  </si>
  <si>
    <t>0521-000162</t>
  </si>
  <si>
    <t>0521-000163</t>
  </si>
  <si>
    <t>0621-000018</t>
  </si>
  <si>
    <t>0621-000019</t>
  </si>
  <si>
    <t>2021-10</t>
  </si>
  <si>
    <t>2021-09</t>
  </si>
  <si>
    <t>0721-000046</t>
  </si>
  <si>
    <t>0721-000047</t>
  </si>
  <si>
    <t>0721-000069</t>
  </si>
  <si>
    <t>SUSPENDIDA</t>
  </si>
  <si>
    <t>0721-000157</t>
  </si>
  <si>
    <t>0721-000190</t>
  </si>
  <si>
    <t>0821-000057</t>
  </si>
  <si>
    <t>0821-000092</t>
  </si>
  <si>
    <t>0821-000093</t>
  </si>
  <si>
    <t>0821-000085</t>
  </si>
  <si>
    <t>2021-11</t>
  </si>
  <si>
    <t>0821-000143</t>
  </si>
  <si>
    <t>0821-000170</t>
  </si>
  <si>
    <t>0821-000207</t>
  </si>
  <si>
    <t>2021-12</t>
  </si>
  <si>
    <t>0821-000238</t>
  </si>
  <si>
    <t>CANCELADA</t>
  </si>
  <si>
    <t>0921-000171</t>
  </si>
  <si>
    <t>0921-000172</t>
  </si>
  <si>
    <t>1021-000130</t>
  </si>
  <si>
    <t>1021-000180</t>
  </si>
  <si>
    <t>1021-000228</t>
  </si>
  <si>
    <t>1021-000230</t>
  </si>
  <si>
    <t>2022-01</t>
  </si>
  <si>
    <t>2022-02</t>
  </si>
  <si>
    <t>1121-000121</t>
  </si>
  <si>
    <t>1121-000122</t>
  </si>
  <si>
    <t>1121-000123</t>
  </si>
  <si>
    <t>1121-000124</t>
  </si>
  <si>
    <t>2022-03</t>
  </si>
  <si>
    <t>2022-04</t>
  </si>
  <si>
    <t>2022-05</t>
  </si>
  <si>
    <t>1121-000154</t>
  </si>
  <si>
    <t>1121-000155</t>
  </si>
  <si>
    <t>1121-000139</t>
  </si>
  <si>
    <t>1121-000140</t>
  </si>
  <si>
    <t>1221-000067</t>
  </si>
  <si>
    <t>1221-000068</t>
  </si>
  <si>
    <t>1221-000069</t>
  </si>
  <si>
    <t>1221-000080</t>
  </si>
  <si>
    <t>1221-000108</t>
  </si>
  <si>
    <t>1221-000109</t>
  </si>
  <si>
    <t>1121-000159</t>
  </si>
  <si>
    <t>1121-000160</t>
  </si>
  <si>
    <t>1221-000278</t>
  </si>
  <si>
    <t>0122-000081</t>
  </si>
  <si>
    <t>0122-000244</t>
  </si>
  <si>
    <t>0222-000158</t>
  </si>
  <si>
    <t>0222-000157</t>
  </si>
  <si>
    <t>0222-000135</t>
  </si>
  <si>
    <t>0222-000177</t>
  </si>
  <si>
    <t>0222-000156</t>
  </si>
  <si>
    <t>0322-000125</t>
  </si>
  <si>
    <t>0322-000126</t>
  </si>
  <si>
    <t>0322-000133</t>
  </si>
  <si>
    <t>0322-000172</t>
  </si>
  <si>
    <t>0322-000173</t>
  </si>
  <si>
    <t>Taller Brasil</t>
  </si>
  <si>
    <t>2022-06</t>
  </si>
  <si>
    <t>0322-000365</t>
  </si>
  <si>
    <t>0422-000105</t>
  </si>
  <si>
    <t>2022-07</t>
  </si>
  <si>
    <t>0422-000196</t>
  </si>
  <si>
    <t>0422-000194</t>
  </si>
  <si>
    <t>0422-000210</t>
  </si>
  <si>
    <t>100195/100194</t>
  </si>
  <si>
    <t>0422-000213</t>
  </si>
  <si>
    <t>0220</t>
  </si>
  <si>
    <t>Fueron a Colombia - Salen de colombiael 01/05/22 arriban a Brasil 15/05/22</t>
  </si>
  <si>
    <t>0522-000018</t>
  </si>
  <si>
    <t>0522-000015</t>
  </si>
  <si>
    <t>0522-000007</t>
  </si>
  <si>
    <t>0522-000009</t>
  </si>
  <si>
    <t>0522-000019</t>
  </si>
  <si>
    <t>0522-000020</t>
  </si>
  <si>
    <t>0722-000367</t>
  </si>
  <si>
    <t>TALLER MACAU</t>
  </si>
  <si>
    <t>0822-000360</t>
  </si>
  <si>
    <t>2022-11</t>
  </si>
  <si>
    <t>0822-000288</t>
  </si>
  <si>
    <t>SCM-0331</t>
  </si>
  <si>
    <t>2023.03</t>
  </si>
  <si>
    <t>0223-000096</t>
  </si>
  <si>
    <t>0223-000097</t>
  </si>
  <si>
    <t>0223-000099</t>
  </si>
  <si>
    <t>0223-000220</t>
  </si>
  <si>
    <t>0223-000221</t>
  </si>
  <si>
    <t>0223-000138</t>
  </si>
  <si>
    <t>2023.04</t>
  </si>
  <si>
    <t>0223-000223</t>
  </si>
  <si>
    <t>0223-000224</t>
  </si>
  <si>
    <t>0323-000129</t>
  </si>
  <si>
    <t>0323-000158</t>
  </si>
  <si>
    <t>0323-000160</t>
  </si>
  <si>
    <t>2023.05</t>
  </si>
  <si>
    <t>0323-000237</t>
  </si>
  <si>
    <t>2023.07</t>
  </si>
  <si>
    <t>0423-000168</t>
  </si>
  <si>
    <t>0423-000169</t>
  </si>
  <si>
    <t>2023.06</t>
  </si>
  <si>
    <t>0423-000213</t>
  </si>
  <si>
    <t>985090CAR-MD-23-0097</t>
  </si>
  <si>
    <t>0323-000336</t>
  </si>
  <si>
    <t>0523-000087</t>
  </si>
  <si>
    <t>0523-000088</t>
  </si>
  <si>
    <t>0523-000091</t>
  </si>
  <si>
    <t>2023.10</t>
  </si>
  <si>
    <t>0523-000036</t>
  </si>
  <si>
    <t>0523-000331</t>
  </si>
  <si>
    <t>0523-000425</t>
  </si>
  <si>
    <t>0523-000427</t>
  </si>
  <si>
    <t>0523-000495</t>
  </si>
  <si>
    <t>0523-000518</t>
  </si>
  <si>
    <t>0523-000555</t>
  </si>
  <si>
    <t>0523-000556</t>
  </si>
  <si>
    <t>2023.08</t>
  </si>
  <si>
    <t>0623-000082</t>
  </si>
  <si>
    <t>0623-000463</t>
  </si>
  <si>
    <t>2023.09</t>
  </si>
  <si>
    <t>985090CAR-UP- 23-0051</t>
  </si>
  <si>
    <t>BUQUE POSTERGADO</t>
  </si>
  <si>
    <t>0623-000543</t>
  </si>
  <si>
    <t>985090CAR-MD-23-0113</t>
  </si>
  <si>
    <t>0623-000606</t>
  </si>
  <si>
    <t>0823-000107</t>
  </si>
  <si>
    <t>0823-000289</t>
  </si>
  <si>
    <t>2023.11</t>
  </si>
  <si>
    <t>2024.01</t>
  </si>
  <si>
    <t>0923-000103</t>
  </si>
  <si>
    <t>0923-000102</t>
  </si>
  <si>
    <t>0923-000101</t>
  </si>
  <si>
    <t>SALIDA CANCELADA-RETOMA 15/9</t>
  </si>
  <si>
    <t>2024.03</t>
  </si>
  <si>
    <t>0923-000551</t>
  </si>
  <si>
    <t>0823-000762</t>
  </si>
  <si>
    <t>823-000769</t>
  </si>
  <si>
    <t>2023.12</t>
  </si>
  <si>
    <t>2024.02</t>
  </si>
  <si>
    <t>1123-000263</t>
  </si>
  <si>
    <t>1123-000292</t>
  </si>
  <si>
    <t>1123-000278</t>
  </si>
  <si>
    <t>Carmo Energy</t>
  </si>
  <si>
    <t>2024.04</t>
  </si>
  <si>
    <t>2024.05</t>
  </si>
  <si>
    <t>2024.06</t>
  </si>
  <si>
    <t>0324-000070</t>
  </si>
  <si>
    <t>2024.07</t>
  </si>
  <si>
    <t>2024.08</t>
  </si>
  <si>
    <t>0424-000168</t>
  </si>
  <si>
    <t>0424-000293</t>
  </si>
  <si>
    <t>2024.09</t>
  </si>
  <si>
    <t>0424-000338</t>
  </si>
  <si>
    <t>007765</t>
  </si>
  <si>
    <t>2024.10</t>
  </si>
  <si>
    <t>2024.12</t>
  </si>
  <si>
    <t>0524-000080</t>
  </si>
  <si>
    <t>006977</t>
  </si>
  <si>
    <t>0524-000102</t>
  </si>
  <si>
    <t>0524-000081</t>
  </si>
  <si>
    <t>007883</t>
  </si>
  <si>
    <t>2024.11</t>
  </si>
  <si>
    <t>2025.01</t>
  </si>
  <si>
    <t>2025.02</t>
  </si>
  <si>
    <t xml:space="preserve"> </t>
  </si>
  <si>
    <t>0524-000229</t>
  </si>
  <si>
    <t>0624-000152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</si>
</sst>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0625">
        <fgColor rgb="FFFF0000"/>
      </patternFill>
    </fill>
    <fill>
      <patternFill patternType="solid">
        <fgColor indexed="65"/>
        <bgColor rgb="FFFF000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1" fillId="3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2" fillId="0" borderId="0" xfId="0" quotePrefix="1" applyNumberFormat="1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4" fontId="2" fillId="0" borderId="4" xfId="0" quotePrefix="1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3" fillId="0" borderId="4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14" fontId="2" fillId="0" borderId="7" xfId="0" applyNumberFormat="1" applyFont="1" applyFill="1" applyBorder="1" applyAlignment="1">
      <alignment horizontal="center"/>
    </xf>
    <xf numFmtId="14" fontId="1" fillId="0" borderId="7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4" fontId="4" fillId="0" borderId="8" xfId="0" applyNumberFormat="1" applyFont="1" applyFill="1" applyBorder="1" applyAlignment="1">
      <alignment horizontal="center"/>
    </xf>
    <xf numFmtId="14" fontId="1" fillId="0" borderId="8" xfId="0" applyNumberFormat="1" applyFont="1" applyFill="1" applyBorder="1" applyAlignment="1">
      <alignment horizontal="center"/>
    </xf>
    <xf numFmtId="14" fontId="2" fillId="0" borderId="8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3" fillId="0" borderId="5" xfId="0" applyFont="1" applyBorder="1"/>
    <xf numFmtId="0" fontId="2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  <xf numFmtId="0" fontId="2" fillId="0" borderId="0" xfId="0" quotePrefix="1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2" fillId="5" borderId="5" xfId="0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14" fontId="1" fillId="6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14" fontId="1" fillId="5" borderId="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center"/>
    </xf>
    <xf numFmtId="0" fontId="2" fillId="5" borderId="9" xfId="0" applyNumberFormat="1" applyFont="1" applyFill="1" applyBorder="1" applyAlignment="1">
      <alignment horizontal="center"/>
    </xf>
    <xf numFmtId="14" fontId="2" fillId="5" borderId="9" xfId="0" applyNumberFormat="1" applyFont="1" applyFill="1" applyBorder="1" applyAlignment="1">
      <alignment horizontal="center"/>
    </xf>
    <xf numFmtId="14" fontId="1" fillId="5" borderId="9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164" fontId="2" fillId="6" borderId="10" xfId="0" applyNumberFormat="1" applyFont="1" applyFill="1" applyBorder="1" applyAlignment="1">
      <alignment horizontal="center"/>
    </xf>
    <xf numFmtId="0" fontId="2" fillId="6" borderId="10" xfId="0" applyNumberFormat="1" applyFont="1" applyFill="1" applyBorder="1" applyAlignment="1">
      <alignment horizontal="center"/>
    </xf>
    <xf numFmtId="14" fontId="2" fillId="6" borderId="10" xfId="0" applyNumberFormat="1" applyFont="1" applyFill="1" applyBorder="1" applyAlignment="1">
      <alignment horizontal="center"/>
    </xf>
    <xf numFmtId="14" fontId="1" fillId="6" borderId="10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4" fillId="7" borderId="4" xfId="0" applyNumberFormat="1" applyFont="1" applyFill="1" applyBorder="1" applyAlignment="1">
      <alignment horizontal="center"/>
    </xf>
    <xf numFmtId="14" fontId="4" fillId="7" borderId="4" xfId="0" applyNumberFormat="1" applyFont="1" applyFill="1" applyBorder="1" applyAlignment="1">
      <alignment horizontal="center"/>
    </xf>
    <xf numFmtId="14" fontId="8" fillId="7" borderId="4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2" fillId="0" borderId="5" xfId="0" quotePrefix="1" applyNumberFormat="1" applyFont="1" applyFill="1" applyBorder="1" applyAlignment="1">
      <alignment horizontal="center"/>
    </xf>
    <xf numFmtId="0" fontId="2" fillId="0" borderId="4" xfId="0" quotePrefix="1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0" fontId="2" fillId="0" borderId="11" xfId="0" applyNumberFormat="1" applyFont="1" applyFill="1" applyBorder="1" applyAlignment="1">
      <alignment horizontal="center"/>
    </xf>
    <xf numFmtId="0" fontId="2" fillId="0" borderId="11" xfId="0" quotePrefix="1" applyNumberFormat="1" applyFont="1" applyFill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4" fontId="1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9"/>
  <sheetViews>
    <sheetView showGridLines="0" tabSelected="1" zoomScaleNormal="100" workbookViewId="0">
      <pane xSplit="1" ySplit="1" topLeftCell="C351" activePane="bottomRight" state="frozen"/>
      <selection pane="topRight" activeCell="B1" sqref="B1"/>
      <selection pane="bottomLeft" activeCell="A2" sqref="A2"/>
      <selection pane="bottomRight" activeCell="F372" sqref="F372"/>
    </sheetView>
  </sheetViews>
  <sheetFormatPr baseColWidth="10" defaultColWidth="8.85546875" defaultRowHeight="12" x14ac:dyDescent="0.2"/>
  <cols>
    <col min="1" max="1" width="13" style="2" customWidth="1"/>
    <col min="2" max="2" width="23" style="2" customWidth="1"/>
    <col min="3" max="4" width="15.28515625" style="3" customWidth="1"/>
    <col min="5" max="5" width="17.28515625" style="3" customWidth="1"/>
    <col min="6" max="6" width="15.85546875" style="2" customWidth="1"/>
    <col min="7" max="7" width="14.140625" style="2" customWidth="1"/>
    <col min="8" max="8" width="14.28515625" style="2" customWidth="1"/>
    <col min="9" max="9" width="13.7109375" style="2" customWidth="1"/>
    <col min="10" max="10" width="13" style="2" customWidth="1"/>
    <col min="11" max="11" width="12.140625" style="1" customWidth="1"/>
    <col min="12" max="16384" width="8.85546875" style="1"/>
  </cols>
  <sheetData>
    <row r="1" spans="1:11" ht="36" x14ac:dyDescent="0.2">
      <c r="A1" s="9" t="s">
        <v>0</v>
      </c>
      <c r="B1" s="9" t="s">
        <v>1</v>
      </c>
      <c r="C1" s="40" t="s">
        <v>93</v>
      </c>
      <c r="D1" s="40" t="s">
        <v>94</v>
      </c>
      <c r="E1" s="12" t="s">
        <v>2</v>
      </c>
      <c r="F1" s="9" t="s">
        <v>3</v>
      </c>
      <c r="G1" s="9" t="s">
        <v>4</v>
      </c>
      <c r="H1" s="4" t="s">
        <v>5</v>
      </c>
      <c r="I1" s="5" t="s">
        <v>6</v>
      </c>
      <c r="J1" s="10" t="s">
        <v>7</v>
      </c>
    </row>
    <row r="2" spans="1:11" x14ac:dyDescent="0.2">
      <c r="A2" s="13" t="s">
        <v>8</v>
      </c>
      <c r="B2" s="13">
        <v>18020002</v>
      </c>
      <c r="C2" s="14">
        <v>5545</v>
      </c>
      <c r="D2" s="14"/>
      <c r="E2" s="14" t="s">
        <v>9</v>
      </c>
      <c r="F2" s="13" t="s">
        <v>10</v>
      </c>
      <c r="G2" s="15">
        <v>43179</v>
      </c>
      <c r="H2" s="16">
        <v>43196</v>
      </c>
      <c r="I2" s="16">
        <f t="shared" ref="I2:I6" si="0">+G2+90</f>
        <v>43269</v>
      </c>
      <c r="J2" s="17" t="s">
        <v>11</v>
      </c>
    </row>
    <row r="3" spans="1:11" x14ac:dyDescent="0.2">
      <c r="A3" s="18" t="s">
        <v>8</v>
      </c>
      <c r="B3" s="18">
        <v>18010001</v>
      </c>
      <c r="C3" s="19">
        <v>2052</v>
      </c>
      <c r="D3" s="19"/>
      <c r="E3" s="18">
        <v>4600543885</v>
      </c>
      <c r="F3" s="18">
        <v>4508111663</v>
      </c>
      <c r="G3" s="20">
        <v>43179</v>
      </c>
      <c r="H3" s="21">
        <v>43196</v>
      </c>
      <c r="I3" s="21">
        <f t="shared" si="0"/>
        <v>43269</v>
      </c>
      <c r="J3" s="22" t="s">
        <v>11</v>
      </c>
    </row>
    <row r="4" spans="1:11" x14ac:dyDescent="0.2">
      <c r="A4" s="13" t="s">
        <v>12</v>
      </c>
      <c r="B4" s="13">
        <v>18010002</v>
      </c>
      <c r="C4" s="14">
        <v>11988</v>
      </c>
      <c r="D4" s="14"/>
      <c r="E4" s="13">
        <v>4600548677</v>
      </c>
      <c r="F4" s="13">
        <v>4508140892</v>
      </c>
      <c r="G4" s="15">
        <v>43206</v>
      </c>
      <c r="H4" s="16">
        <v>43224</v>
      </c>
      <c r="I4" s="16">
        <f t="shared" si="0"/>
        <v>43296</v>
      </c>
      <c r="J4" s="17" t="s">
        <v>11</v>
      </c>
      <c r="K4" s="11"/>
    </row>
    <row r="5" spans="1:11" x14ac:dyDescent="0.2">
      <c r="A5" s="18" t="s">
        <v>12</v>
      </c>
      <c r="B5" s="18">
        <v>18020001</v>
      </c>
      <c r="C5" s="19">
        <v>25520</v>
      </c>
      <c r="D5" s="19"/>
      <c r="E5" s="18" t="s">
        <v>9</v>
      </c>
      <c r="F5" s="18">
        <v>4508172681</v>
      </c>
      <c r="G5" s="20">
        <v>43206</v>
      </c>
      <c r="H5" s="21">
        <v>43224</v>
      </c>
      <c r="I5" s="21">
        <f t="shared" si="0"/>
        <v>43296</v>
      </c>
      <c r="J5" s="22" t="s">
        <v>11</v>
      </c>
      <c r="K5" s="11"/>
    </row>
    <row r="6" spans="1:11" x14ac:dyDescent="0.2">
      <c r="A6" s="13" t="s">
        <v>13</v>
      </c>
      <c r="B6" s="13">
        <v>18030001</v>
      </c>
      <c r="C6" s="14">
        <v>59940</v>
      </c>
      <c r="D6" s="14"/>
      <c r="E6" s="13">
        <v>4600548677</v>
      </c>
      <c r="F6" s="13">
        <v>4508223640</v>
      </c>
      <c r="G6" s="15">
        <v>43255</v>
      </c>
      <c r="H6" s="16">
        <v>43273</v>
      </c>
      <c r="I6" s="16">
        <f t="shared" si="0"/>
        <v>43345</v>
      </c>
      <c r="J6" s="15">
        <v>43242</v>
      </c>
      <c r="K6" s="11"/>
    </row>
    <row r="7" spans="1:11" x14ac:dyDescent="0.2">
      <c r="A7" s="18" t="s">
        <v>13</v>
      </c>
      <c r="B7" s="18">
        <v>18040001</v>
      </c>
      <c r="C7" s="19">
        <v>2200</v>
      </c>
      <c r="D7" s="19"/>
      <c r="E7" s="19" t="s">
        <v>9</v>
      </c>
      <c r="F7" s="18" t="s">
        <v>14</v>
      </c>
      <c r="G7" s="20">
        <v>43255</v>
      </c>
      <c r="H7" s="21">
        <v>43273</v>
      </c>
      <c r="I7" s="21">
        <f>+G7+90</f>
        <v>43345</v>
      </c>
      <c r="J7" s="20"/>
      <c r="K7" s="11"/>
    </row>
    <row r="8" spans="1:11" x14ac:dyDescent="0.2">
      <c r="A8" s="13" t="s">
        <v>15</v>
      </c>
      <c r="B8" s="13">
        <v>18040002</v>
      </c>
      <c r="C8" s="14" t="s">
        <v>16</v>
      </c>
      <c r="D8" s="14"/>
      <c r="E8" s="23">
        <v>4600558097</v>
      </c>
      <c r="F8" s="13">
        <v>4508256012</v>
      </c>
      <c r="G8" s="15">
        <v>43276</v>
      </c>
      <c r="H8" s="16">
        <v>43293</v>
      </c>
      <c r="I8" s="16">
        <f>+G8+90</f>
        <v>43366</v>
      </c>
      <c r="J8" s="15">
        <v>43262</v>
      </c>
    </row>
    <row r="9" spans="1:11" x14ac:dyDescent="0.2">
      <c r="A9" s="18" t="s">
        <v>22</v>
      </c>
      <c r="B9" s="18">
        <v>18050002</v>
      </c>
      <c r="C9" s="19">
        <v>708</v>
      </c>
      <c r="D9" s="19"/>
      <c r="E9" s="25">
        <v>4600543885</v>
      </c>
      <c r="F9" s="18">
        <v>4508317910</v>
      </c>
      <c r="G9" s="20">
        <v>43276</v>
      </c>
      <c r="H9" s="21">
        <v>43293</v>
      </c>
      <c r="I9" s="21">
        <f>+G9+90</f>
        <v>43366</v>
      </c>
      <c r="J9" s="20"/>
    </row>
    <row r="10" spans="1:11" x14ac:dyDescent="0.2">
      <c r="A10" s="26" t="s">
        <v>23</v>
      </c>
      <c r="B10" s="26">
        <v>18050001</v>
      </c>
      <c r="C10" s="27" t="s">
        <v>17</v>
      </c>
      <c r="D10" s="27"/>
      <c r="E10" s="28">
        <v>4600558097</v>
      </c>
      <c r="F10" s="26">
        <v>4508280149</v>
      </c>
      <c r="G10" s="29">
        <v>43318</v>
      </c>
      <c r="H10" s="30">
        <v>43335</v>
      </c>
      <c r="I10" s="30">
        <f>+G10+90</f>
        <v>43408</v>
      </c>
      <c r="J10" s="29">
        <v>43306</v>
      </c>
    </row>
    <row r="11" spans="1:11" x14ac:dyDescent="0.2">
      <c r="A11" s="18" t="s">
        <v>26</v>
      </c>
      <c r="B11" s="18">
        <v>18050003</v>
      </c>
      <c r="C11" s="19">
        <v>6336</v>
      </c>
      <c r="D11" s="19"/>
      <c r="E11" s="25">
        <v>4600548677</v>
      </c>
      <c r="F11" s="18">
        <v>4508335354</v>
      </c>
      <c r="G11" s="20">
        <v>43318</v>
      </c>
      <c r="H11" s="21">
        <v>43335</v>
      </c>
      <c r="I11" s="21"/>
      <c r="J11" s="20"/>
    </row>
    <row r="12" spans="1:11" x14ac:dyDescent="0.2">
      <c r="A12" s="13" t="s">
        <v>18</v>
      </c>
      <c r="B12" s="13">
        <v>18060002</v>
      </c>
      <c r="C12" s="14">
        <v>35125</v>
      </c>
      <c r="D12" s="14"/>
      <c r="E12" s="24">
        <v>4600557062</v>
      </c>
      <c r="F12" s="13">
        <v>4508334616</v>
      </c>
      <c r="G12" s="15">
        <v>43346</v>
      </c>
      <c r="H12" s="16">
        <v>43364</v>
      </c>
      <c r="I12" s="16">
        <f>+G12+90</f>
        <v>43436</v>
      </c>
      <c r="J12" s="15">
        <v>43332</v>
      </c>
    </row>
    <row r="13" spans="1:11" x14ac:dyDescent="0.2">
      <c r="A13" s="13" t="s">
        <v>18</v>
      </c>
      <c r="B13" s="13">
        <v>18070004</v>
      </c>
      <c r="C13" s="14">
        <v>41842</v>
      </c>
      <c r="D13" s="14"/>
      <c r="E13" s="24">
        <v>4600557062</v>
      </c>
      <c r="F13" s="13">
        <v>4508346140</v>
      </c>
      <c r="G13" s="15">
        <v>43346</v>
      </c>
      <c r="H13" s="16">
        <v>43364</v>
      </c>
      <c r="I13" s="16">
        <f>+G13+90</f>
        <v>43436</v>
      </c>
      <c r="J13" s="15">
        <v>43332</v>
      </c>
    </row>
    <row r="14" spans="1:11" x14ac:dyDescent="0.2">
      <c r="A14" s="13" t="s">
        <v>18</v>
      </c>
      <c r="B14" s="13">
        <v>18060001</v>
      </c>
      <c r="C14" s="14">
        <v>333601</v>
      </c>
      <c r="D14" s="14"/>
      <c r="E14" s="24">
        <v>4600557062</v>
      </c>
      <c r="F14" s="13">
        <v>4508337567</v>
      </c>
      <c r="G14" s="15">
        <v>43346</v>
      </c>
      <c r="H14" s="16">
        <v>43364</v>
      </c>
      <c r="I14" s="16">
        <f>+G14+90</f>
        <v>43436</v>
      </c>
      <c r="J14" s="15">
        <v>43332</v>
      </c>
    </row>
    <row r="15" spans="1:11" x14ac:dyDescent="0.2">
      <c r="A15" s="18" t="s">
        <v>18</v>
      </c>
      <c r="B15" s="18">
        <v>18070003</v>
      </c>
      <c r="C15" s="19">
        <v>95737</v>
      </c>
      <c r="D15" s="19"/>
      <c r="E15" s="25">
        <v>460055762</v>
      </c>
      <c r="F15" s="18">
        <v>4508351040</v>
      </c>
      <c r="G15" s="20">
        <v>43346</v>
      </c>
      <c r="H15" s="21">
        <v>43364</v>
      </c>
      <c r="I15" s="21">
        <f>+G15+90</f>
        <v>43436</v>
      </c>
      <c r="J15" s="20">
        <v>43332</v>
      </c>
    </row>
    <row r="16" spans="1:11" x14ac:dyDescent="0.2">
      <c r="A16" s="13" t="s">
        <v>24</v>
      </c>
      <c r="B16" s="13">
        <v>18060005</v>
      </c>
      <c r="C16" s="14">
        <v>153138</v>
      </c>
      <c r="D16" s="14"/>
      <c r="E16" s="24">
        <v>4600557062</v>
      </c>
      <c r="F16" s="13">
        <v>4508337567</v>
      </c>
      <c r="G16" s="15">
        <v>43375</v>
      </c>
      <c r="H16" s="16">
        <v>43395</v>
      </c>
      <c r="I16" s="16">
        <f t="shared" ref="I16" si="1">+G16+90</f>
        <v>43465</v>
      </c>
      <c r="J16" s="15" t="s">
        <v>27</v>
      </c>
    </row>
    <row r="17" spans="1:10" x14ac:dyDescent="0.2">
      <c r="A17" s="13" t="s">
        <v>24</v>
      </c>
      <c r="B17" s="13">
        <v>18070005</v>
      </c>
      <c r="C17" s="14">
        <v>95683</v>
      </c>
      <c r="D17" s="14"/>
      <c r="E17" s="24">
        <v>4600557062</v>
      </c>
      <c r="F17" s="13">
        <v>4508346140</v>
      </c>
      <c r="G17" s="15">
        <v>43375</v>
      </c>
      <c r="H17" s="16">
        <v>43395</v>
      </c>
      <c r="I17" s="16">
        <f t="shared" ref="I17" si="2">+G17+90</f>
        <v>43465</v>
      </c>
      <c r="J17" s="15" t="s">
        <v>27</v>
      </c>
    </row>
    <row r="18" spans="1:10" x14ac:dyDescent="0.2">
      <c r="A18" s="13" t="s">
        <v>24</v>
      </c>
      <c r="B18" s="13">
        <v>18070008</v>
      </c>
      <c r="C18" s="14">
        <v>46616</v>
      </c>
      <c r="D18" s="14"/>
      <c r="E18" s="24">
        <v>4600558097</v>
      </c>
      <c r="F18" s="13">
        <v>4508346143</v>
      </c>
      <c r="G18" s="15">
        <v>43375</v>
      </c>
      <c r="H18" s="16">
        <v>43395</v>
      </c>
      <c r="I18" s="16">
        <f t="shared" ref="I18:I26" si="3">+G18+90</f>
        <v>43465</v>
      </c>
      <c r="J18" s="15" t="s">
        <v>27</v>
      </c>
    </row>
    <row r="19" spans="1:10" x14ac:dyDescent="0.2">
      <c r="A19" s="18" t="s">
        <v>24</v>
      </c>
      <c r="B19" s="18">
        <v>18060003</v>
      </c>
      <c r="C19" s="19">
        <v>16875</v>
      </c>
      <c r="D19" s="19"/>
      <c r="E19" s="25">
        <v>4600557062</v>
      </c>
      <c r="F19" s="18">
        <v>4508386980</v>
      </c>
      <c r="G19" s="20">
        <v>43375</v>
      </c>
      <c r="H19" s="21">
        <v>43395</v>
      </c>
      <c r="I19" s="21">
        <f>+G19+90</f>
        <v>43465</v>
      </c>
      <c r="J19" s="20" t="s">
        <v>27</v>
      </c>
    </row>
    <row r="20" spans="1:10" x14ac:dyDescent="0.2">
      <c r="A20" s="13" t="s">
        <v>19</v>
      </c>
      <c r="B20" s="13">
        <v>18060007</v>
      </c>
      <c r="C20" s="14">
        <v>14896</v>
      </c>
      <c r="D20" s="14"/>
      <c r="E20" s="24">
        <v>4600557062</v>
      </c>
      <c r="F20" s="13">
        <v>4508334616</v>
      </c>
      <c r="G20" s="15">
        <v>43395</v>
      </c>
      <c r="H20" s="16">
        <v>43413</v>
      </c>
      <c r="I20" s="16">
        <f>+G20+90</f>
        <v>43485</v>
      </c>
      <c r="J20" s="15"/>
    </row>
    <row r="21" spans="1:10" x14ac:dyDescent="0.2">
      <c r="A21" s="13" t="s">
        <v>19</v>
      </c>
      <c r="B21" s="13">
        <v>18070001</v>
      </c>
      <c r="C21" s="14">
        <v>9896</v>
      </c>
      <c r="D21" s="14"/>
      <c r="E21" s="24">
        <v>4600557062</v>
      </c>
      <c r="F21" s="13">
        <v>4508351042</v>
      </c>
      <c r="G21" s="15">
        <v>43395</v>
      </c>
      <c r="H21" s="16">
        <v>43413</v>
      </c>
      <c r="I21" s="16">
        <f t="shared" si="3"/>
        <v>43485</v>
      </c>
      <c r="J21" s="15"/>
    </row>
    <row r="22" spans="1:10" x14ac:dyDescent="0.2">
      <c r="A22" s="13" t="s">
        <v>19</v>
      </c>
      <c r="B22" s="13">
        <v>18060006</v>
      </c>
      <c r="C22" s="14">
        <v>135171</v>
      </c>
      <c r="D22" s="14"/>
      <c r="E22" s="24">
        <v>4600557062</v>
      </c>
      <c r="F22" s="13">
        <v>4508337567</v>
      </c>
      <c r="G22" s="15">
        <v>43395</v>
      </c>
      <c r="H22" s="16">
        <v>43413</v>
      </c>
      <c r="I22" s="16">
        <f>+G22+90</f>
        <v>43485</v>
      </c>
      <c r="J22" s="15"/>
    </row>
    <row r="23" spans="1:10" x14ac:dyDescent="0.2">
      <c r="A23" s="13" t="s">
        <v>19</v>
      </c>
      <c r="B23" s="13">
        <v>18060004</v>
      </c>
      <c r="C23" s="14">
        <v>26620</v>
      </c>
      <c r="D23" s="14"/>
      <c r="E23" s="24">
        <v>4600557062</v>
      </c>
      <c r="F23" s="13">
        <v>4508386980</v>
      </c>
      <c r="G23" s="15">
        <v>43395</v>
      </c>
      <c r="H23" s="16">
        <v>43413</v>
      </c>
      <c r="I23" s="16">
        <v>43485</v>
      </c>
      <c r="J23" s="15"/>
    </row>
    <row r="24" spans="1:10" x14ac:dyDescent="0.2">
      <c r="A24" s="13" t="s">
        <v>19</v>
      </c>
      <c r="B24" s="13">
        <v>18070011</v>
      </c>
      <c r="C24" s="14">
        <v>3647</v>
      </c>
      <c r="D24" s="14"/>
      <c r="E24" s="24">
        <v>4600557062</v>
      </c>
      <c r="F24" s="13">
        <v>4508476044</v>
      </c>
      <c r="G24" s="15">
        <v>43395</v>
      </c>
      <c r="H24" s="16">
        <v>43413</v>
      </c>
      <c r="I24" s="16">
        <f t="shared" si="3"/>
        <v>43485</v>
      </c>
      <c r="J24" s="15"/>
    </row>
    <row r="25" spans="1:10" x14ac:dyDescent="0.2">
      <c r="A25" s="13" t="s">
        <v>19</v>
      </c>
      <c r="B25" s="13">
        <v>18070010</v>
      </c>
      <c r="C25" s="14">
        <v>38941</v>
      </c>
      <c r="D25" s="14"/>
      <c r="E25" s="24">
        <v>4600557062</v>
      </c>
      <c r="F25" s="13">
        <v>4508481182</v>
      </c>
      <c r="G25" s="15">
        <v>43395</v>
      </c>
      <c r="H25" s="16">
        <v>43413</v>
      </c>
      <c r="I25" s="16">
        <f t="shared" si="3"/>
        <v>43485</v>
      </c>
      <c r="J25" s="15"/>
    </row>
    <row r="26" spans="1:10" x14ac:dyDescent="0.2">
      <c r="A26" s="13" t="s">
        <v>19</v>
      </c>
      <c r="B26" s="13">
        <v>18070009</v>
      </c>
      <c r="C26" s="14">
        <v>1364.36</v>
      </c>
      <c r="D26" s="14"/>
      <c r="E26" s="24">
        <v>4600557062</v>
      </c>
      <c r="F26" s="13">
        <v>4508506147</v>
      </c>
      <c r="G26" s="15">
        <v>43395</v>
      </c>
      <c r="H26" s="16">
        <v>43413</v>
      </c>
      <c r="I26" s="16">
        <f t="shared" si="3"/>
        <v>43485</v>
      </c>
      <c r="J26" s="15"/>
    </row>
    <row r="27" spans="1:10" x14ac:dyDescent="0.2">
      <c r="A27" s="18" t="s">
        <v>19</v>
      </c>
      <c r="B27" s="18">
        <v>18080001</v>
      </c>
      <c r="C27" s="19">
        <v>7600</v>
      </c>
      <c r="D27" s="19"/>
      <c r="E27" s="25">
        <v>4600557062</v>
      </c>
      <c r="F27" s="18">
        <v>4508583772</v>
      </c>
      <c r="G27" s="20">
        <v>43395</v>
      </c>
      <c r="H27" s="21">
        <v>43413</v>
      </c>
      <c r="I27" s="21">
        <f t="shared" ref="I27:I34" si="4">+G27+90</f>
        <v>43485</v>
      </c>
      <c r="J27" s="20"/>
    </row>
    <row r="28" spans="1:10" x14ac:dyDescent="0.2">
      <c r="A28" s="13" t="s">
        <v>20</v>
      </c>
      <c r="B28" s="13">
        <v>18080002</v>
      </c>
      <c r="C28" s="14">
        <v>22799</v>
      </c>
      <c r="D28" s="14"/>
      <c r="E28" s="24">
        <v>4600557062</v>
      </c>
      <c r="F28" s="13">
        <v>4508583772</v>
      </c>
      <c r="G28" s="15">
        <v>43429</v>
      </c>
      <c r="H28" s="16">
        <v>43448</v>
      </c>
      <c r="I28" s="16">
        <f t="shared" si="4"/>
        <v>43519</v>
      </c>
      <c r="J28" s="15">
        <v>43418</v>
      </c>
    </row>
    <row r="29" spans="1:10" x14ac:dyDescent="0.2">
      <c r="A29" s="13" t="s">
        <v>20</v>
      </c>
      <c r="B29" s="13">
        <v>18080004</v>
      </c>
      <c r="C29" s="14">
        <v>856</v>
      </c>
      <c r="D29" s="14"/>
      <c r="E29" s="24">
        <v>7002104668</v>
      </c>
      <c r="F29" s="13">
        <v>4508574932</v>
      </c>
      <c r="G29" s="15">
        <v>43429</v>
      </c>
      <c r="H29" s="16">
        <v>43448</v>
      </c>
      <c r="I29" s="16">
        <f t="shared" si="4"/>
        <v>43519</v>
      </c>
      <c r="J29" s="15">
        <v>43418</v>
      </c>
    </row>
    <row r="30" spans="1:10" x14ac:dyDescent="0.2">
      <c r="A30" s="13" t="s">
        <v>20</v>
      </c>
      <c r="B30" s="13">
        <v>18080005</v>
      </c>
      <c r="C30" s="14">
        <v>34612</v>
      </c>
      <c r="D30" s="14"/>
      <c r="E30" s="24">
        <v>4600557062</v>
      </c>
      <c r="F30" s="13">
        <v>4508595390</v>
      </c>
      <c r="G30" s="15">
        <v>43429</v>
      </c>
      <c r="H30" s="16">
        <v>43448</v>
      </c>
      <c r="I30" s="16">
        <f t="shared" si="4"/>
        <v>43519</v>
      </c>
      <c r="J30" s="15">
        <v>43418</v>
      </c>
    </row>
    <row r="31" spans="1:10" x14ac:dyDescent="0.2">
      <c r="A31" s="13" t="s">
        <v>20</v>
      </c>
      <c r="B31" s="13">
        <v>18080007</v>
      </c>
      <c r="C31" s="14">
        <v>59663</v>
      </c>
      <c r="D31" s="14"/>
      <c r="E31" s="24">
        <v>4600557062</v>
      </c>
      <c r="F31" s="13">
        <v>4508583680</v>
      </c>
      <c r="G31" s="15">
        <v>43429</v>
      </c>
      <c r="H31" s="16">
        <v>43448</v>
      </c>
      <c r="I31" s="16">
        <f t="shared" si="4"/>
        <v>43519</v>
      </c>
      <c r="J31" s="15">
        <v>43418</v>
      </c>
    </row>
    <row r="32" spans="1:10" x14ac:dyDescent="0.2">
      <c r="A32" s="13" t="s">
        <v>20</v>
      </c>
      <c r="B32" s="13">
        <v>18080006</v>
      </c>
      <c r="C32" s="14">
        <v>96822</v>
      </c>
      <c r="D32" s="14"/>
      <c r="E32" s="24">
        <v>4600557062</v>
      </c>
      <c r="F32" s="13">
        <v>4508583682</v>
      </c>
      <c r="G32" s="15">
        <v>43429</v>
      </c>
      <c r="H32" s="16">
        <v>43448</v>
      </c>
      <c r="I32" s="16">
        <f t="shared" si="4"/>
        <v>43519</v>
      </c>
      <c r="J32" s="15">
        <v>43418</v>
      </c>
    </row>
    <row r="33" spans="1:10" x14ac:dyDescent="0.2">
      <c r="A33" s="18" t="s">
        <v>20</v>
      </c>
      <c r="B33" s="18">
        <v>18090001</v>
      </c>
      <c r="C33" s="19">
        <v>5260</v>
      </c>
      <c r="D33" s="19"/>
      <c r="E33" s="25">
        <v>4600557062</v>
      </c>
      <c r="F33" s="18">
        <v>4508584886</v>
      </c>
      <c r="G33" s="20">
        <v>43429</v>
      </c>
      <c r="H33" s="21">
        <v>43448</v>
      </c>
      <c r="I33" s="21">
        <f t="shared" si="4"/>
        <v>43519</v>
      </c>
      <c r="J33" s="20">
        <v>43418</v>
      </c>
    </row>
    <row r="34" spans="1:10" x14ac:dyDescent="0.2">
      <c r="A34" s="13" t="s">
        <v>21</v>
      </c>
      <c r="B34" s="13">
        <v>18090002</v>
      </c>
      <c r="C34" s="14">
        <v>2513</v>
      </c>
      <c r="D34" s="14">
        <v>3317</v>
      </c>
      <c r="E34" s="24">
        <v>4600557062</v>
      </c>
      <c r="F34" s="13">
        <v>4508683380</v>
      </c>
      <c r="G34" s="15">
        <v>43458</v>
      </c>
      <c r="H34" s="16">
        <v>43476</v>
      </c>
      <c r="I34" s="16">
        <f t="shared" si="4"/>
        <v>43548</v>
      </c>
      <c r="J34" s="15" t="s">
        <v>28</v>
      </c>
    </row>
    <row r="35" spans="1:10" x14ac:dyDescent="0.2">
      <c r="A35" s="13" t="s">
        <v>21</v>
      </c>
      <c r="B35" s="13">
        <v>18090003</v>
      </c>
      <c r="C35" s="14">
        <v>15214</v>
      </c>
      <c r="D35" s="14">
        <v>42046</v>
      </c>
      <c r="E35" s="24">
        <v>4600557062</v>
      </c>
      <c r="F35" s="13">
        <v>4508661341</v>
      </c>
      <c r="G35" s="15">
        <v>43458</v>
      </c>
      <c r="H35" s="16">
        <v>43476</v>
      </c>
      <c r="I35" s="16">
        <f t="shared" ref="I35:I39" si="5">+G35+90</f>
        <v>43548</v>
      </c>
      <c r="J35" s="15" t="s">
        <v>28</v>
      </c>
    </row>
    <row r="36" spans="1:10" x14ac:dyDescent="0.2">
      <c r="A36" s="13" t="s">
        <v>21</v>
      </c>
      <c r="B36" s="13">
        <v>18080003</v>
      </c>
      <c r="C36" s="14">
        <v>15199</v>
      </c>
      <c r="D36" s="14">
        <v>21106</v>
      </c>
      <c r="E36" s="24">
        <v>4600557062</v>
      </c>
      <c r="F36" s="13">
        <v>4508583772</v>
      </c>
      <c r="G36" s="15">
        <v>43458</v>
      </c>
      <c r="H36" s="16">
        <v>43476</v>
      </c>
      <c r="I36" s="16">
        <f t="shared" si="5"/>
        <v>43548</v>
      </c>
      <c r="J36" s="15" t="s">
        <v>28</v>
      </c>
    </row>
    <row r="37" spans="1:10" x14ac:dyDescent="0.2">
      <c r="A37" s="31" t="s">
        <v>21</v>
      </c>
      <c r="B37" s="31">
        <v>18100001</v>
      </c>
      <c r="C37" s="32">
        <v>105579</v>
      </c>
      <c r="D37" s="32">
        <v>143974</v>
      </c>
      <c r="E37" s="33">
        <v>4600557062</v>
      </c>
      <c r="F37" s="31">
        <v>4508708975</v>
      </c>
      <c r="G37" s="15">
        <v>43458</v>
      </c>
      <c r="H37" s="16">
        <v>43476</v>
      </c>
      <c r="I37" s="16">
        <f t="shared" si="5"/>
        <v>43548</v>
      </c>
      <c r="J37" s="15" t="s">
        <v>28</v>
      </c>
    </row>
    <row r="38" spans="1:10" x14ac:dyDescent="0.2">
      <c r="A38" s="31" t="s">
        <v>21</v>
      </c>
      <c r="B38" s="31">
        <v>18110003</v>
      </c>
      <c r="C38" s="32">
        <v>51561</v>
      </c>
      <c r="D38" s="32">
        <v>70272</v>
      </c>
      <c r="E38" s="33">
        <v>4600557062</v>
      </c>
      <c r="F38" s="31">
        <v>4508787093</v>
      </c>
      <c r="G38" s="15">
        <v>43458</v>
      </c>
      <c r="H38" s="16">
        <v>43476</v>
      </c>
      <c r="I38" s="16">
        <f t="shared" si="5"/>
        <v>43548</v>
      </c>
      <c r="J38" s="15" t="s">
        <v>28</v>
      </c>
    </row>
    <row r="39" spans="1:10" x14ac:dyDescent="0.2">
      <c r="A39" s="31" t="s">
        <v>21</v>
      </c>
      <c r="B39" s="31">
        <v>18110001</v>
      </c>
      <c r="C39" s="32">
        <v>89.21</v>
      </c>
      <c r="D39" s="32">
        <v>127</v>
      </c>
      <c r="E39" s="33">
        <v>4600557062</v>
      </c>
      <c r="F39" s="31">
        <v>4508764770</v>
      </c>
      <c r="G39" s="15">
        <v>43458</v>
      </c>
      <c r="H39" s="16">
        <v>43476</v>
      </c>
      <c r="I39" s="16">
        <f t="shared" si="5"/>
        <v>43548</v>
      </c>
      <c r="J39" s="15" t="s">
        <v>28</v>
      </c>
    </row>
    <row r="40" spans="1:10" x14ac:dyDescent="0.2">
      <c r="A40" s="18" t="s">
        <v>21</v>
      </c>
      <c r="B40" s="18">
        <v>18100002</v>
      </c>
      <c r="C40" s="19">
        <v>6367</v>
      </c>
      <c r="D40" s="19">
        <v>10676</v>
      </c>
      <c r="E40" s="25">
        <v>4600557062</v>
      </c>
      <c r="F40" s="18">
        <v>4508616751</v>
      </c>
      <c r="G40" s="15">
        <v>43458</v>
      </c>
      <c r="H40" s="16">
        <v>43476</v>
      </c>
      <c r="I40" s="16">
        <f t="shared" ref="I40:I53" si="6">+G40+90</f>
        <v>43548</v>
      </c>
      <c r="J40" s="15" t="s">
        <v>28</v>
      </c>
    </row>
    <row r="41" spans="1:10" x14ac:dyDescent="0.2">
      <c r="A41" s="26" t="s">
        <v>25</v>
      </c>
      <c r="B41" s="26">
        <v>18110004</v>
      </c>
      <c r="C41" s="27">
        <v>1703</v>
      </c>
      <c r="D41" s="27">
        <v>2364</v>
      </c>
      <c r="E41" s="28">
        <v>4600557062</v>
      </c>
      <c r="F41" s="26">
        <v>4508796578</v>
      </c>
      <c r="G41" s="29">
        <v>43493</v>
      </c>
      <c r="H41" s="30">
        <v>43511</v>
      </c>
      <c r="I41" s="30">
        <f>+G41+120</f>
        <v>43613</v>
      </c>
      <c r="J41" s="29" t="s">
        <v>31</v>
      </c>
    </row>
    <row r="42" spans="1:10" x14ac:dyDescent="0.2">
      <c r="A42" s="18" t="s">
        <v>25</v>
      </c>
      <c r="B42" s="18">
        <v>18110001</v>
      </c>
      <c r="C42" s="19">
        <v>253483</v>
      </c>
      <c r="D42" s="19">
        <v>338445</v>
      </c>
      <c r="E42" s="25">
        <v>4600557062</v>
      </c>
      <c r="F42" s="18">
        <v>4508764770</v>
      </c>
      <c r="G42" s="20">
        <v>43493</v>
      </c>
      <c r="H42" s="21">
        <v>43511</v>
      </c>
      <c r="I42" s="21">
        <f>+G42+120</f>
        <v>43613</v>
      </c>
      <c r="J42" s="20" t="s">
        <v>31</v>
      </c>
    </row>
    <row r="43" spans="1:10" x14ac:dyDescent="0.2">
      <c r="A43" s="31" t="s">
        <v>30</v>
      </c>
      <c r="B43" s="31">
        <v>18110001</v>
      </c>
      <c r="C43" s="32">
        <v>152376</v>
      </c>
      <c r="D43" s="32">
        <v>204839</v>
      </c>
      <c r="E43" s="33">
        <v>4600557062</v>
      </c>
      <c r="F43" s="31">
        <v>4508764770</v>
      </c>
      <c r="G43" s="34">
        <v>43537</v>
      </c>
      <c r="H43" s="35">
        <v>43553</v>
      </c>
      <c r="I43" s="35">
        <f t="shared" si="6"/>
        <v>43627</v>
      </c>
      <c r="J43" s="34" t="s">
        <v>32</v>
      </c>
    </row>
    <row r="44" spans="1:10" x14ac:dyDescent="0.2">
      <c r="A44" s="31" t="s">
        <v>30</v>
      </c>
      <c r="B44" s="31">
        <v>18110002</v>
      </c>
      <c r="C44" s="32">
        <v>3530</v>
      </c>
      <c r="D44" s="32">
        <v>4911</v>
      </c>
      <c r="E44" s="33">
        <v>4600558097</v>
      </c>
      <c r="F44" s="31">
        <v>4508771520</v>
      </c>
      <c r="G44" s="34">
        <v>43537</v>
      </c>
      <c r="H44" s="35">
        <v>43553</v>
      </c>
      <c r="I44" s="35">
        <f t="shared" si="6"/>
        <v>43627</v>
      </c>
      <c r="J44" s="34" t="s">
        <v>32</v>
      </c>
    </row>
    <row r="45" spans="1:10" x14ac:dyDescent="0.2">
      <c r="A45" s="31" t="s">
        <v>30</v>
      </c>
      <c r="B45" s="31">
        <v>18120001</v>
      </c>
      <c r="C45" s="32">
        <v>687</v>
      </c>
      <c r="D45" s="32">
        <v>950</v>
      </c>
      <c r="E45" s="33">
        <v>4600557062</v>
      </c>
      <c r="F45" s="31">
        <v>4508772224</v>
      </c>
      <c r="G45" s="34">
        <v>43537</v>
      </c>
      <c r="H45" s="35">
        <v>43553</v>
      </c>
      <c r="I45" s="35">
        <f t="shared" si="6"/>
        <v>43627</v>
      </c>
      <c r="J45" s="34" t="s">
        <v>32</v>
      </c>
    </row>
    <row r="46" spans="1:10" x14ac:dyDescent="0.2">
      <c r="A46" s="31" t="s">
        <v>30</v>
      </c>
      <c r="B46" s="31" t="s">
        <v>29</v>
      </c>
      <c r="C46" s="32">
        <v>9726</v>
      </c>
      <c r="D46" s="32">
        <v>18295</v>
      </c>
      <c r="E46" s="33"/>
      <c r="F46" s="31">
        <v>74288</v>
      </c>
      <c r="G46" s="34">
        <v>43537</v>
      </c>
      <c r="H46" s="35">
        <v>43553</v>
      </c>
      <c r="I46" s="35">
        <f t="shared" si="6"/>
        <v>43627</v>
      </c>
      <c r="J46" s="34" t="s">
        <v>32</v>
      </c>
    </row>
    <row r="47" spans="1:10" x14ac:dyDescent="0.2">
      <c r="A47" s="31" t="s">
        <v>30</v>
      </c>
      <c r="B47" s="31">
        <v>18120003</v>
      </c>
      <c r="C47" s="32">
        <v>1029</v>
      </c>
      <c r="D47" s="32">
        <v>1428</v>
      </c>
      <c r="E47" s="33">
        <v>4600557062</v>
      </c>
      <c r="F47" s="33">
        <v>4508730953</v>
      </c>
      <c r="G47" s="34">
        <v>43537</v>
      </c>
      <c r="H47" s="35">
        <v>43553</v>
      </c>
      <c r="I47" s="35">
        <f t="shared" si="6"/>
        <v>43627</v>
      </c>
      <c r="J47" s="34" t="s">
        <v>32</v>
      </c>
    </row>
    <row r="48" spans="1:10" x14ac:dyDescent="0.2">
      <c r="A48" s="18" t="s">
        <v>30</v>
      </c>
      <c r="B48" s="18">
        <v>18120002</v>
      </c>
      <c r="C48" s="19">
        <v>126925</v>
      </c>
      <c r="D48" s="19">
        <v>173758</v>
      </c>
      <c r="E48" s="25">
        <v>4600557062</v>
      </c>
      <c r="F48" s="18">
        <v>4508850800</v>
      </c>
      <c r="G48" s="20">
        <v>43537</v>
      </c>
      <c r="H48" s="21">
        <v>43553</v>
      </c>
      <c r="I48" s="21">
        <f t="shared" si="6"/>
        <v>43627</v>
      </c>
      <c r="J48" s="20" t="s">
        <v>32</v>
      </c>
    </row>
    <row r="49" spans="1:12" x14ac:dyDescent="0.2">
      <c r="A49" s="26" t="s">
        <v>33</v>
      </c>
      <c r="B49" s="26">
        <v>18110001</v>
      </c>
      <c r="C49" s="27">
        <v>26915</v>
      </c>
      <c r="D49" s="27">
        <v>36181</v>
      </c>
      <c r="E49" s="28">
        <v>4600557062</v>
      </c>
      <c r="F49" s="26">
        <v>4508764770</v>
      </c>
      <c r="G49" s="29">
        <v>43556</v>
      </c>
      <c r="H49" s="30">
        <v>43574</v>
      </c>
      <c r="I49" s="30">
        <f>+G49+90</f>
        <v>43646</v>
      </c>
      <c r="J49" s="29"/>
      <c r="K49" s="11"/>
      <c r="L49" s="11"/>
    </row>
    <row r="50" spans="1:12" x14ac:dyDescent="0.2">
      <c r="A50" s="31" t="s">
        <v>33</v>
      </c>
      <c r="B50" s="31">
        <v>19010001</v>
      </c>
      <c r="C50" s="32">
        <v>34928</v>
      </c>
      <c r="D50" s="32">
        <v>46494</v>
      </c>
      <c r="E50" s="33">
        <v>4600557062</v>
      </c>
      <c r="F50" s="31">
        <v>4508917411</v>
      </c>
      <c r="G50" s="34">
        <v>43556</v>
      </c>
      <c r="H50" s="35">
        <v>43574</v>
      </c>
      <c r="I50" s="35">
        <f t="shared" si="6"/>
        <v>43646</v>
      </c>
      <c r="J50" s="34"/>
      <c r="K50" s="11"/>
      <c r="L50" s="11"/>
    </row>
    <row r="51" spans="1:12" x14ac:dyDescent="0.2">
      <c r="A51" s="31" t="s">
        <v>33</v>
      </c>
      <c r="B51" s="31">
        <v>19020004</v>
      </c>
      <c r="C51" s="32">
        <v>350</v>
      </c>
      <c r="D51" s="32">
        <v>1044</v>
      </c>
      <c r="E51" s="33"/>
      <c r="F51" s="31">
        <v>4509004566</v>
      </c>
      <c r="G51" s="34">
        <v>43556</v>
      </c>
      <c r="H51" s="35">
        <v>43574</v>
      </c>
      <c r="I51" s="35">
        <f t="shared" ref="I51" si="7">+G51+90</f>
        <v>43646</v>
      </c>
      <c r="J51" s="34"/>
      <c r="L51" s="11"/>
    </row>
    <row r="52" spans="1:12" x14ac:dyDescent="0.2">
      <c r="A52" s="31" t="s">
        <v>33</v>
      </c>
      <c r="B52" s="31">
        <v>19020001</v>
      </c>
      <c r="C52" s="32">
        <v>180442</v>
      </c>
      <c r="D52" s="32">
        <v>243033</v>
      </c>
      <c r="E52" s="33">
        <v>4600557062</v>
      </c>
      <c r="F52" s="31">
        <v>4508923410</v>
      </c>
      <c r="G52" s="34">
        <v>43556</v>
      </c>
      <c r="H52" s="35">
        <v>43574</v>
      </c>
      <c r="I52" s="35">
        <f t="shared" si="6"/>
        <v>43646</v>
      </c>
      <c r="J52" s="34"/>
      <c r="L52" s="11"/>
    </row>
    <row r="53" spans="1:12" x14ac:dyDescent="0.2">
      <c r="A53" s="31" t="s">
        <v>33</v>
      </c>
      <c r="B53" s="31">
        <v>19020002</v>
      </c>
      <c r="C53" s="32">
        <v>170131</v>
      </c>
      <c r="D53" s="32">
        <v>230409</v>
      </c>
      <c r="E53" s="33">
        <v>4600557062</v>
      </c>
      <c r="F53" s="31">
        <v>4508989272</v>
      </c>
      <c r="G53" s="34">
        <v>43583</v>
      </c>
      <c r="H53" s="35">
        <v>43601</v>
      </c>
      <c r="I53" s="35">
        <f t="shared" si="6"/>
        <v>43673</v>
      </c>
      <c r="J53" s="34"/>
      <c r="K53" s="11"/>
      <c r="L53" s="11"/>
    </row>
    <row r="54" spans="1:12" x14ac:dyDescent="0.2">
      <c r="A54" s="31" t="s">
        <v>33</v>
      </c>
      <c r="B54" s="31">
        <v>19030002</v>
      </c>
      <c r="C54" s="32">
        <v>4280</v>
      </c>
      <c r="D54" s="32">
        <v>8563</v>
      </c>
      <c r="E54" s="33"/>
      <c r="F54" s="31">
        <v>4509007467</v>
      </c>
      <c r="G54" s="34">
        <v>43583</v>
      </c>
      <c r="H54" s="35">
        <v>43601</v>
      </c>
      <c r="I54" s="35">
        <f t="shared" ref="I54:I61" si="8">+G54+90</f>
        <v>43673</v>
      </c>
      <c r="J54" s="34"/>
      <c r="K54" s="11"/>
      <c r="L54" s="11"/>
    </row>
    <row r="55" spans="1:12" x14ac:dyDescent="0.2">
      <c r="A55" s="18" t="s">
        <v>33</v>
      </c>
      <c r="B55" s="31">
        <v>19030003</v>
      </c>
      <c r="C55" s="32">
        <v>1997</v>
      </c>
      <c r="D55" s="32">
        <v>2280</v>
      </c>
      <c r="E55" s="33">
        <v>4600557092</v>
      </c>
      <c r="F55" s="31">
        <v>4509095899</v>
      </c>
      <c r="G55" s="34">
        <v>43583</v>
      </c>
      <c r="H55" s="35">
        <v>43601</v>
      </c>
      <c r="I55" s="35">
        <f t="shared" si="8"/>
        <v>43673</v>
      </c>
      <c r="J55" s="34"/>
      <c r="K55" s="11"/>
      <c r="L55" s="11"/>
    </row>
    <row r="56" spans="1:12" x14ac:dyDescent="0.2">
      <c r="A56" s="26" t="s">
        <v>34</v>
      </c>
      <c r="B56" s="26">
        <v>19040001</v>
      </c>
      <c r="C56" s="27">
        <v>378</v>
      </c>
      <c r="D56" s="27">
        <v>1390</v>
      </c>
      <c r="E56" s="28"/>
      <c r="F56" s="26">
        <v>4509131560</v>
      </c>
      <c r="G56" s="29">
        <v>43647</v>
      </c>
      <c r="H56" s="30">
        <v>43666</v>
      </c>
      <c r="I56" s="30">
        <f t="shared" si="8"/>
        <v>43737</v>
      </c>
      <c r="J56" s="29" t="s">
        <v>43</v>
      </c>
      <c r="K56" s="11"/>
    </row>
    <row r="57" spans="1:12" x14ac:dyDescent="0.2">
      <c r="A57" s="31" t="s">
        <v>34</v>
      </c>
      <c r="B57" s="31">
        <v>19040002</v>
      </c>
      <c r="C57" s="32">
        <v>182248.9</v>
      </c>
      <c r="D57" s="32">
        <v>240724</v>
      </c>
      <c r="E57" s="33">
        <v>4600557062</v>
      </c>
      <c r="F57" s="31">
        <v>4509136402</v>
      </c>
      <c r="G57" s="34">
        <v>43647</v>
      </c>
      <c r="H57" s="35">
        <v>43666</v>
      </c>
      <c r="I57" s="35">
        <f t="shared" si="8"/>
        <v>43737</v>
      </c>
      <c r="J57" s="34" t="s">
        <v>43</v>
      </c>
      <c r="K57" s="11"/>
    </row>
    <row r="58" spans="1:12" x14ac:dyDescent="0.2">
      <c r="A58" s="31" t="s">
        <v>34</v>
      </c>
      <c r="B58" s="31">
        <v>19040003</v>
      </c>
      <c r="C58" s="32">
        <v>2475</v>
      </c>
      <c r="D58" s="32">
        <v>6702</v>
      </c>
      <c r="E58" s="33"/>
      <c r="F58" s="31">
        <v>4509120205</v>
      </c>
      <c r="G58" s="34">
        <v>43647</v>
      </c>
      <c r="H58" s="35">
        <v>43666</v>
      </c>
      <c r="I58" s="35">
        <f t="shared" si="8"/>
        <v>43737</v>
      </c>
      <c r="J58" s="34" t="s">
        <v>43</v>
      </c>
      <c r="K58" s="11"/>
    </row>
    <row r="59" spans="1:12" x14ac:dyDescent="0.2">
      <c r="A59" s="31" t="s">
        <v>34</v>
      </c>
      <c r="B59" s="31">
        <v>19040004</v>
      </c>
      <c r="C59" s="32">
        <v>1930</v>
      </c>
      <c r="D59" s="32">
        <v>5604</v>
      </c>
      <c r="E59" s="33"/>
      <c r="F59" s="31">
        <v>4509134975</v>
      </c>
      <c r="G59" s="34">
        <v>43647</v>
      </c>
      <c r="H59" s="35">
        <v>43666</v>
      </c>
      <c r="I59" s="35">
        <f t="shared" si="8"/>
        <v>43737</v>
      </c>
      <c r="J59" s="34" t="s">
        <v>43</v>
      </c>
      <c r="K59" s="11"/>
    </row>
    <row r="60" spans="1:12" x14ac:dyDescent="0.2">
      <c r="A60" s="31" t="s">
        <v>34</v>
      </c>
      <c r="B60" s="31">
        <v>17040005</v>
      </c>
      <c r="C60" s="32">
        <v>2455</v>
      </c>
      <c r="D60" s="32">
        <v>3408</v>
      </c>
      <c r="E60" s="33"/>
      <c r="F60" s="31">
        <v>4509136256</v>
      </c>
      <c r="G60" s="34">
        <v>43647</v>
      </c>
      <c r="H60" s="35">
        <v>43666</v>
      </c>
      <c r="I60" s="35">
        <f t="shared" ref="I60:I75" si="9">+G60+90</f>
        <v>43737</v>
      </c>
      <c r="J60" s="34"/>
      <c r="K60" s="11"/>
    </row>
    <row r="61" spans="1:12" x14ac:dyDescent="0.2">
      <c r="A61" s="18" t="s">
        <v>34</v>
      </c>
      <c r="B61" s="39">
        <v>19030001</v>
      </c>
      <c r="C61" s="19">
        <v>177278</v>
      </c>
      <c r="D61" s="19">
        <v>272548</v>
      </c>
      <c r="E61" s="25">
        <v>4600558097</v>
      </c>
      <c r="F61" s="18">
        <v>4509022998</v>
      </c>
      <c r="G61" s="20">
        <v>43647</v>
      </c>
      <c r="H61" s="21">
        <v>43666</v>
      </c>
      <c r="I61" s="21">
        <f t="shared" si="8"/>
        <v>43737</v>
      </c>
      <c r="J61" s="20" t="s">
        <v>43</v>
      </c>
      <c r="K61" s="11" t="s">
        <v>39</v>
      </c>
    </row>
    <row r="62" spans="1:12" s="38" customFormat="1" x14ac:dyDescent="0.2">
      <c r="A62" s="26" t="s">
        <v>35</v>
      </c>
      <c r="B62" s="26">
        <v>19050002</v>
      </c>
      <c r="C62" s="27">
        <v>84296</v>
      </c>
      <c r="D62" s="27">
        <v>115763</v>
      </c>
      <c r="E62" s="28">
        <v>4600557062</v>
      </c>
      <c r="F62" s="26">
        <v>4509199238</v>
      </c>
      <c r="G62" s="29">
        <v>43675</v>
      </c>
      <c r="H62" s="35">
        <v>43693</v>
      </c>
      <c r="I62" s="35">
        <f t="shared" si="9"/>
        <v>43765</v>
      </c>
      <c r="J62" s="34" t="s">
        <v>43</v>
      </c>
      <c r="K62" s="37"/>
    </row>
    <row r="63" spans="1:12" s="38" customFormat="1" x14ac:dyDescent="0.2">
      <c r="A63" s="31" t="s">
        <v>35</v>
      </c>
      <c r="B63" s="31">
        <v>19050004</v>
      </c>
      <c r="C63" s="32">
        <v>31968</v>
      </c>
      <c r="D63" s="32">
        <v>53067</v>
      </c>
      <c r="E63" s="33">
        <v>4600548677</v>
      </c>
      <c r="F63" s="31">
        <v>4509207174</v>
      </c>
      <c r="G63" s="34">
        <v>43675</v>
      </c>
      <c r="H63" s="35">
        <v>43693</v>
      </c>
      <c r="I63" s="35">
        <f t="shared" si="9"/>
        <v>43765</v>
      </c>
      <c r="J63" s="34"/>
      <c r="K63" s="37"/>
    </row>
    <row r="64" spans="1:12" s="38" customFormat="1" x14ac:dyDescent="0.2">
      <c r="A64" s="31" t="s">
        <v>35</v>
      </c>
      <c r="B64" s="31">
        <v>19050005</v>
      </c>
      <c r="C64" s="32">
        <v>142725</v>
      </c>
      <c r="D64" s="32">
        <v>191449</v>
      </c>
      <c r="E64" s="33">
        <v>4600557062</v>
      </c>
      <c r="F64" s="31">
        <v>4509207442</v>
      </c>
      <c r="G64" s="34">
        <v>43675</v>
      </c>
      <c r="H64" s="35">
        <v>43693</v>
      </c>
      <c r="I64" s="35">
        <f t="shared" si="9"/>
        <v>43765</v>
      </c>
      <c r="J64" s="34" t="s">
        <v>43</v>
      </c>
      <c r="K64" s="37"/>
    </row>
    <row r="65" spans="1:11" s="38" customFormat="1" x14ac:dyDescent="0.2">
      <c r="A65" s="31" t="s">
        <v>35</v>
      </c>
      <c r="B65" s="31">
        <v>19050007</v>
      </c>
      <c r="C65" s="32">
        <v>89001</v>
      </c>
      <c r="D65" s="32">
        <v>133261</v>
      </c>
      <c r="E65" s="33">
        <v>4600557062</v>
      </c>
      <c r="F65" s="31">
        <v>4509210958</v>
      </c>
      <c r="G65" s="34">
        <v>43675</v>
      </c>
      <c r="H65" s="35">
        <v>43693</v>
      </c>
      <c r="I65" s="35">
        <f t="shared" si="9"/>
        <v>43765</v>
      </c>
      <c r="J65" s="34" t="s">
        <v>43</v>
      </c>
      <c r="K65" s="37"/>
    </row>
    <row r="66" spans="1:11" s="38" customFormat="1" x14ac:dyDescent="0.2">
      <c r="A66" s="18" t="s">
        <v>35</v>
      </c>
      <c r="B66" s="39">
        <v>19030001</v>
      </c>
      <c r="C66" s="19">
        <v>194355</v>
      </c>
      <c r="D66" s="19">
        <v>301104</v>
      </c>
      <c r="E66" s="25">
        <v>4600558097</v>
      </c>
      <c r="F66" s="18">
        <v>4509022998</v>
      </c>
      <c r="G66" s="20">
        <v>43675</v>
      </c>
      <c r="H66" s="21">
        <v>43693</v>
      </c>
      <c r="I66" s="21">
        <f t="shared" si="9"/>
        <v>43765</v>
      </c>
      <c r="J66" s="20" t="s">
        <v>43</v>
      </c>
      <c r="K66" s="11" t="s">
        <v>39</v>
      </c>
    </row>
    <row r="67" spans="1:11" s="38" customFormat="1" x14ac:dyDescent="0.2">
      <c r="A67" s="31" t="s">
        <v>36</v>
      </c>
      <c r="B67" s="31">
        <v>19050006</v>
      </c>
      <c r="C67" s="32">
        <v>89014</v>
      </c>
      <c r="D67" s="32">
        <v>123157</v>
      </c>
      <c r="E67" s="33">
        <v>4600557062</v>
      </c>
      <c r="F67" s="31">
        <v>4509207444</v>
      </c>
      <c r="G67" s="34">
        <v>43697</v>
      </c>
      <c r="H67" s="35">
        <v>43714</v>
      </c>
      <c r="I67" s="35">
        <f t="shared" si="9"/>
        <v>43787</v>
      </c>
      <c r="J67" s="34" t="s">
        <v>43</v>
      </c>
      <c r="K67" s="37"/>
    </row>
    <row r="68" spans="1:11" s="38" customFormat="1" x14ac:dyDescent="0.2">
      <c r="A68" s="31" t="s">
        <v>36</v>
      </c>
      <c r="B68" s="31">
        <v>19050008</v>
      </c>
      <c r="C68" s="32">
        <v>51426</v>
      </c>
      <c r="D68" s="32">
        <v>76712</v>
      </c>
      <c r="E68" s="33">
        <v>4600557062</v>
      </c>
      <c r="F68" s="31">
        <v>4509244208</v>
      </c>
      <c r="G68" s="34">
        <v>43697</v>
      </c>
      <c r="H68" s="35">
        <v>43714</v>
      </c>
      <c r="I68" s="35">
        <f t="shared" si="9"/>
        <v>43787</v>
      </c>
      <c r="J68" s="34" t="s">
        <v>43</v>
      </c>
      <c r="K68" s="37"/>
    </row>
    <row r="69" spans="1:11" s="38" customFormat="1" x14ac:dyDescent="0.2">
      <c r="A69" s="31" t="s">
        <v>36</v>
      </c>
      <c r="B69" s="41">
        <v>19030001</v>
      </c>
      <c r="C69" s="32">
        <v>195528</v>
      </c>
      <c r="D69" s="32">
        <v>299501</v>
      </c>
      <c r="E69" s="33">
        <v>4600558097</v>
      </c>
      <c r="F69" s="31">
        <v>4509022998</v>
      </c>
      <c r="G69" s="34">
        <v>43697</v>
      </c>
      <c r="H69" s="35">
        <v>43714</v>
      </c>
      <c r="I69" s="35">
        <f t="shared" ref="I69" si="10">+G69+90</f>
        <v>43787</v>
      </c>
      <c r="J69" s="34" t="s">
        <v>43</v>
      </c>
      <c r="K69" s="11" t="s">
        <v>39</v>
      </c>
    </row>
    <row r="70" spans="1:11" s="38" customFormat="1" x14ac:dyDescent="0.2">
      <c r="A70" s="31" t="s">
        <v>36</v>
      </c>
      <c r="B70" s="31">
        <v>19050009</v>
      </c>
      <c r="C70" s="32">
        <v>278</v>
      </c>
      <c r="D70" s="32">
        <v>386</v>
      </c>
      <c r="E70" s="33">
        <v>4600557062</v>
      </c>
      <c r="F70" s="31">
        <v>4509246667</v>
      </c>
      <c r="G70" s="34">
        <v>43697</v>
      </c>
      <c r="H70" s="35">
        <v>43714</v>
      </c>
      <c r="I70" s="35">
        <f t="shared" si="9"/>
        <v>43787</v>
      </c>
      <c r="J70" s="34" t="s">
        <v>43</v>
      </c>
      <c r="K70" s="37"/>
    </row>
    <row r="71" spans="1:11" s="38" customFormat="1" x14ac:dyDescent="0.2">
      <c r="A71" s="42" t="s">
        <v>36</v>
      </c>
      <c r="B71" s="42">
        <v>19050011</v>
      </c>
      <c r="C71" s="43">
        <v>323</v>
      </c>
      <c r="D71" s="43">
        <v>449</v>
      </c>
      <c r="E71" s="44">
        <v>4600557062</v>
      </c>
      <c r="F71" s="42">
        <v>4509272436</v>
      </c>
      <c r="G71" s="45">
        <v>43697</v>
      </c>
      <c r="H71" s="46">
        <v>43714</v>
      </c>
      <c r="I71" s="46">
        <f t="shared" ref="I71" si="11">+G71+90</f>
        <v>43787</v>
      </c>
      <c r="J71" s="45" t="s">
        <v>43</v>
      </c>
      <c r="K71" s="37"/>
    </row>
    <row r="72" spans="1:11" s="38" customFormat="1" x14ac:dyDescent="0.2">
      <c r="A72" s="31" t="s">
        <v>36</v>
      </c>
      <c r="B72" s="31">
        <v>19050010</v>
      </c>
      <c r="C72" s="32">
        <v>74141</v>
      </c>
      <c r="D72" s="32">
        <v>107149</v>
      </c>
      <c r="E72" s="33">
        <v>4600557062</v>
      </c>
      <c r="F72" s="31">
        <v>4509272435</v>
      </c>
      <c r="G72" s="34">
        <v>43710</v>
      </c>
      <c r="H72" s="35">
        <v>43728</v>
      </c>
      <c r="I72" s="35">
        <f t="shared" si="9"/>
        <v>43800</v>
      </c>
      <c r="J72" s="34"/>
      <c r="K72" s="37"/>
    </row>
    <row r="73" spans="1:11" s="38" customFormat="1" x14ac:dyDescent="0.2">
      <c r="A73" s="31" t="s">
        <v>36</v>
      </c>
      <c r="B73" s="31">
        <v>19060002</v>
      </c>
      <c r="C73" s="32">
        <v>874</v>
      </c>
      <c r="D73" s="32">
        <v>1213</v>
      </c>
      <c r="E73" s="33">
        <v>4600557062</v>
      </c>
      <c r="F73" s="31">
        <v>4509278405</v>
      </c>
      <c r="G73" s="34">
        <v>43710</v>
      </c>
      <c r="H73" s="35">
        <v>43728</v>
      </c>
      <c r="I73" s="35">
        <f>+G73+90</f>
        <v>43800</v>
      </c>
      <c r="J73" s="34" t="s">
        <v>43</v>
      </c>
      <c r="K73" s="37"/>
    </row>
    <row r="74" spans="1:11" s="38" customFormat="1" x14ac:dyDescent="0.2">
      <c r="A74" s="31" t="s">
        <v>36</v>
      </c>
      <c r="B74" s="31">
        <v>19060003</v>
      </c>
      <c r="C74" s="32">
        <v>73742</v>
      </c>
      <c r="D74" s="32">
        <v>107295</v>
      </c>
      <c r="E74" s="33">
        <v>4600557062</v>
      </c>
      <c r="F74" s="31">
        <v>4509305860</v>
      </c>
      <c r="G74" s="34">
        <v>43710</v>
      </c>
      <c r="H74" s="35">
        <v>43728</v>
      </c>
      <c r="I74" s="35">
        <f t="shared" si="9"/>
        <v>43800</v>
      </c>
      <c r="J74" s="34"/>
      <c r="K74" s="37"/>
    </row>
    <row r="75" spans="1:11" s="38" customFormat="1" x14ac:dyDescent="0.2">
      <c r="A75" s="18" t="s">
        <v>36</v>
      </c>
      <c r="B75" s="18">
        <v>19060001</v>
      </c>
      <c r="C75" s="19">
        <v>56538</v>
      </c>
      <c r="D75" s="19">
        <v>75043</v>
      </c>
      <c r="E75" s="25">
        <v>4600557062</v>
      </c>
      <c r="F75" s="18">
        <v>4509270348</v>
      </c>
      <c r="G75" s="20">
        <v>43710</v>
      </c>
      <c r="H75" s="21">
        <v>43728</v>
      </c>
      <c r="I75" s="21">
        <f t="shared" si="9"/>
        <v>43800</v>
      </c>
      <c r="J75" s="20" t="s">
        <v>43</v>
      </c>
      <c r="K75" s="37"/>
    </row>
    <row r="76" spans="1:11" s="38" customFormat="1" x14ac:dyDescent="0.2">
      <c r="A76" s="26" t="s">
        <v>38</v>
      </c>
      <c r="B76" s="26">
        <v>19060003</v>
      </c>
      <c r="C76" s="27">
        <v>3280</v>
      </c>
      <c r="D76" s="27">
        <v>4554</v>
      </c>
      <c r="E76" s="28">
        <v>4600557062</v>
      </c>
      <c r="F76" s="26">
        <v>4509305860</v>
      </c>
      <c r="G76" s="29">
        <v>43731</v>
      </c>
      <c r="H76" s="30">
        <v>43749</v>
      </c>
      <c r="I76" s="30">
        <f>+G76+30</f>
        <v>43761</v>
      </c>
      <c r="J76" s="29"/>
      <c r="K76" s="37"/>
    </row>
    <row r="77" spans="1:11" s="38" customFormat="1" x14ac:dyDescent="0.2">
      <c r="A77" s="18" t="s">
        <v>38</v>
      </c>
      <c r="B77" s="39">
        <v>19030001</v>
      </c>
      <c r="C77" s="19">
        <v>196571</v>
      </c>
      <c r="D77" s="19">
        <v>301080</v>
      </c>
      <c r="E77" s="25">
        <v>4600558097</v>
      </c>
      <c r="F77" s="18">
        <v>4509022998</v>
      </c>
      <c r="G77" s="20">
        <v>43731</v>
      </c>
      <c r="H77" s="21">
        <v>43749</v>
      </c>
      <c r="I77" s="21">
        <f>+G77+30</f>
        <v>43761</v>
      </c>
      <c r="J77" s="20" t="s">
        <v>43</v>
      </c>
      <c r="K77" s="11" t="s">
        <v>39</v>
      </c>
    </row>
    <row r="78" spans="1:11" s="38" customFormat="1" x14ac:dyDescent="0.2">
      <c r="A78" s="26" t="s">
        <v>37</v>
      </c>
      <c r="B78" s="26">
        <v>19050006</v>
      </c>
      <c r="C78" s="27">
        <v>34295.4</v>
      </c>
      <c r="D78" s="27">
        <v>45261</v>
      </c>
      <c r="E78" s="28">
        <v>4600557062</v>
      </c>
      <c r="F78" s="26">
        <v>4509207444</v>
      </c>
      <c r="G78" s="29">
        <v>43752</v>
      </c>
      <c r="H78" s="30">
        <v>43770</v>
      </c>
      <c r="I78" s="30">
        <f>+G78+30</f>
        <v>43782</v>
      </c>
      <c r="J78" s="29"/>
      <c r="K78" s="11"/>
    </row>
    <row r="79" spans="1:11" s="38" customFormat="1" x14ac:dyDescent="0.2">
      <c r="A79" s="31" t="s">
        <v>37</v>
      </c>
      <c r="B79" s="31">
        <v>19070001</v>
      </c>
      <c r="C79" s="32">
        <v>17314</v>
      </c>
      <c r="D79" s="32">
        <v>23281</v>
      </c>
      <c r="E79" s="33">
        <v>4600557062</v>
      </c>
      <c r="F79" s="31">
        <v>4509410571</v>
      </c>
      <c r="G79" s="34">
        <v>43752</v>
      </c>
      <c r="H79" s="35">
        <v>43770</v>
      </c>
      <c r="I79" s="35">
        <f>+G79+30</f>
        <v>43782</v>
      </c>
      <c r="J79" s="34" t="s">
        <v>43</v>
      </c>
      <c r="K79" s="11"/>
    </row>
    <row r="80" spans="1:11" s="38" customFormat="1" x14ac:dyDescent="0.2">
      <c r="A80" s="31" t="s">
        <v>37</v>
      </c>
      <c r="B80" s="31">
        <v>19070003</v>
      </c>
      <c r="C80" s="32">
        <v>4422</v>
      </c>
      <c r="D80" s="32">
        <v>5995</v>
      </c>
      <c r="E80" s="33">
        <v>4600557062</v>
      </c>
      <c r="F80" s="31">
        <v>4509410578</v>
      </c>
      <c r="G80" s="34">
        <v>43752</v>
      </c>
      <c r="H80" s="35">
        <v>43770</v>
      </c>
      <c r="I80" s="35">
        <f t="shared" ref="I80" si="12">+G80+30</f>
        <v>43782</v>
      </c>
      <c r="J80" s="34" t="s">
        <v>43</v>
      </c>
      <c r="K80" s="11"/>
    </row>
    <row r="81" spans="1:11" s="38" customFormat="1" x14ac:dyDescent="0.2">
      <c r="A81" s="31" t="s">
        <v>37</v>
      </c>
      <c r="B81" s="31" t="s">
        <v>55</v>
      </c>
      <c r="C81" s="32">
        <v>386</v>
      </c>
      <c r="D81" s="32"/>
      <c r="E81" s="33">
        <v>4600557062</v>
      </c>
      <c r="F81" s="31">
        <v>4509447268</v>
      </c>
      <c r="G81" s="34">
        <v>43752</v>
      </c>
      <c r="H81" s="35">
        <v>43770</v>
      </c>
      <c r="I81" s="35">
        <f t="shared" ref="I81:I88" si="13">+G81+30</f>
        <v>43782</v>
      </c>
      <c r="J81" s="34" t="s">
        <v>43</v>
      </c>
      <c r="K81" s="11"/>
    </row>
    <row r="82" spans="1:11" s="38" customFormat="1" x14ac:dyDescent="0.2">
      <c r="A82" s="18" t="s">
        <v>37</v>
      </c>
      <c r="B82" s="18">
        <v>19070002</v>
      </c>
      <c r="C82" s="19">
        <v>6652</v>
      </c>
      <c r="D82" s="19">
        <v>9237</v>
      </c>
      <c r="E82" s="25">
        <v>4600557062</v>
      </c>
      <c r="F82" s="18">
        <v>4509410560</v>
      </c>
      <c r="G82" s="20">
        <v>43752</v>
      </c>
      <c r="H82" s="21">
        <v>43770</v>
      </c>
      <c r="I82" s="21">
        <f t="shared" si="13"/>
        <v>43782</v>
      </c>
      <c r="J82" s="20" t="s">
        <v>43</v>
      </c>
      <c r="K82" s="11"/>
    </row>
    <row r="83" spans="1:11" x14ac:dyDescent="0.2">
      <c r="A83" s="31" t="s">
        <v>41</v>
      </c>
      <c r="B83" s="49">
        <v>19080005</v>
      </c>
      <c r="C83" s="32">
        <v>4902</v>
      </c>
      <c r="D83" s="32">
        <v>6804</v>
      </c>
      <c r="E83" s="33">
        <v>4600557062</v>
      </c>
      <c r="F83" s="31">
        <v>4509508802</v>
      </c>
      <c r="G83" s="47">
        <v>43792</v>
      </c>
      <c r="H83" s="35">
        <v>43794</v>
      </c>
      <c r="I83" s="35">
        <f t="shared" si="13"/>
        <v>43822</v>
      </c>
      <c r="J83" s="34"/>
      <c r="K83" s="11"/>
    </row>
    <row r="84" spans="1:11" s="38" customFormat="1" x14ac:dyDescent="0.2">
      <c r="A84" s="31" t="s">
        <v>41</v>
      </c>
      <c r="B84" s="31">
        <v>19080001</v>
      </c>
      <c r="C84" s="32">
        <v>168475</v>
      </c>
      <c r="D84" s="52">
        <v>222726</v>
      </c>
      <c r="E84" s="33">
        <v>4600557062</v>
      </c>
      <c r="F84" s="31">
        <v>4509363467</v>
      </c>
      <c r="G84" s="47">
        <v>43792</v>
      </c>
      <c r="H84" s="35">
        <v>43794</v>
      </c>
      <c r="I84" s="35">
        <f t="shared" si="13"/>
        <v>43822</v>
      </c>
      <c r="J84" s="34" t="s">
        <v>43</v>
      </c>
      <c r="K84" s="11"/>
    </row>
    <row r="85" spans="1:11" s="38" customFormat="1" x14ac:dyDescent="0.2">
      <c r="A85" s="31" t="s">
        <v>41</v>
      </c>
      <c r="B85" s="31">
        <v>19080004</v>
      </c>
      <c r="C85" s="32">
        <v>31646</v>
      </c>
      <c r="D85" s="32">
        <v>42509</v>
      </c>
      <c r="E85" s="33">
        <v>4600557062</v>
      </c>
      <c r="F85" s="31">
        <v>4509505392</v>
      </c>
      <c r="G85" s="47">
        <v>43792</v>
      </c>
      <c r="H85" s="35">
        <v>43794</v>
      </c>
      <c r="I85" s="35">
        <f t="shared" si="13"/>
        <v>43822</v>
      </c>
      <c r="J85" s="34"/>
      <c r="K85" s="11"/>
    </row>
    <row r="86" spans="1:11" x14ac:dyDescent="0.2">
      <c r="A86" s="31" t="s">
        <v>42</v>
      </c>
      <c r="B86" s="49">
        <v>19080007</v>
      </c>
      <c r="C86" s="32">
        <v>3330</v>
      </c>
      <c r="D86" s="32">
        <v>5528</v>
      </c>
      <c r="E86" s="33">
        <v>4600548677</v>
      </c>
      <c r="F86" s="31">
        <v>4509494058</v>
      </c>
      <c r="G86" s="47">
        <v>43792</v>
      </c>
      <c r="H86" s="35">
        <v>43794</v>
      </c>
      <c r="I86" s="35">
        <f t="shared" ref="I86" si="14">+G86+30</f>
        <v>43822</v>
      </c>
      <c r="J86" s="34" t="s">
        <v>43</v>
      </c>
      <c r="K86" s="11"/>
    </row>
    <row r="87" spans="1:11" x14ac:dyDescent="0.2">
      <c r="A87" s="31" t="s">
        <v>41</v>
      </c>
      <c r="B87" s="49" t="s">
        <v>48</v>
      </c>
      <c r="C87" s="32">
        <v>33369</v>
      </c>
      <c r="D87" s="32">
        <v>46277</v>
      </c>
      <c r="E87" s="33">
        <v>4600557062</v>
      </c>
      <c r="F87" s="31">
        <v>4509447269</v>
      </c>
      <c r="G87" s="47">
        <v>43792</v>
      </c>
      <c r="H87" s="35">
        <v>43794</v>
      </c>
      <c r="I87" s="35">
        <f t="shared" si="13"/>
        <v>43822</v>
      </c>
      <c r="J87" s="34" t="s">
        <v>43</v>
      </c>
      <c r="K87" s="11"/>
    </row>
    <row r="88" spans="1:11" s="38" customFormat="1" x14ac:dyDescent="0.2">
      <c r="A88" s="18" t="s">
        <v>41</v>
      </c>
      <c r="B88" s="18">
        <v>19050010</v>
      </c>
      <c r="C88" s="19">
        <v>5570</v>
      </c>
      <c r="D88" s="19">
        <v>7488</v>
      </c>
      <c r="E88" s="25">
        <v>4600557062</v>
      </c>
      <c r="F88" s="18">
        <v>4509272435</v>
      </c>
      <c r="G88" s="20">
        <v>43792</v>
      </c>
      <c r="H88" s="21">
        <v>43794</v>
      </c>
      <c r="I88" s="21">
        <f t="shared" si="13"/>
        <v>43822</v>
      </c>
      <c r="J88" s="20"/>
      <c r="K88" s="37"/>
    </row>
    <row r="89" spans="1:11" x14ac:dyDescent="0.2">
      <c r="A89" s="26" t="s">
        <v>42</v>
      </c>
      <c r="B89" s="48">
        <v>19080002</v>
      </c>
      <c r="C89" s="27">
        <v>77069</v>
      </c>
      <c r="D89" s="27">
        <v>102032</v>
      </c>
      <c r="E89" s="28">
        <v>4600557062</v>
      </c>
      <c r="F89" s="26">
        <v>4509363465</v>
      </c>
      <c r="G89" s="53">
        <v>44186</v>
      </c>
      <c r="H89" s="30">
        <v>43838</v>
      </c>
      <c r="I89" s="35">
        <f t="shared" ref="I89:I102" si="15">+G89+30</f>
        <v>44216</v>
      </c>
      <c r="J89" s="34"/>
      <c r="K89" s="11"/>
    </row>
    <row r="90" spans="1:11" x14ac:dyDescent="0.2">
      <c r="A90" s="31" t="s">
        <v>41</v>
      </c>
      <c r="B90" s="49" t="s">
        <v>52</v>
      </c>
      <c r="C90" s="32">
        <v>4517</v>
      </c>
      <c r="D90" s="32">
        <v>6272</v>
      </c>
      <c r="E90" s="33">
        <v>4600557062</v>
      </c>
      <c r="F90" s="31">
        <v>4509583192</v>
      </c>
      <c r="G90" s="47">
        <v>44186</v>
      </c>
      <c r="H90" s="35">
        <v>43838</v>
      </c>
      <c r="I90" s="35">
        <f t="shared" si="15"/>
        <v>44216</v>
      </c>
      <c r="J90" s="34" t="s">
        <v>43</v>
      </c>
      <c r="K90" s="11"/>
    </row>
    <row r="91" spans="1:11" x14ac:dyDescent="0.2">
      <c r="A91" s="31" t="s">
        <v>42</v>
      </c>
      <c r="B91" s="49">
        <v>19080009</v>
      </c>
      <c r="C91" s="32">
        <v>3916</v>
      </c>
      <c r="D91" s="32">
        <v>10510</v>
      </c>
      <c r="E91" s="33"/>
      <c r="F91" s="31">
        <v>4509469322</v>
      </c>
      <c r="G91" s="47">
        <v>44186</v>
      </c>
      <c r="H91" s="35">
        <v>43838</v>
      </c>
      <c r="I91" s="35">
        <f t="shared" si="15"/>
        <v>44216</v>
      </c>
      <c r="J91" s="34" t="s">
        <v>43</v>
      </c>
      <c r="K91" s="11"/>
    </row>
    <row r="92" spans="1:11" s="38" customFormat="1" x14ac:dyDescent="0.2">
      <c r="A92" s="31" t="s">
        <v>42</v>
      </c>
      <c r="B92" s="31" t="s">
        <v>44</v>
      </c>
      <c r="C92" s="32">
        <v>6908</v>
      </c>
      <c r="D92" s="118">
        <v>12762</v>
      </c>
      <c r="E92" s="33">
        <v>4600557062</v>
      </c>
      <c r="F92" s="31">
        <v>4509545895</v>
      </c>
      <c r="G92" s="47">
        <v>44186</v>
      </c>
      <c r="H92" s="35">
        <v>43838</v>
      </c>
      <c r="I92" s="35">
        <f t="shared" si="15"/>
        <v>44216</v>
      </c>
      <c r="J92" s="34" t="s">
        <v>43</v>
      </c>
      <c r="K92" s="11"/>
    </row>
    <row r="93" spans="1:11" s="38" customFormat="1" x14ac:dyDescent="0.2">
      <c r="A93" s="56" t="s">
        <v>42</v>
      </c>
      <c r="B93" s="56" t="s">
        <v>44</v>
      </c>
      <c r="C93" s="60">
        <v>2269</v>
      </c>
      <c r="D93" s="118"/>
      <c r="E93" s="55">
        <v>4600557062</v>
      </c>
      <c r="F93" s="56">
        <v>4509545895</v>
      </c>
      <c r="G93" s="57">
        <v>44192</v>
      </c>
      <c r="H93" s="58">
        <v>43832</v>
      </c>
      <c r="I93" s="58">
        <f t="shared" ref="I93" si="16">+G93+30</f>
        <v>44222</v>
      </c>
      <c r="J93" s="59" t="s">
        <v>43</v>
      </c>
      <c r="K93" s="11"/>
    </row>
    <row r="94" spans="1:11" s="38" customFormat="1" x14ac:dyDescent="0.2">
      <c r="A94" s="31" t="s">
        <v>42</v>
      </c>
      <c r="B94" s="31" t="s">
        <v>46</v>
      </c>
      <c r="C94" s="32">
        <v>46287</v>
      </c>
      <c r="D94" s="32">
        <v>76836</v>
      </c>
      <c r="E94" s="33">
        <v>4600548677</v>
      </c>
      <c r="F94" s="31">
        <v>4509528108</v>
      </c>
      <c r="G94" s="47">
        <v>44186</v>
      </c>
      <c r="H94" s="35">
        <v>43838</v>
      </c>
      <c r="I94" s="35">
        <f t="shared" si="15"/>
        <v>44216</v>
      </c>
      <c r="J94" s="34"/>
      <c r="K94" s="11"/>
    </row>
    <row r="95" spans="1:11" s="38" customFormat="1" x14ac:dyDescent="0.2">
      <c r="A95" s="31" t="s">
        <v>42</v>
      </c>
      <c r="B95" s="31" t="s">
        <v>47</v>
      </c>
      <c r="C95" s="32">
        <v>333</v>
      </c>
      <c r="D95" s="32">
        <v>553</v>
      </c>
      <c r="E95" s="33">
        <v>4600548677</v>
      </c>
      <c r="F95" s="31">
        <v>4509553689</v>
      </c>
      <c r="G95" s="47">
        <v>44186</v>
      </c>
      <c r="H95" s="35">
        <v>43838</v>
      </c>
      <c r="I95" s="35">
        <f t="shared" si="15"/>
        <v>44216</v>
      </c>
      <c r="J95" s="34" t="s">
        <v>43</v>
      </c>
      <c r="K95" s="11"/>
    </row>
    <row r="96" spans="1:11" s="38" customFormat="1" x14ac:dyDescent="0.2">
      <c r="A96" s="31" t="s">
        <v>42</v>
      </c>
      <c r="B96" s="31" t="s">
        <v>45</v>
      </c>
      <c r="C96" s="32">
        <v>16650</v>
      </c>
      <c r="D96" s="32">
        <v>27639</v>
      </c>
      <c r="E96" s="33">
        <v>4600548677</v>
      </c>
      <c r="F96" s="31">
        <v>4509552652</v>
      </c>
      <c r="G96" s="47">
        <v>44186</v>
      </c>
      <c r="H96" s="35">
        <v>43838</v>
      </c>
      <c r="I96" s="35">
        <f t="shared" si="15"/>
        <v>44216</v>
      </c>
      <c r="J96" s="34"/>
      <c r="K96" s="11"/>
    </row>
    <row r="97" spans="1:11" x14ac:dyDescent="0.2">
      <c r="A97" s="31" t="s">
        <v>42</v>
      </c>
      <c r="B97" s="49" t="s">
        <v>53</v>
      </c>
      <c r="C97" s="32">
        <v>3607</v>
      </c>
      <c r="D97" s="32">
        <v>5008</v>
      </c>
      <c r="E97" s="33">
        <v>4500557062</v>
      </c>
      <c r="F97" s="31">
        <v>4509600054</v>
      </c>
      <c r="G97" s="47">
        <v>44186</v>
      </c>
      <c r="H97" s="35">
        <v>43838</v>
      </c>
      <c r="I97" s="35">
        <f t="shared" si="15"/>
        <v>44216</v>
      </c>
      <c r="J97" s="34" t="s">
        <v>43</v>
      </c>
      <c r="K97" s="11"/>
    </row>
    <row r="98" spans="1:11" x14ac:dyDescent="0.2">
      <c r="A98" s="31" t="s">
        <v>42</v>
      </c>
      <c r="B98" s="49" t="s">
        <v>54</v>
      </c>
      <c r="C98" s="32">
        <v>6812</v>
      </c>
      <c r="D98" s="32">
        <v>9721</v>
      </c>
      <c r="E98" s="33">
        <v>4500557062</v>
      </c>
      <c r="F98" s="31">
        <v>4509600053</v>
      </c>
      <c r="G98" s="47">
        <v>44186</v>
      </c>
      <c r="H98" s="35">
        <v>43838</v>
      </c>
      <c r="I98" s="35">
        <f t="shared" si="15"/>
        <v>44216</v>
      </c>
      <c r="J98" s="34" t="s">
        <v>43</v>
      </c>
      <c r="K98" s="11"/>
    </row>
    <row r="99" spans="1:11" x14ac:dyDescent="0.2">
      <c r="A99" s="31" t="s">
        <v>42</v>
      </c>
      <c r="B99" s="49" t="s">
        <v>49</v>
      </c>
      <c r="C99" s="32">
        <v>6922</v>
      </c>
      <c r="D99" s="32">
        <v>11888</v>
      </c>
      <c r="E99" s="33">
        <v>4600558097</v>
      </c>
      <c r="F99" s="31">
        <v>4509541279</v>
      </c>
      <c r="G99" s="47">
        <v>44186</v>
      </c>
      <c r="H99" s="35">
        <v>43838</v>
      </c>
      <c r="I99" s="35">
        <f t="shared" si="15"/>
        <v>44216</v>
      </c>
      <c r="J99" s="34" t="s">
        <v>43</v>
      </c>
      <c r="K99" s="11"/>
    </row>
    <row r="100" spans="1:11" x14ac:dyDescent="0.2">
      <c r="A100" s="18" t="s">
        <v>42</v>
      </c>
      <c r="B100" s="50">
        <v>19080006</v>
      </c>
      <c r="C100" s="19">
        <v>31200</v>
      </c>
      <c r="D100" s="19">
        <v>50164</v>
      </c>
      <c r="E100" s="25"/>
      <c r="F100" s="18">
        <v>4509476060</v>
      </c>
      <c r="G100" s="54">
        <v>44186</v>
      </c>
      <c r="H100" s="21">
        <v>43838</v>
      </c>
      <c r="I100" s="21">
        <f t="shared" si="15"/>
        <v>44216</v>
      </c>
      <c r="J100" s="20" t="s">
        <v>43</v>
      </c>
      <c r="K100" s="11"/>
    </row>
    <row r="101" spans="1:11" s="38" customFormat="1" x14ac:dyDescent="0.2">
      <c r="A101" s="26" t="s">
        <v>40</v>
      </c>
      <c r="B101" s="51">
        <v>19030001</v>
      </c>
      <c r="C101" s="27">
        <v>200055</v>
      </c>
      <c r="D101" s="27">
        <v>304150</v>
      </c>
      <c r="E101" s="28">
        <v>4600558097</v>
      </c>
      <c r="F101" s="26">
        <v>4509022998</v>
      </c>
      <c r="G101" s="29">
        <v>43849</v>
      </c>
      <c r="H101" s="30">
        <v>43868</v>
      </c>
      <c r="I101" s="30">
        <f t="shared" si="15"/>
        <v>43879</v>
      </c>
      <c r="J101" s="29" t="s">
        <v>43</v>
      </c>
      <c r="K101" s="11" t="s">
        <v>39</v>
      </c>
    </row>
    <row r="102" spans="1:11" s="38" customFormat="1" x14ac:dyDescent="0.2">
      <c r="A102" s="31" t="s">
        <v>40</v>
      </c>
      <c r="B102" s="49" t="s">
        <v>56</v>
      </c>
      <c r="C102" s="32">
        <v>8338</v>
      </c>
      <c r="D102" s="32">
        <v>10434</v>
      </c>
      <c r="E102" s="33">
        <v>4500557062</v>
      </c>
      <c r="F102" s="31">
        <v>4509700035</v>
      </c>
      <c r="G102" s="34">
        <v>43849</v>
      </c>
      <c r="H102" s="35">
        <v>43868</v>
      </c>
      <c r="I102" s="35">
        <f t="shared" si="15"/>
        <v>43879</v>
      </c>
      <c r="J102" s="34" t="s">
        <v>43</v>
      </c>
      <c r="K102" s="11"/>
    </row>
    <row r="103" spans="1:11" s="38" customFormat="1" x14ac:dyDescent="0.2">
      <c r="A103" s="31" t="s">
        <v>40</v>
      </c>
      <c r="B103" s="49" t="s">
        <v>57</v>
      </c>
      <c r="C103" s="32">
        <v>1120</v>
      </c>
      <c r="D103" s="32">
        <v>1928</v>
      </c>
      <c r="E103" s="33"/>
      <c r="F103" s="31" t="s">
        <v>58</v>
      </c>
      <c r="G103" s="34">
        <v>43849</v>
      </c>
      <c r="H103" s="35">
        <v>43868</v>
      </c>
      <c r="I103" s="35">
        <f>+G103+30</f>
        <v>43879</v>
      </c>
      <c r="J103" s="34" t="s">
        <v>43</v>
      </c>
      <c r="K103" s="11"/>
    </row>
    <row r="104" spans="1:11" s="38" customFormat="1" x14ac:dyDescent="0.2">
      <c r="A104" s="18" t="s">
        <v>40</v>
      </c>
      <c r="B104" s="50" t="s">
        <v>51</v>
      </c>
      <c r="C104" s="19">
        <v>1150</v>
      </c>
      <c r="D104" s="19">
        <v>3252</v>
      </c>
      <c r="E104" s="25"/>
      <c r="F104" s="18">
        <v>4509588874</v>
      </c>
      <c r="G104" s="20">
        <v>43849</v>
      </c>
      <c r="H104" s="21">
        <v>43868</v>
      </c>
      <c r="I104" s="21">
        <f>+G103+30</f>
        <v>43879</v>
      </c>
      <c r="J104" s="20" t="s">
        <v>43</v>
      </c>
      <c r="K104" s="11"/>
    </row>
    <row r="105" spans="1:11" s="38" customFormat="1" x14ac:dyDescent="0.2">
      <c r="A105" s="26" t="s">
        <v>50</v>
      </c>
      <c r="B105" s="48" t="s">
        <v>59</v>
      </c>
      <c r="C105" s="27">
        <v>15220</v>
      </c>
      <c r="D105" s="27">
        <v>26912.44</v>
      </c>
      <c r="E105" s="28"/>
      <c r="F105" s="26">
        <v>4509757538</v>
      </c>
      <c r="G105" s="29">
        <v>43884</v>
      </c>
      <c r="H105" s="30">
        <v>43904</v>
      </c>
      <c r="I105" s="30">
        <f>+G105+30</f>
        <v>43914</v>
      </c>
      <c r="J105" s="29" t="s">
        <v>43</v>
      </c>
      <c r="K105" s="11"/>
    </row>
    <row r="106" spans="1:11" s="38" customFormat="1" x14ac:dyDescent="0.2">
      <c r="A106" s="31" t="s">
        <v>50</v>
      </c>
      <c r="B106" s="49" t="s">
        <v>60</v>
      </c>
      <c r="C106" s="32">
        <v>3919</v>
      </c>
      <c r="D106" s="32">
        <v>6929.29</v>
      </c>
      <c r="E106" s="33"/>
      <c r="F106" s="31">
        <v>4509760969</v>
      </c>
      <c r="G106" s="34">
        <v>43884</v>
      </c>
      <c r="H106" s="35">
        <v>43904</v>
      </c>
      <c r="I106" s="35">
        <f>+G106+30</f>
        <v>43914</v>
      </c>
      <c r="J106" s="34" t="s">
        <v>43</v>
      </c>
      <c r="K106" s="11"/>
    </row>
    <row r="107" spans="1:11" s="38" customFormat="1" x14ac:dyDescent="0.2">
      <c r="A107" s="31" t="s">
        <v>50</v>
      </c>
      <c r="B107" s="49" t="s">
        <v>61</v>
      </c>
      <c r="C107" s="32">
        <v>59244</v>
      </c>
      <c r="D107" s="32">
        <v>104754.22</v>
      </c>
      <c r="E107" s="33"/>
      <c r="F107" s="31">
        <v>4509760981</v>
      </c>
      <c r="G107" s="34">
        <v>43884</v>
      </c>
      <c r="H107" s="35">
        <v>43904</v>
      </c>
      <c r="I107" s="35">
        <f t="shared" ref="I107:I120" si="17">+G107+30</f>
        <v>43914</v>
      </c>
      <c r="J107" s="34" t="s">
        <v>43</v>
      </c>
      <c r="K107" s="11"/>
    </row>
    <row r="108" spans="1:11" s="38" customFormat="1" x14ac:dyDescent="0.2">
      <c r="A108" s="31" t="s">
        <v>50</v>
      </c>
      <c r="B108" s="49" t="s">
        <v>62</v>
      </c>
      <c r="C108" s="32">
        <v>358</v>
      </c>
      <c r="D108" s="32">
        <v>574</v>
      </c>
      <c r="E108" s="33">
        <v>4500557062</v>
      </c>
      <c r="F108" s="31">
        <v>4509791392</v>
      </c>
      <c r="G108" s="34">
        <v>43884</v>
      </c>
      <c r="H108" s="35">
        <v>43904</v>
      </c>
      <c r="I108" s="35">
        <f t="shared" si="17"/>
        <v>43914</v>
      </c>
      <c r="J108" s="34" t="s">
        <v>43</v>
      </c>
      <c r="K108" s="11"/>
    </row>
    <row r="109" spans="1:11" s="38" customFormat="1" x14ac:dyDescent="0.2">
      <c r="A109" s="31" t="s">
        <v>50</v>
      </c>
      <c r="B109" s="49" t="s">
        <v>63</v>
      </c>
      <c r="C109" s="32">
        <v>8798</v>
      </c>
      <c r="D109" s="32">
        <v>14019</v>
      </c>
      <c r="E109" s="33">
        <v>4500557062</v>
      </c>
      <c r="F109" s="31">
        <v>4509786769</v>
      </c>
      <c r="G109" s="34">
        <v>43884</v>
      </c>
      <c r="H109" s="35">
        <v>43904</v>
      </c>
      <c r="I109" s="35">
        <f t="shared" si="17"/>
        <v>43914</v>
      </c>
      <c r="J109" s="34" t="s">
        <v>43</v>
      </c>
      <c r="K109" s="11"/>
    </row>
    <row r="110" spans="1:11" x14ac:dyDescent="0.2">
      <c r="A110" s="18" t="s">
        <v>50</v>
      </c>
      <c r="B110" s="39">
        <v>19030001</v>
      </c>
      <c r="C110" s="19">
        <v>207314</v>
      </c>
      <c r="D110" s="19">
        <v>312369</v>
      </c>
      <c r="E110" s="25">
        <v>4600558097</v>
      </c>
      <c r="F110" s="18">
        <v>4509022998</v>
      </c>
      <c r="G110" s="54">
        <v>43884</v>
      </c>
      <c r="H110" s="21">
        <v>43904</v>
      </c>
      <c r="I110" s="21">
        <f t="shared" si="17"/>
        <v>43914</v>
      </c>
      <c r="J110" s="20" t="s">
        <v>43</v>
      </c>
      <c r="K110" s="11" t="s">
        <v>39</v>
      </c>
    </row>
    <row r="111" spans="1:11" s="38" customFormat="1" x14ac:dyDescent="0.2">
      <c r="A111" s="31" t="s">
        <v>66</v>
      </c>
      <c r="B111" s="49" t="s">
        <v>64</v>
      </c>
      <c r="C111" s="32">
        <v>4552</v>
      </c>
      <c r="D111" s="32">
        <v>5942</v>
      </c>
      <c r="E111" s="33">
        <v>4500557062</v>
      </c>
      <c r="F111" s="31">
        <v>4509763877</v>
      </c>
      <c r="G111" s="34">
        <v>43913</v>
      </c>
      <c r="H111" s="35">
        <v>43934</v>
      </c>
      <c r="I111" s="35">
        <f>+G111+30</f>
        <v>43943</v>
      </c>
      <c r="J111" s="34" t="s">
        <v>43</v>
      </c>
      <c r="K111" s="11"/>
    </row>
    <row r="112" spans="1:11" s="38" customFormat="1" x14ac:dyDescent="0.2">
      <c r="A112" s="31" t="s">
        <v>66</v>
      </c>
      <c r="B112" s="49" t="s">
        <v>65</v>
      </c>
      <c r="C112" s="32">
        <v>32295</v>
      </c>
      <c r="D112" s="32">
        <v>46103</v>
      </c>
      <c r="E112" s="33">
        <v>4500557062</v>
      </c>
      <c r="F112" s="31">
        <v>4509833517</v>
      </c>
      <c r="G112" s="34">
        <v>43913</v>
      </c>
      <c r="H112" s="35">
        <v>43934</v>
      </c>
      <c r="I112" s="35">
        <f t="shared" si="17"/>
        <v>43943</v>
      </c>
      <c r="J112" s="34" t="s">
        <v>43</v>
      </c>
      <c r="K112" s="11"/>
    </row>
    <row r="113" spans="1:11" s="38" customFormat="1" x14ac:dyDescent="0.2">
      <c r="A113" s="31" t="s">
        <v>66</v>
      </c>
      <c r="B113" s="49" t="s">
        <v>67</v>
      </c>
      <c r="C113" s="32">
        <v>3939</v>
      </c>
      <c r="D113" s="32">
        <v>5698</v>
      </c>
      <c r="E113" s="33">
        <v>4500557062</v>
      </c>
      <c r="F113" s="31">
        <v>4509881839</v>
      </c>
      <c r="G113" s="34">
        <v>43913</v>
      </c>
      <c r="H113" s="35">
        <v>43934</v>
      </c>
      <c r="I113" s="35">
        <f t="shared" si="17"/>
        <v>43943</v>
      </c>
      <c r="J113" s="34" t="s">
        <v>43</v>
      </c>
      <c r="K113" s="11"/>
    </row>
    <row r="114" spans="1:11" s="38" customFormat="1" x14ac:dyDescent="0.2">
      <c r="A114" s="18" t="s">
        <v>66</v>
      </c>
      <c r="B114" s="50" t="s">
        <v>68</v>
      </c>
      <c r="C114" s="19">
        <v>1436</v>
      </c>
      <c r="D114" s="19">
        <v>2289</v>
      </c>
      <c r="E114" s="25">
        <v>4500557062</v>
      </c>
      <c r="F114" s="18">
        <v>4509860207</v>
      </c>
      <c r="G114" s="20">
        <v>43913</v>
      </c>
      <c r="H114" s="21">
        <v>43934</v>
      </c>
      <c r="I114" s="21">
        <f t="shared" si="17"/>
        <v>43943</v>
      </c>
      <c r="J114" s="20" t="s">
        <v>43</v>
      </c>
      <c r="K114" s="11"/>
    </row>
    <row r="115" spans="1:11" s="38" customFormat="1" x14ac:dyDescent="0.2">
      <c r="A115" s="26" t="s">
        <v>69</v>
      </c>
      <c r="B115" s="48" t="s">
        <v>71</v>
      </c>
      <c r="C115" s="27">
        <v>33243</v>
      </c>
      <c r="D115" s="27">
        <v>41747</v>
      </c>
      <c r="E115" s="28">
        <v>4500557062</v>
      </c>
      <c r="F115" s="26">
        <v>4509938762</v>
      </c>
      <c r="G115" s="29">
        <v>43950</v>
      </c>
      <c r="H115" s="30">
        <v>43970</v>
      </c>
      <c r="I115" s="30">
        <f t="shared" si="17"/>
        <v>43980</v>
      </c>
      <c r="J115" s="29" t="s">
        <v>70</v>
      </c>
      <c r="K115" s="11"/>
    </row>
    <row r="116" spans="1:11" s="38" customFormat="1" x14ac:dyDescent="0.2">
      <c r="A116" s="18" t="s">
        <v>69</v>
      </c>
      <c r="B116" s="50" t="s">
        <v>72</v>
      </c>
      <c r="C116" s="19">
        <v>1280</v>
      </c>
      <c r="D116" s="19">
        <v>2078</v>
      </c>
      <c r="E116" s="25"/>
      <c r="F116" s="18" t="s">
        <v>73</v>
      </c>
      <c r="G116" s="20">
        <v>43950</v>
      </c>
      <c r="H116" s="21">
        <v>43970</v>
      </c>
      <c r="I116" s="21">
        <f t="shared" si="17"/>
        <v>43980</v>
      </c>
      <c r="J116" s="20" t="s">
        <v>43</v>
      </c>
      <c r="K116" s="11"/>
    </row>
    <row r="117" spans="1:11" s="38" customFormat="1" x14ac:dyDescent="0.2">
      <c r="A117" s="31" t="s">
        <v>74</v>
      </c>
      <c r="B117" s="49" t="s">
        <v>75</v>
      </c>
      <c r="C117" s="32">
        <v>48497.14</v>
      </c>
      <c r="D117" s="32">
        <v>67736.95</v>
      </c>
      <c r="E117" s="33">
        <v>4500557062</v>
      </c>
      <c r="F117" s="31">
        <v>4510015630</v>
      </c>
      <c r="G117" s="34">
        <v>43990</v>
      </c>
      <c r="H117" s="35">
        <v>44008</v>
      </c>
      <c r="I117" s="35">
        <f>+G117+30</f>
        <v>44020</v>
      </c>
      <c r="J117" s="34" t="s">
        <v>43</v>
      </c>
      <c r="K117" s="11"/>
    </row>
    <row r="118" spans="1:11" s="38" customFormat="1" x14ac:dyDescent="0.2">
      <c r="A118" s="31" t="s">
        <v>74</v>
      </c>
      <c r="B118" s="49" t="s">
        <v>76</v>
      </c>
      <c r="C118" s="32">
        <v>729.06</v>
      </c>
      <c r="D118" s="32">
        <v>1091.28</v>
      </c>
      <c r="E118" s="33">
        <v>4500557062</v>
      </c>
      <c r="F118" s="31">
        <v>4510028580</v>
      </c>
      <c r="G118" s="34">
        <v>43990</v>
      </c>
      <c r="H118" s="35">
        <v>44008</v>
      </c>
      <c r="I118" s="35">
        <f t="shared" si="17"/>
        <v>44020</v>
      </c>
      <c r="J118" s="34" t="s">
        <v>43</v>
      </c>
      <c r="K118" s="11"/>
    </row>
    <row r="119" spans="1:11" s="38" customFormat="1" x14ac:dyDescent="0.2">
      <c r="A119" s="31" t="s">
        <v>74</v>
      </c>
      <c r="B119" s="49" t="s">
        <v>77</v>
      </c>
      <c r="C119" s="32">
        <v>2224.62</v>
      </c>
      <c r="D119" s="32">
        <v>3217.84</v>
      </c>
      <c r="E119" s="33">
        <v>4500557062</v>
      </c>
      <c r="F119" s="31">
        <v>4510015631</v>
      </c>
      <c r="G119" s="34">
        <v>43990</v>
      </c>
      <c r="H119" s="35">
        <v>44008</v>
      </c>
      <c r="I119" s="35">
        <f>+G119+30</f>
        <v>44020</v>
      </c>
      <c r="J119" s="34" t="s">
        <v>43</v>
      </c>
      <c r="K119" s="11"/>
    </row>
    <row r="120" spans="1:11" s="38" customFormat="1" x14ac:dyDescent="0.2">
      <c r="A120" s="31" t="s">
        <v>74</v>
      </c>
      <c r="B120" s="49" t="s">
        <v>78</v>
      </c>
      <c r="C120" s="32">
        <v>2081</v>
      </c>
      <c r="D120" s="32">
        <v>3100.62</v>
      </c>
      <c r="E120" s="33">
        <v>4500557062</v>
      </c>
      <c r="F120" s="31">
        <v>4510034401</v>
      </c>
      <c r="G120" s="34">
        <v>43990</v>
      </c>
      <c r="H120" s="35">
        <v>44008</v>
      </c>
      <c r="I120" s="35">
        <f t="shared" si="17"/>
        <v>44020</v>
      </c>
      <c r="J120" s="34" t="s">
        <v>43</v>
      </c>
      <c r="K120" s="11"/>
    </row>
    <row r="121" spans="1:11" s="38" customFormat="1" x14ac:dyDescent="0.2">
      <c r="A121" s="18" t="s">
        <v>74</v>
      </c>
      <c r="B121" s="50" t="s">
        <v>79</v>
      </c>
      <c r="C121" s="19">
        <v>3798</v>
      </c>
      <c r="D121" s="19">
        <v>5647.28</v>
      </c>
      <c r="E121" s="25">
        <v>4500557062</v>
      </c>
      <c r="F121" s="18">
        <v>4510034402</v>
      </c>
      <c r="G121" s="20">
        <v>43990</v>
      </c>
      <c r="H121" s="21">
        <v>44008</v>
      </c>
      <c r="I121" s="21">
        <f t="shared" ref="I121:I164" si="18">+G121+30</f>
        <v>44020</v>
      </c>
      <c r="J121" s="20" t="s">
        <v>43</v>
      </c>
      <c r="K121" s="11"/>
    </row>
    <row r="122" spans="1:11" s="38" customFormat="1" x14ac:dyDescent="0.2">
      <c r="A122" s="31" t="s">
        <v>80</v>
      </c>
      <c r="B122" s="49" t="s">
        <v>81</v>
      </c>
      <c r="C122" s="32">
        <v>47063</v>
      </c>
      <c r="D122" s="32">
        <v>71294.34</v>
      </c>
      <c r="E122" s="33">
        <v>4500557062</v>
      </c>
      <c r="F122" s="31">
        <v>4510071059</v>
      </c>
      <c r="G122" s="34">
        <v>44011</v>
      </c>
      <c r="H122" s="35">
        <v>44029</v>
      </c>
      <c r="I122" s="35">
        <f t="shared" si="18"/>
        <v>44041</v>
      </c>
      <c r="J122" s="34" t="s">
        <v>43</v>
      </c>
      <c r="K122" s="11"/>
    </row>
    <row r="123" spans="1:11" s="38" customFormat="1" x14ac:dyDescent="0.2">
      <c r="A123" s="31" t="s">
        <v>80</v>
      </c>
      <c r="B123" s="49" t="s">
        <v>82</v>
      </c>
      <c r="C123" s="32">
        <v>46551</v>
      </c>
      <c r="D123" s="32">
        <v>64643</v>
      </c>
      <c r="E123" s="33">
        <v>4500557062</v>
      </c>
      <c r="F123" s="31">
        <v>4510071035</v>
      </c>
      <c r="G123" s="34">
        <v>44011</v>
      </c>
      <c r="H123" s="35">
        <v>44029</v>
      </c>
      <c r="I123" s="35">
        <f t="shared" si="18"/>
        <v>44041</v>
      </c>
      <c r="J123" s="34" t="s">
        <v>43</v>
      </c>
      <c r="K123" s="37"/>
    </row>
    <row r="124" spans="1:11" s="38" customFormat="1" x14ac:dyDescent="0.2">
      <c r="A124" s="31" t="s">
        <v>80</v>
      </c>
      <c r="B124" s="49" t="s">
        <v>85</v>
      </c>
      <c r="C124" s="32">
        <v>43847</v>
      </c>
      <c r="D124" s="32">
        <v>66400</v>
      </c>
      <c r="E124" s="33">
        <v>4500557062</v>
      </c>
      <c r="F124" s="31">
        <v>4510066165</v>
      </c>
      <c r="G124" s="34">
        <v>44011</v>
      </c>
      <c r="H124" s="35">
        <v>44029</v>
      </c>
      <c r="I124" s="35">
        <f t="shared" si="18"/>
        <v>44041</v>
      </c>
      <c r="J124" s="34" t="s">
        <v>70</v>
      </c>
      <c r="K124" s="11"/>
    </row>
    <row r="125" spans="1:11" s="38" customFormat="1" x14ac:dyDescent="0.2">
      <c r="A125" s="18" t="s">
        <v>80</v>
      </c>
      <c r="B125" s="50" t="s">
        <v>84</v>
      </c>
      <c r="C125" s="19">
        <v>25879</v>
      </c>
      <c r="D125" s="19">
        <v>37445.93</v>
      </c>
      <c r="E125" s="25">
        <v>4500557062</v>
      </c>
      <c r="F125" s="18">
        <v>4510087913</v>
      </c>
      <c r="G125" s="20">
        <v>44011</v>
      </c>
      <c r="H125" s="21">
        <v>44029</v>
      </c>
      <c r="I125" s="21">
        <f t="shared" si="18"/>
        <v>44041</v>
      </c>
      <c r="J125" s="20" t="s">
        <v>43</v>
      </c>
      <c r="K125" s="11"/>
    </row>
    <row r="126" spans="1:11" s="38" customFormat="1" x14ac:dyDescent="0.2">
      <c r="A126" s="26" t="s">
        <v>86</v>
      </c>
      <c r="B126" s="48" t="s">
        <v>87</v>
      </c>
      <c r="C126" s="27">
        <v>30326.959999999999</v>
      </c>
      <c r="D126" s="27">
        <v>43172</v>
      </c>
      <c r="E126" s="28">
        <v>4500557062</v>
      </c>
      <c r="F126" s="26">
        <v>4510182583</v>
      </c>
      <c r="G126" s="29">
        <v>44060</v>
      </c>
      <c r="H126" s="30">
        <v>44078</v>
      </c>
      <c r="I126" s="30">
        <f t="shared" ref="I126" si="19">+G126+30</f>
        <v>44090</v>
      </c>
      <c r="J126" s="29" t="s">
        <v>43</v>
      </c>
      <c r="K126" s="11"/>
    </row>
    <row r="127" spans="1:11" s="38" customFormat="1" x14ac:dyDescent="0.2">
      <c r="A127" s="18" t="s">
        <v>86</v>
      </c>
      <c r="B127" s="50" t="s">
        <v>99</v>
      </c>
      <c r="C127" s="19">
        <v>89</v>
      </c>
      <c r="D127" s="19"/>
      <c r="E127" s="25">
        <v>4500557062</v>
      </c>
      <c r="F127" s="18">
        <v>4510015631</v>
      </c>
      <c r="G127" s="20">
        <v>44060</v>
      </c>
      <c r="H127" s="21">
        <v>44078</v>
      </c>
      <c r="I127" s="21">
        <f t="shared" si="18"/>
        <v>44090</v>
      </c>
      <c r="J127" s="20" t="s">
        <v>43</v>
      </c>
      <c r="K127" s="11"/>
    </row>
    <row r="128" spans="1:11" s="38" customFormat="1" x14ac:dyDescent="0.2">
      <c r="A128" s="31" t="s">
        <v>88</v>
      </c>
      <c r="B128" s="49" t="s">
        <v>89</v>
      </c>
      <c r="C128" s="32">
        <v>8898</v>
      </c>
      <c r="D128" s="32">
        <v>12845</v>
      </c>
      <c r="E128" s="33">
        <v>4500557062</v>
      </c>
      <c r="F128" s="31">
        <v>4510214122</v>
      </c>
      <c r="G128" s="34">
        <v>44081</v>
      </c>
      <c r="H128" s="35">
        <v>44099</v>
      </c>
      <c r="I128" s="35">
        <f t="shared" si="18"/>
        <v>44111</v>
      </c>
      <c r="J128" s="34"/>
      <c r="K128" s="11"/>
    </row>
    <row r="129" spans="1:11" s="38" customFormat="1" x14ac:dyDescent="0.2">
      <c r="A129" s="31" t="s">
        <v>88</v>
      </c>
      <c r="B129" s="49" t="s">
        <v>90</v>
      </c>
      <c r="C129" s="32">
        <v>3515</v>
      </c>
      <c r="D129" s="32">
        <v>55188</v>
      </c>
      <c r="E129" s="33">
        <v>4500557062</v>
      </c>
      <c r="F129" s="31">
        <v>4510231872</v>
      </c>
      <c r="G129" s="34">
        <v>44081</v>
      </c>
      <c r="H129" s="35">
        <v>44099</v>
      </c>
      <c r="I129" s="35">
        <f t="shared" si="18"/>
        <v>44111</v>
      </c>
      <c r="J129" s="34"/>
      <c r="K129" s="11"/>
    </row>
    <row r="130" spans="1:11" s="38" customFormat="1" x14ac:dyDescent="0.2">
      <c r="A130" s="31" t="s">
        <v>88</v>
      </c>
      <c r="B130" s="49" t="s">
        <v>91</v>
      </c>
      <c r="C130" s="32">
        <v>20795</v>
      </c>
      <c r="D130" s="32">
        <v>209637</v>
      </c>
      <c r="E130" s="33"/>
      <c r="F130" s="31">
        <v>4510108743</v>
      </c>
      <c r="G130" s="34">
        <v>44081</v>
      </c>
      <c r="H130" s="35">
        <v>44099</v>
      </c>
      <c r="I130" s="35">
        <f t="shared" si="18"/>
        <v>44111</v>
      </c>
      <c r="J130" s="34"/>
      <c r="K130" s="11"/>
    </row>
    <row r="131" spans="1:11" s="38" customFormat="1" x14ac:dyDescent="0.2">
      <c r="A131" s="31" t="s">
        <v>88</v>
      </c>
      <c r="B131" s="49" t="s">
        <v>92</v>
      </c>
      <c r="C131" s="32">
        <v>1344</v>
      </c>
      <c r="D131" s="32">
        <v>16066</v>
      </c>
      <c r="E131" s="33"/>
      <c r="F131" s="31">
        <v>4510273220</v>
      </c>
      <c r="G131" s="34">
        <v>44081</v>
      </c>
      <c r="H131" s="35">
        <v>44099</v>
      </c>
      <c r="I131" s="35">
        <f t="shared" ref="I131:I132" si="20">+G131+30</f>
        <v>44111</v>
      </c>
      <c r="J131" s="34"/>
      <c r="K131" s="11"/>
    </row>
    <row r="132" spans="1:11" s="38" customFormat="1" x14ac:dyDescent="0.2">
      <c r="A132" s="31" t="s">
        <v>88</v>
      </c>
      <c r="B132" s="49" t="s">
        <v>95</v>
      </c>
      <c r="C132" s="32">
        <v>1829</v>
      </c>
      <c r="D132" s="32">
        <v>20498</v>
      </c>
      <c r="E132" s="33"/>
      <c r="F132" s="31">
        <v>4510293370</v>
      </c>
      <c r="G132" s="34">
        <v>44081</v>
      </c>
      <c r="H132" s="35">
        <v>44099</v>
      </c>
      <c r="I132" s="35">
        <f t="shared" si="20"/>
        <v>44111</v>
      </c>
      <c r="J132" s="34" t="s">
        <v>43</v>
      </c>
      <c r="K132" s="11"/>
    </row>
    <row r="133" spans="1:11" s="38" customFormat="1" x14ac:dyDescent="0.2">
      <c r="A133" s="31" t="s">
        <v>88</v>
      </c>
      <c r="B133" s="49" t="s">
        <v>102</v>
      </c>
      <c r="C133" s="32">
        <v>1834</v>
      </c>
      <c r="D133" s="32"/>
      <c r="E133" s="33">
        <v>4500557062</v>
      </c>
      <c r="F133" s="31" t="s">
        <v>103</v>
      </c>
      <c r="G133" s="34">
        <v>44081</v>
      </c>
      <c r="H133" s="35">
        <v>44099</v>
      </c>
      <c r="I133" s="35">
        <f t="shared" si="18"/>
        <v>44111</v>
      </c>
      <c r="J133" s="34" t="s">
        <v>43</v>
      </c>
      <c r="K133" s="11"/>
    </row>
    <row r="134" spans="1:11" s="38" customFormat="1" x14ac:dyDescent="0.2">
      <c r="A134" s="31" t="s">
        <v>88</v>
      </c>
      <c r="B134" s="49" t="s">
        <v>106</v>
      </c>
      <c r="C134" s="32">
        <v>30580</v>
      </c>
      <c r="D134" s="32">
        <v>61931</v>
      </c>
      <c r="E134" s="33"/>
      <c r="F134" s="31" t="s">
        <v>105</v>
      </c>
      <c r="G134" s="34">
        <v>44107</v>
      </c>
      <c r="H134" s="35">
        <v>44117</v>
      </c>
      <c r="I134" s="35">
        <f t="shared" si="18"/>
        <v>44137</v>
      </c>
      <c r="J134" s="34" t="s">
        <v>43</v>
      </c>
      <c r="K134" s="11"/>
    </row>
    <row r="135" spans="1:11" s="38" customFormat="1" x14ac:dyDescent="0.2">
      <c r="A135" s="26" t="s">
        <v>83</v>
      </c>
      <c r="B135" s="48" t="s">
        <v>85</v>
      </c>
      <c r="C135" s="27">
        <v>56373.84</v>
      </c>
      <c r="D135" s="27">
        <v>85371.57</v>
      </c>
      <c r="E135" s="28">
        <v>4500557062</v>
      </c>
      <c r="F135" s="26">
        <v>4510066165</v>
      </c>
      <c r="G135" s="29">
        <v>44123</v>
      </c>
      <c r="H135" s="30">
        <v>44141</v>
      </c>
      <c r="I135" s="30">
        <f t="shared" si="18"/>
        <v>44153</v>
      </c>
      <c r="J135" s="29" t="s">
        <v>70</v>
      </c>
      <c r="K135" s="37"/>
    </row>
    <row r="136" spans="1:11" s="38" customFormat="1" x14ac:dyDescent="0.2">
      <c r="A136" s="31" t="s">
        <v>83</v>
      </c>
      <c r="B136" s="49" t="s">
        <v>96</v>
      </c>
      <c r="C136" s="32">
        <v>4346</v>
      </c>
      <c r="D136" s="32">
        <v>7908</v>
      </c>
      <c r="E136" s="33">
        <v>4600611934</v>
      </c>
      <c r="F136" s="31">
        <v>4510293386</v>
      </c>
      <c r="G136" s="34">
        <v>44123</v>
      </c>
      <c r="H136" s="35">
        <v>44141</v>
      </c>
      <c r="I136" s="35">
        <f t="shared" si="18"/>
        <v>44153</v>
      </c>
      <c r="J136" s="34" t="s">
        <v>43</v>
      </c>
      <c r="K136" s="11"/>
    </row>
    <row r="137" spans="1:11" s="38" customFormat="1" x14ac:dyDescent="0.2">
      <c r="A137" s="31" t="s">
        <v>83</v>
      </c>
      <c r="B137" s="49" t="s">
        <v>97</v>
      </c>
      <c r="C137" s="32">
        <v>6165</v>
      </c>
      <c r="D137" s="32">
        <v>13252</v>
      </c>
      <c r="E137" s="33">
        <v>4600611934</v>
      </c>
      <c r="F137" s="31">
        <v>4510292958</v>
      </c>
      <c r="G137" s="34">
        <v>44123</v>
      </c>
      <c r="H137" s="35">
        <v>44141</v>
      </c>
      <c r="I137" s="35">
        <f t="shared" si="18"/>
        <v>44153</v>
      </c>
      <c r="J137" s="34" t="s">
        <v>43</v>
      </c>
      <c r="K137" s="11"/>
    </row>
    <row r="138" spans="1:11" s="38" customFormat="1" x14ac:dyDescent="0.2">
      <c r="A138" s="31" t="s">
        <v>83</v>
      </c>
      <c r="B138" s="49" t="s">
        <v>98</v>
      </c>
      <c r="C138" s="32">
        <v>1697</v>
      </c>
      <c r="D138" s="32">
        <v>3087</v>
      </c>
      <c r="E138" s="33">
        <v>4600611934</v>
      </c>
      <c r="F138" s="31">
        <v>4510292959</v>
      </c>
      <c r="G138" s="34">
        <v>44123</v>
      </c>
      <c r="H138" s="35">
        <v>44141</v>
      </c>
      <c r="I138" s="35">
        <f t="shared" si="18"/>
        <v>44153</v>
      </c>
      <c r="J138" s="34" t="s">
        <v>43</v>
      </c>
      <c r="K138" s="11"/>
    </row>
    <row r="139" spans="1:11" s="38" customFormat="1" x14ac:dyDescent="0.2">
      <c r="A139" s="31" t="s">
        <v>83</v>
      </c>
      <c r="B139" s="49" t="s">
        <v>100</v>
      </c>
      <c r="C139" s="32">
        <v>5422</v>
      </c>
      <c r="D139" s="32">
        <v>11655</v>
      </c>
      <c r="E139" s="33">
        <v>4600611934</v>
      </c>
      <c r="F139" s="31">
        <v>4510307114</v>
      </c>
      <c r="G139" s="34">
        <v>44123</v>
      </c>
      <c r="H139" s="35">
        <v>44141</v>
      </c>
      <c r="I139" s="35">
        <f t="shared" si="18"/>
        <v>44153</v>
      </c>
      <c r="J139" s="34" t="s">
        <v>43</v>
      </c>
      <c r="K139" s="11"/>
    </row>
    <row r="140" spans="1:11" s="38" customFormat="1" x14ac:dyDescent="0.2">
      <c r="A140" s="31" t="s">
        <v>83</v>
      </c>
      <c r="B140" s="49" t="s">
        <v>104</v>
      </c>
      <c r="C140" s="32">
        <v>364</v>
      </c>
      <c r="D140" s="32">
        <v>661.56</v>
      </c>
      <c r="E140" s="33">
        <v>4600611934</v>
      </c>
      <c r="F140" s="31">
        <v>4510301593</v>
      </c>
      <c r="G140" s="34">
        <v>44123</v>
      </c>
      <c r="H140" s="35">
        <v>44141</v>
      </c>
      <c r="I140" s="35">
        <f t="shared" si="18"/>
        <v>44153</v>
      </c>
      <c r="J140" s="34" t="s">
        <v>43</v>
      </c>
      <c r="K140" s="11"/>
    </row>
    <row r="141" spans="1:11" s="38" customFormat="1" x14ac:dyDescent="0.2">
      <c r="A141" s="31" t="s">
        <v>83</v>
      </c>
      <c r="B141" s="49" t="s">
        <v>101</v>
      </c>
      <c r="C141" s="32">
        <v>7817</v>
      </c>
      <c r="D141" s="32">
        <v>14224</v>
      </c>
      <c r="E141" s="33">
        <v>4600611934</v>
      </c>
      <c r="F141" s="31">
        <v>4510307115</v>
      </c>
      <c r="G141" s="34">
        <v>44123</v>
      </c>
      <c r="H141" s="35">
        <v>44141</v>
      </c>
      <c r="I141" s="35">
        <f t="shared" si="18"/>
        <v>44153</v>
      </c>
      <c r="J141" s="34" t="s">
        <v>43</v>
      </c>
      <c r="K141" s="11"/>
    </row>
    <row r="142" spans="1:11" s="38" customFormat="1" x14ac:dyDescent="0.2">
      <c r="A142" s="26" t="s">
        <v>107</v>
      </c>
      <c r="B142" s="48" t="s">
        <v>108</v>
      </c>
      <c r="C142" s="27">
        <v>119398</v>
      </c>
      <c r="D142" s="27">
        <v>163928</v>
      </c>
      <c r="E142" s="28">
        <v>4500557062</v>
      </c>
      <c r="F142" s="28">
        <v>4510356191</v>
      </c>
      <c r="G142" s="29">
        <v>44158</v>
      </c>
      <c r="H142" s="30">
        <v>44176</v>
      </c>
      <c r="I142" s="30">
        <f t="shared" si="18"/>
        <v>44188</v>
      </c>
      <c r="J142" s="29" t="s">
        <v>70</v>
      </c>
      <c r="K142" s="37"/>
    </row>
    <row r="143" spans="1:11" s="38" customFormat="1" x14ac:dyDescent="0.2">
      <c r="A143" s="31" t="s">
        <v>107</v>
      </c>
      <c r="B143" s="49" t="s">
        <v>109</v>
      </c>
      <c r="C143" s="32">
        <v>145786</v>
      </c>
      <c r="D143" s="32">
        <v>207468</v>
      </c>
      <c r="E143" s="33">
        <v>4500557062</v>
      </c>
      <c r="F143" s="33">
        <v>4510356188</v>
      </c>
      <c r="G143" s="34">
        <v>44158</v>
      </c>
      <c r="H143" s="35">
        <v>44176</v>
      </c>
      <c r="I143" s="35">
        <f t="shared" si="18"/>
        <v>44188</v>
      </c>
      <c r="J143" s="34" t="s">
        <v>43</v>
      </c>
      <c r="K143" s="11"/>
    </row>
    <row r="144" spans="1:11" s="38" customFormat="1" x14ac:dyDescent="0.2">
      <c r="A144" s="31" t="s">
        <v>107</v>
      </c>
      <c r="B144" s="49" t="s">
        <v>110</v>
      </c>
      <c r="C144" s="32">
        <v>9713</v>
      </c>
      <c r="D144" s="32">
        <v>13978</v>
      </c>
      <c r="E144" s="33">
        <v>4500557062</v>
      </c>
      <c r="F144" s="33">
        <v>4510356190</v>
      </c>
      <c r="G144" s="34">
        <v>44158</v>
      </c>
      <c r="H144" s="35">
        <v>44176</v>
      </c>
      <c r="I144" s="35">
        <f t="shared" si="18"/>
        <v>44188</v>
      </c>
      <c r="J144" s="34" t="s">
        <v>43</v>
      </c>
      <c r="K144" s="11"/>
    </row>
    <row r="145" spans="1:11" s="38" customFormat="1" x14ac:dyDescent="0.2">
      <c r="A145" s="31" t="s">
        <v>107</v>
      </c>
      <c r="B145" s="49" t="s">
        <v>111</v>
      </c>
      <c r="C145" s="32">
        <v>5353</v>
      </c>
      <c r="D145" s="32">
        <v>9268</v>
      </c>
      <c r="E145" s="33">
        <v>4500557062</v>
      </c>
      <c r="F145" s="33">
        <v>4510356189</v>
      </c>
      <c r="G145" s="34">
        <v>44158</v>
      </c>
      <c r="H145" s="35">
        <v>44176</v>
      </c>
      <c r="I145" s="35">
        <f t="shared" si="18"/>
        <v>44188</v>
      </c>
      <c r="J145" s="34" t="s">
        <v>43</v>
      </c>
      <c r="K145" s="11"/>
    </row>
    <row r="146" spans="1:11" s="38" customFormat="1" x14ac:dyDescent="0.2">
      <c r="A146" s="31" t="s">
        <v>107</v>
      </c>
      <c r="B146" s="49" t="s">
        <v>112</v>
      </c>
      <c r="C146" s="32">
        <v>13974</v>
      </c>
      <c r="D146" s="32">
        <v>30405</v>
      </c>
      <c r="E146" s="33"/>
      <c r="F146" s="33">
        <v>94698</v>
      </c>
      <c r="G146" s="34">
        <v>44158</v>
      </c>
      <c r="H146" s="35">
        <v>44176</v>
      </c>
      <c r="I146" s="35">
        <f t="shared" si="18"/>
        <v>44188</v>
      </c>
      <c r="J146" s="34" t="s">
        <v>43</v>
      </c>
      <c r="K146" s="11"/>
    </row>
    <row r="147" spans="1:11" s="38" customFormat="1" x14ac:dyDescent="0.2">
      <c r="A147" s="31" t="s">
        <v>107</v>
      </c>
      <c r="B147" s="49" t="s">
        <v>113</v>
      </c>
      <c r="C147" s="32">
        <v>32477</v>
      </c>
      <c r="D147" s="32">
        <v>54998.31</v>
      </c>
      <c r="E147" s="33">
        <v>4500557062</v>
      </c>
      <c r="F147" s="33">
        <v>4510383182</v>
      </c>
      <c r="G147" s="34">
        <v>44158</v>
      </c>
      <c r="H147" s="35">
        <v>44176</v>
      </c>
      <c r="I147" s="35">
        <f t="shared" si="18"/>
        <v>44188</v>
      </c>
      <c r="J147" s="34" t="s">
        <v>43</v>
      </c>
      <c r="K147" s="11"/>
    </row>
    <row r="148" spans="1:11" s="38" customFormat="1" x14ac:dyDescent="0.2">
      <c r="A148" s="31" t="s">
        <v>107</v>
      </c>
      <c r="B148" s="49" t="s">
        <v>114</v>
      </c>
      <c r="C148" s="32">
        <v>44329</v>
      </c>
      <c r="D148" s="32">
        <v>60635.15</v>
      </c>
      <c r="E148" s="33">
        <v>4500557062</v>
      </c>
      <c r="F148" s="33">
        <v>4510374769</v>
      </c>
      <c r="G148" s="34">
        <v>44158</v>
      </c>
      <c r="H148" s="35">
        <v>44176</v>
      </c>
      <c r="I148" s="35">
        <f t="shared" si="18"/>
        <v>44188</v>
      </c>
      <c r="J148" s="34" t="s">
        <v>70</v>
      </c>
      <c r="K148" s="11"/>
    </row>
    <row r="149" spans="1:11" s="38" customFormat="1" x14ac:dyDescent="0.2">
      <c r="A149" s="31" t="s">
        <v>107</v>
      </c>
      <c r="B149" s="49" t="s">
        <v>115</v>
      </c>
      <c r="C149" s="32">
        <v>1112</v>
      </c>
      <c r="D149" s="32">
        <v>2850</v>
      </c>
      <c r="E149" s="33"/>
      <c r="F149" s="33">
        <v>95456</v>
      </c>
      <c r="G149" s="34">
        <v>44158</v>
      </c>
      <c r="H149" s="35">
        <v>44176</v>
      </c>
      <c r="I149" s="35">
        <f t="shared" si="18"/>
        <v>44188</v>
      </c>
      <c r="J149" s="34" t="s">
        <v>43</v>
      </c>
      <c r="K149" s="11"/>
    </row>
    <row r="150" spans="1:11" s="38" customFormat="1" x14ac:dyDescent="0.2">
      <c r="A150" s="26" t="s">
        <v>116</v>
      </c>
      <c r="B150" s="48" t="s">
        <v>117</v>
      </c>
      <c r="C150" s="27">
        <v>19103.400000000001</v>
      </c>
      <c r="D150" s="27">
        <v>26130.54</v>
      </c>
      <c r="E150" s="28">
        <v>4500557062</v>
      </c>
      <c r="F150" s="28">
        <v>4510398580</v>
      </c>
      <c r="G150" s="29">
        <v>44186</v>
      </c>
      <c r="H150" s="30">
        <v>44206</v>
      </c>
      <c r="I150" s="30">
        <f t="shared" si="18"/>
        <v>44216</v>
      </c>
      <c r="J150" s="29" t="s">
        <v>43</v>
      </c>
      <c r="K150" s="37"/>
    </row>
    <row r="151" spans="1:11" s="38" customFormat="1" x14ac:dyDescent="0.2">
      <c r="A151" s="31" t="s">
        <v>116</v>
      </c>
      <c r="B151" s="49" t="s">
        <v>118</v>
      </c>
      <c r="C151" s="32">
        <v>7146.98</v>
      </c>
      <c r="D151" s="32">
        <v>12161</v>
      </c>
      <c r="E151" s="33">
        <v>4500557062</v>
      </c>
      <c r="F151" s="33">
        <v>4510410950</v>
      </c>
      <c r="G151" s="34">
        <v>44186</v>
      </c>
      <c r="H151" s="35">
        <v>44206</v>
      </c>
      <c r="I151" s="35">
        <f t="shared" si="18"/>
        <v>44216</v>
      </c>
      <c r="J151" s="34" t="s">
        <v>43</v>
      </c>
      <c r="K151" s="37"/>
    </row>
    <row r="152" spans="1:11" s="38" customFormat="1" x14ac:dyDescent="0.2">
      <c r="A152" s="31" t="s">
        <v>116</v>
      </c>
      <c r="B152" s="49" t="s">
        <v>119</v>
      </c>
      <c r="C152" s="32">
        <v>27646.6</v>
      </c>
      <c r="D152" s="32">
        <v>37842</v>
      </c>
      <c r="E152" s="33">
        <v>4500557062</v>
      </c>
      <c r="F152" s="33">
        <v>4510431625</v>
      </c>
      <c r="G152" s="34">
        <v>44186</v>
      </c>
      <c r="H152" s="35">
        <v>44206</v>
      </c>
      <c r="I152" s="35">
        <f t="shared" si="18"/>
        <v>44216</v>
      </c>
      <c r="J152" s="34" t="s">
        <v>70</v>
      </c>
      <c r="K152" s="37"/>
    </row>
    <row r="153" spans="1:11" s="38" customFormat="1" x14ac:dyDescent="0.2">
      <c r="A153" s="18" t="s">
        <v>116</v>
      </c>
      <c r="B153" s="50" t="s">
        <v>120</v>
      </c>
      <c r="C153" s="19">
        <v>12225.02</v>
      </c>
      <c r="D153" s="19">
        <v>16610.38</v>
      </c>
      <c r="E153" s="25">
        <v>4500557062</v>
      </c>
      <c r="F153" s="25">
        <v>4510463094</v>
      </c>
      <c r="G153" s="20">
        <v>44186</v>
      </c>
      <c r="H153" s="21">
        <v>44206</v>
      </c>
      <c r="I153" s="21">
        <f t="shared" si="18"/>
        <v>44216</v>
      </c>
      <c r="J153" s="20" t="s">
        <v>70</v>
      </c>
      <c r="K153" s="37"/>
    </row>
    <row r="154" spans="1:11" s="38" customFormat="1" x14ac:dyDescent="0.2">
      <c r="A154" s="26" t="s">
        <v>122</v>
      </c>
      <c r="B154" s="48" t="s">
        <v>121</v>
      </c>
      <c r="C154" s="27">
        <v>46017.1</v>
      </c>
      <c r="D154" s="27">
        <v>94208</v>
      </c>
      <c r="E154" s="28">
        <v>4500557062</v>
      </c>
      <c r="F154" s="28">
        <v>4510485574</v>
      </c>
      <c r="G154" s="34">
        <v>44221</v>
      </c>
      <c r="H154" s="35">
        <v>44238</v>
      </c>
      <c r="I154" s="30">
        <f t="shared" si="18"/>
        <v>44251</v>
      </c>
      <c r="J154" s="29" t="s">
        <v>70</v>
      </c>
      <c r="K154" s="37"/>
    </row>
    <row r="155" spans="1:11" s="38" customFormat="1" x14ac:dyDescent="0.2">
      <c r="A155" s="31" t="s">
        <v>122</v>
      </c>
      <c r="B155" s="49" t="s">
        <v>123</v>
      </c>
      <c r="C155" s="32">
        <v>64090</v>
      </c>
      <c r="D155" s="32">
        <v>87665.33</v>
      </c>
      <c r="E155" s="33">
        <v>4500557062</v>
      </c>
      <c r="F155" s="33">
        <v>4510498753</v>
      </c>
      <c r="G155" s="34">
        <v>44221</v>
      </c>
      <c r="H155" s="35">
        <v>44238</v>
      </c>
      <c r="I155" s="35">
        <f t="shared" si="18"/>
        <v>44251</v>
      </c>
      <c r="J155" s="34" t="s">
        <v>70</v>
      </c>
      <c r="K155" s="37"/>
    </row>
    <row r="156" spans="1:11" s="38" customFormat="1" x14ac:dyDescent="0.2">
      <c r="A156" s="31" t="s">
        <v>122</v>
      </c>
      <c r="B156" s="49" t="s">
        <v>124</v>
      </c>
      <c r="C156" s="32">
        <v>1778</v>
      </c>
      <c r="D156" s="32">
        <v>2431.86</v>
      </c>
      <c r="E156" s="33">
        <v>4500557062</v>
      </c>
      <c r="F156" s="33">
        <v>4510471602</v>
      </c>
      <c r="G156" s="34">
        <v>44221</v>
      </c>
      <c r="H156" s="35">
        <v>44238</v>
      </c>
      <c r="I156" s="35">
        <f t="shared" si="18"/>
        <v>44251</v>
      </c>
      <c r="J156" s="34" t="s">
        <v>70</v>
      </c>
      <c r="K156" s="37"/>
    </row>
    <row r="157" spans="1:11" s="38" customFormat="1" x14ac:dyDescent="0.2">
      <c r="A157" s="18" t="s">
        <v>122</v>
      </c>
      <c r="B157" s="50" t="s">
        <v>130</v>
      </c>
      <c r="C157" s="19">
        <v>76922</v>
      </c>
      <c r="D157" s="19">
        <v>105236</v>
      </c>
      <c r="E157" s="25">
        <v>4500557062</v>
      </c>
      <c r="F157" s="25">
        <v>4510556207</v>
      </c>
      <c r="G157" s="20">
        <v>44221</v>
      </c>
      <c r="H157" s="21">
        <v>44238</v>
      </c>
      <c r="I157" s="21">
        <f t="shared" si="18"/>
        <v>44251</v>
      </c>
      <c r="J157" s="20" t="s">
        <v>70</v>
      </c>
      <c r="K157" s="37"/>
    </row>
    <row r="158" spans="1:11" s="38" customFormat="1" x14ac:dyDescent="0.2">
      <c r="A158" s="31" t="s">
        <v>125</v>
      </c>
      <c r="B158" s="49" t="s">
        <v>127</v>
      </c>
      <c r="C158" s="32">
        <v>20540</v>
      </c>
      <c r="D158" s="32">
        <v>44149.8</v>
      </c>
      <c r="E158" s="33">
        <v>4600611934</v>
      </c>
      <c r="F158" s="33">
        <v>4510575145</v>
      </c>
      <c r="G158" s="34">
        <v>44257</v>
      </c>
      <c r="H158" s="35">
        <v>44274</v>
      </c>
      <c r="I158" s="35">
        <f t="shared" si="18"/>
        <v>44287</v>
      </c>
      <c r="J158" s="34" t="s">
        <v>43</v>
      </c>
      <c r="K158" s="37"/>
    </row>
    <row r="159" spans="1:11" s="38" customFormat="1" x14ac:dyDescent="0.2">
      <c r="A159" s="31" t="s">
        <v>125</v>
      </c>
      <c r="B159" s="49" t="s">
        <v>128</v>
      </c>
      <c r="C159" s="32">
        <v>31894</v>
      </c>
      <c r="D159" s="32">
        <v>43626.400000000001</v>
      </c>
      <c r="E159" s="33">
        <v>4500557062</v>
      </c>
      <c r="F159" s="33">
        <v>4510567661</v>
      </c>
      <c r="G159" s="34">
        <v>44257</v>
      </c>
      <c r="H159" s="35">
        <v>44274</v>
      </c>
      <c r="I159" s="35">
        <f t="shared" si="18"/>
        <v>44287</v>
      </c>
      <c r="J159" s="34" t="s">
        <v>70</v>
      </c>
      <c r="K159" s="37"/>
    </row>
    <row r="160" spans="1:11" s="38" customFormat="1" x14ac:dyDescent="0.2">
      <c r="A160" s="31" t="s">
        <v>125</v>
      </c>
      <c r="B160" s="49" t="s">
        <v>131</v>
      </c>
      <c r="C160" s="32">
        <v>926</v>
      </c>
      <c r="D160" s="32">
        <v>1684</v>
      </c>
      <c r="E160" s="33">
        <v>4600611934</v>
      </c>
      <c r="F160" s="33">
        <v>4510562398</v>
      </c>
      <c r="G160" s="34">
        <v>44263</v>
      </c>
      <c r="H160" s="35">
        <v>44281</v>
      </c>
      <c r="I160" s="35">
        <f t="shared" si="18"/>
        <v>44293</v>
      </c>
      <c r="J160" s="34" t="s">
        <v>43</v>
      </c>
      <c r="K160" s="37"/>
    </row>
    <row r="161" spans="1:11" s="38" customFormat="1" x14ac:dyDescent="0.2">
      <c r="A161" s="31" t="s">
        <v>125</v>
      </c>
      <c r="B161" s="49" t="s">
        <v>132</v>
      </c>
      <c r="C161" s="32">
        <v>40529</v>
      </c>
      <c r="D161" s="32">
        <v>56638</v>
      </c>
      <c r="E161" s="33">
        <v>4500557062</v>
      </c>
      <c r="F161" s="33">
        <v>4510562397</v>
      </c>
      <c r="G161" s="34">
        <v>44263</v>
      </c>
      <c r="H161" s="35">
        <v>44281</v>
      </c>
      <c r="I161" s="35">
        <f t="shared" si="18"/>
        <v>44293</v>
      </c>
      <c r="J161" s="34" t="s">
        <v>70</v>
      </c>
      <c r="K161" s="37"/>
    </row>
    <row r="162" spans="1:11" s="38" customFormat="1" x14ac:dyDescent="0.2">
      <c r="A162" s="31" t="s">
        <v>125</v>
      </c>
      <c r="B162" s="49" t="s">
        <v>133</v>
      </c>
      <c r="C162" s="32">
        <v>13000</v>
      </c>
      <c r="D162" s="32">
        <v>23777.73</v>
      </c>
      <c r="E162" s="33"/>
      <c r="F162" s="33">
        <v>281</v>
      </c>
      <c r="G162" s="34">
        <v>44263</v>
      </c>
      <c r="H162" s="35">
        <v>44281</v>
      </c>
      <c r="I162" s="35">
        <f t="shared" si="18"/>
        <v>44293</v>
      </c>
      <c r="J162" s="34" t="s">
        <v>43</v>
      </c>
      <c r="K162" s="37"/>
    </row>
    <row r="163" spans="1:11" s="38" customFormat="1" x14ac:dyDescent="0.2">
      <c r="A163" s="31" t="s">
        <v>125</v>
      </c>
      <c r="B163" s="49" t="s">
        <v>134</v>
      </c>
      <c r="C163" s="32">
        <v>3180</v>
      </c>
      <c r="D163" s="32">
        <v>5816.4</v>
      </c>
      <c r="E163" s="33"/>
      <c r="F163" s="33">
        <v>283</v>
      </c>
      <c r="G163" s="34">
        <v>44263</v>
      </c>
      <c r="H163" s="35">
        <v>44281</v>
      </c>
      <c r="I163" s="35">
        <f t="shared" si="18"/>
        <v>44293</v>
      </c>
      <c r="J163" s="34" t="s">
        <v>43</v>
      </c>
      <c r="K163" s="37"/>
    </row>
    <row r="164" spans="1:11" s="38" customFormat="1" x14ac:dyDescent="0.2">
      <c r="A164" s="31" t="s">
        <v>125</v>
      </c>
      <c r="B164" s="49" t="s">
        <v>135</v>
      </c>
      <c r="C164" s="32">
        <v>4460</v>
      </c>
      <c r="D164" s="32">
        <v>8157.59</v>
      </c>
      <c r="E164" s="33"/>
      <c r="F164" s="33">
        <v>284</v>
      </c>
      <c r="G164" s="34">
        <v>44263</v>
      </c>
      <c r="H164" s="35">
        <v>44281</v>
      </c>
      <c r="I164" s="35">
        <f t="shared" si="18"/>
        <v>44293</v>
      </c>
      <c r="J164" s="34" t="s">
        <v>43</v>
      </c>
      <c r="K164" s="37"/>
    </row>
    <row r="165" spans="1:11" s="38" customFormat="1" x14ac:dyDescent="0.2">
      <c r="A165" s="18" t="s">
        <v>125</v>
      </c>
      <c r="B165" s="50" t="s">
        <v>146</v>
      </c>
      <c r="C165" s="19">
        <v>60</v>
      </c>
      <c r="D165" s="19"/>
      <c r="E165" s="25"/>
      <c r="F165" s="25">
        <v>4510450828</v>
      </c>
      <c r="G165" s="20">
        <v>44263</v>
      </c>
      <c r="H165" s="21">
        <v>44281</v>
      </c>
      <c r="I165" s="21">
        <f>+G165+30</f>
        <v>44293</v>
      </c>
      <c r="J165" s="20" t="s">
        <v>43</v>
      </c>
      <c r="K165" s="37"/>
    </row>
    <row r="166" spans="1:11" s="38" customFormat="1" x14ac:dyDescent="0.2">
      <c r="A166" s="26" t="s">
        <v>136</v>
      </c>
      <c r="B166" s="48" t="s">
        <v>126</v>
      </c>
      <c r="C166" s="27">
        <v>6250</v>
      </c>
      <c r="D166" s="27">
        <v>11372.51</v>
      </c>
      <c r="E166" s="28">
        <v>4600611934</v>
      </c>
      <c r="F166" s="28">
        <v>4510575136</v>
      </c>
      <c r="G166" s="29">
        <v>44272</v>
      </c>
      <c r="H166" s="30">
        <v>44288</v>
      </c>
      <c r="I166" s="30">
        <f>+G166+30</f>
        <v>44302</v>
      </c>
      <c r="J166" s="29" t="s">
        <v>43</v>
      </c>
      <c r="K166" s="37"/>
    </row>
    <row r="167" spans="1:11" s="38" customFormat="1" x14ac:dyDescent="0.2">
      <c r="A167" s="31" t="s">
        <v>136</v>
      </c>
      <c r="B167" s="49" t="s">
        <v>137</v>
      </c>
      <c r="C167" s="32">
        <v>3308.73</v>
      </c>
      <c r="D167" s="32">
        <v>4525.83</v>
      </c>
      <c r="E167" s="33">
        <v>4600557062</v>
      </c>
      <c r="F167" s="33">
        <v>4510590271</v>
      </c>
      <c r="G167" s="34">
        <v>44272</v>
      </c>
      <c r="H167" s="35">
        <v>44288</v>
      </c>
      <c r="I167" s="35">
        <f>+G167+30</f>
        <v>44302</v>
      </c>
      <c r="J167" s="34" t="s">
        <v>70</v>
      </c>
      <c r="K167" s="37"/>
    </row>
    <row r="168" spans="1:11" s="38" customFormat="1" x14ac:dyDescent="0.2">
      <c r="A168" s="31" t="s">
        <v>136</v>
      </c>
      <c r="B168" s="49" t="s">
        <v>138</v>
      </c>
      <c r="C168" s="32">
        <v>2680</v>
      </c>
      <c r="D168" s="32">
        <v>3854.14</v>
      </c>
      <c r="E168" s="33">
        <v>4600557062</v>
      </c>
      <c r="F168" s="33">
        <v>4510618341</v>
      </c>
      <c r="G168" s="34">
        <v>44272</v>
      </c>
      <c r="H168" s="35">
        <v>44288</v>
      </c>
      <c r="I168" s="35">
        <f>+G168+30</f>
        <v>44302</v>
      </c>
      <c r="J168" s="34" t="s">
        <v>43</v>
      </c>
      <c r="K168" s="37"/>
    </row>
    <row r="169" spans="1:11" s="38" customFormat="1" x14ac:dyDescent="0.2">
      <c r="A169" s="31" t="s">
        <v>136</v>
      </c>
      <c r="B169" s="49" t="s">
        <v>139</v>
      </c>
      <c r="C169" s="32">
        <v>426</v>
      </c>
      <c r="D169" s="32">
        <v>7430.47</v>
      </c>
      <c r="E169" s="33">
        <v>4600557062</v>
      </c>
      <c r="F169" s="33">
        <v>4510640665</v>
      </c>
      <c r="G169" s="34">
        <v>44272</v>
      </c>
      <c r="H169" s="35">
        <v>44288</v>
      </c>
      <c r="I169" s="35">
        <f>+G169+30</f>
        <v>44302</v>
      </c>
      <c r="J169" s="34" t="s">
        <v>43</v>
      </c>
      <c r="K169" s="37"/>
    </row>
    <row r="170" spans="1:11" s="38" customFormat="1" x14ac:dyDescent="0.2">
      <c r="A170" s="31" t="s">
        <v>136</v>
      </c>
      <c r="B170" s="49" t="s">
        <v>140</v>
      </c>
      <c r="C170" s="32">
        <v>1537</v>
      </c>
      <c r="D170" s="32">
        <v>6055.84</v>
      </c>
      <c r="E170" s="33">
        <v>4600557062</v>
      </c>
      <c r="F170" s="33">
        <v>4510620943</v>
      </c>
      <c r="G170" s="34">
        <v>44272</v>
      </c>
      <c r="H170" s="35">
        <v>44288</v>
      </c>
      <c r="I170" s="35">
        <f t="shared" ref="I170:I172" si="21">+G170+30</f>
        <v>44302</v>
      </c>
      <c r="J170" s="34" t="s">
        <v>43</v>
      </c>
      <c r="K170" s="37"/>
    </row>
    <row r="171" spans="1:11" s="38" customFormat="1" x14ac:dyDescent="0.2">
      <c r="A171" s="31" t="s">
        <v>136</v>
      </c>
      <c r="B171" s="49" t="s">
        <v>141</v>
      </c>
      <c r="C171" s="32">
        <v>104441</v>
      </c>
      <c r="D171" s="32">
        <v>145002.42000000001</v>
      </c>
      <c r="E171" s="33">
        <v>4600557062</v>
      </c>
      <c r="F171" s="33">
        <v>4510673592</v>
      </c>
      <c r="G171" s="34">
        <v>44312</v>
      </c>
      <c r="H171" s="35">
        <v>44330</v>
      </c>
      <c r="I171" s="35">
        <f t="shared" si="21"/>
        <v>44342</v>
      </c>
      <c r="J171" s="34" t="s">
        <v>43</v>
      </c>
      <c r="K171" s="37"/>
    </row>
    <row r="172" spans="1:11" s="38" customFormat="1" x14ac:dyDescent="0.2">
      <c r="A172" s="31" t="s">
        <v>136</v>
      </c>
      <c r="B172" s="49" t="s">
        <v>142</v>
      </c>
      <c r="C172" s="32">
        <v>4530</v>
      </c>
      <c r="D172" s="32">
        <v>6196.53</v>
      </c>
      <c r="E172" s="33">
        <v>4600557062</v>
      </c>
      <c r="F172" s="33">
        <v>4510651844</v>
      </c>
      <c r="G172" s="34">
        <v>44312</v>
      </c>
      <c r="H172" s="35">
        <v>44330</v>
      </c>
      <c r="I172" s="35">
        <f t="shared" si="21"/>
        <v>44342</v>
      </c>
      <c r="J172" s="34" t="s">
        <v>43</v>
      </c>
      <c r="K172" s="37"/>
    </row>
    <row r="173" spans="1:11" s="38" customFormat="1" x14ac:dyDescent="0.2">
      <c r="A173" s="31" t="s">
        <v>136</v>
      </c>
      <c r="B173" s="49" t="s">
        <v>143</v>
      </c>
      <c r="C173" s="32">
        <v>2595</v>
      </c>
      <c r="D173" s="32">
        <v>3731.13</v>
      </c>
      <c r="E173" s="33">
        <v>4600557062</v>
      </c>
      <c r="F173" s="33">
        <v>4510677906</v>
      </c>
      <c r="G173" s="34">
        <v>44312</v>
      </c>
      <c r="H173" s="35">
        <v>44330</v>
      </c>
      <c r="I173" s="35">
        <f t="shared" ref="I173:I190" si="22">+G173+30</f>
        <v>44342</v>
      </c>
      <c r="J173" s="34" t="s">
        <v>43</v>
      </c>
      <c r="K173" s="37"/>
    </row>
    <row r="174" spans="1:11" s="38" customFormat="1" x14ac:dyDescent="0.2">
      <c r="A174" s="18" t="s">
        <v>136</v>
      </c>
      <c r="B174" s="50" t="s">
        <v>144</v>
      </c>
      <c r="C174" s="19">
        <v>255</v>
      </c>
      <c r="D174" s="19">
        <v>464.33</v>
      </c>
      <c r="E174" s="25">
        <v>4600611934</v>
      </c>
      <c r="F174" s="25">
        <v>451046311</v>
      </c>
      <c r="G174" s="20">
        <v>44272</v>
      </c>
      <c r="H174" s="21">
        <v>44288</v>
      </c>
      <c r="I174" s="21">
        <f t="shared" si="22"/>
        <v>44302</v>
      </c>
      <c r="J174" s="20" t="s">
        <v>43</v>
      </c>
      <c r="K174" s="37"/>
    </row>
    <row r="175" spans="1:11" s="38" customFormat="1" x14ac:dyDescent="0.2">
      <c r="A175" s="31" t="s">
        <v>129</v>
      </c>
      <c r="B175" s="49" t="s">
        <v>141</v>
      </c>
      <c r="C175" s="32">
        <v>17264</v>
      </c>
      <c r="D175" s="32">
        <v>24845.4</v>
      </c>
      <c r="E175" s="33">
        <v>4600557062</v>
      </c>
      <c r="F175" s="33">
        <v>4510673592</v>
      </c>
      <c r="G175" s="34">
        <v>44319</v>
      </c>
      <c r="H175" s="35">
        <v>44337</v>
      </c>
      <c r="I175" s="35">
        <f t="shared" si="22"/>
        <v>44349</v>
      </c>
      <c r="J175" s="34" t="s">
        <v>43</v>
      </c>
      <c r="K175" s="37"/>
    </row>
    <row r="176" spans="1:11" s="38" customFormat="1" x14ac:dyDescent="0.2">
      <c r="A176" s="31" t="s">
        <v>129</v>
      </c>
      <c r="B176" s="49" t="s">
        <v>145</v>
      </c>
      <c r="C176" s="32">
        <v>1958</v>
      </c>
      <c r="D176" s="32">
        <v>2678.58</v>
      </c>
      <c r="E176" s="33">
        <v>4600557062</v>
      </c>
      <c r="F176" s="33">
        <v>4510706324</v>
      </c>
      <c r="G176" s="34">
        <v>44312</v>
      </c>
      <c r="H176" s="35">
        <v>44330</v>
      </c>
      <c r="I176" s="35">
        <f t="shared" si="22"/>
        <v>44342</v>
      </c>
      <c r="J176" s="34" t="s">
        <v>43</v>
      </c>
      <c r="K176" s="37"/>
    </row>
    <row r="177" spans="1:11" s="38" customFormat="1" x14ac:dyDescent="0.2">
      <c r="A177" s="31" t="s">
        <v>129</v>
      </c>
      <c r="B177" s="49" t="s">
        <v>147</v>
      </c>
      <c r="C177" s="32">
        <v>13341</v>
      </c>
      <c r="D177" s="32">
        <v>19200.740000000002</v>
      </c>
      <c r="E177" s="33">
        <v>4600557062</v>
      </c>
      <c r="F177" s="33">
        <v>4510722641</v>
      </c>
      <c r="G177" s="34">
        <v>44312</v>
      </c>
      <c r="H177" s="35">
        <v>44330</v>
      </c>
      <c r="I177" s="35">
        <f t="shared" si="22"/>
        <v>44342</v>
      </c>
      <c r="J177" s="34" t="s">
        <v>43</v>
      </c>
      <c r="K177" s="37"/>
    </row>
    <row r="178" spans="1:11" s="38" customFormat="1" x14ac:dyDescent="0.2">
      <c r="A178" s="31" t="s">
        <v>129</v>
      </c>
      <c r="B178" s="49" t="s">
        <v>148</v>
      </c>
      <c r="C178" s="32">
        <v>43221</v>
      </c>
      <c r="D178" s="32">
        <v>59119.360000000001</v>
      </c>
      <c r="E178" s="33">
        <v>4600557062</v>
      </c>
      <c r="F178" s="33">
        <v>4510726227</v>
      </c>
      <c r="G178" s="34">
        <v>44312</v>
      </c>
      <c r="H178" s="35">
        <v>44330</v>
      </c>
      <c r="I178" s="35">
        <f t="shared" si="22"/>
        <v>44342</v>
      </c>
      <c r="J178" s="34" t="s">
        <v>43</v>
      </c>
      <c r="K178" s="37"/>
    </row>
    <row r="179" spans="1:11" s="38" customFormat="1" x14ac:dyDescent="0.2">
      <c r="A179" s="31" t="s">
        <v>129</v>
      </c>
      <c r="B179" s="49" t="s">
        <v>149</v>
      </c>
      <c r="C179" s="32">
        <v>2275</v>
      </c>
      <c r="D179" s="32">
        <v>3265.69</v>
      </c>
      <c r="E179" s="33">
        <v>4600557062</v>
      </c>
      <c r="F179" s="33">
        <v>4510741027</v>
      </c>
      <c r="G179" s="34">
        <v>44319</v>
      </c>
      <c r="H179" s="35">
        <v>44337</v>
      </c>
      <c r="I179" s="35">
        <f t="shared" si="22"/>
        <v>44349</v>
      </c>
      <c r="J179" s="34" t="s">
        <v>43</v>
      </c>
      <c r="K179" s="37"/>
    </row>
    <row r="180" spans="1:11" s="38" customFormat="1" x14ac:dyDescent="0.2">
      <c r="A180" s="31" t="s">
        <v>129</v>
      </c>
      <c r="B180" s="49" t="s">
        <v>150</v>
      </c>
      <c r="C180" s="32">
        <v>3532</v>
      </c>
      <c r="D180" s="32">
        <v>5083.18</v>
      </c>
      <c r="E180" s="33">
        <v>4600557062</v>
      </c>
      <c r="F180" s="33">
        <v>4510744316</v>
      </c>
      <c r="G180" s="34">
        <v>44319</v>
      </c>
      <c r="H180" s="35">
        <v>44337</v>
      </c>
      <c r="I180" s="35">
        <f t="shared" si="22"/>
        <v>44349</v>
      </c>
      <c r="J180" s="34" t="s">
        <v>43</v>
      </c>
      <c r="K180" s="37"/>
    </row>
    <row r="181" spans="1:11" s="38" customFormat="1" x14ac:dyDescent="0.2">
      <c r="A181" s="18" t="s">
        <v>129</v>
      </c>
      <c r="B181" s="49" t="s">
        <v>151</v>
      </c>
      <c r="C181" s="32">
        <v>63102</v>
      </c>
      <c r="D181" s="32">
        <v>102923.64</v>
      </c>
      <c r="E181" s="33">
        <v>4600557062</v>
      </c>
      <c r="F181" s="33">
        <v>4510744309</v>
      </c>
      <c r="G181" s="34">
        <v>44319</v>
      </c>
      <c r="H181" s="35">
        <v>44337</v>
      </c>
      <c r="I181" s="35">
        <f t="shared" si="22"/>
        <v>44349</v>
      </c>
      <c r="J181" s="34" t="s">
        <v>43</v>
      </c>
      <c r="K181" s="37"/>
    </row>
    <row r="182" spans="1:11" s="38" customFormat="1" x14ac:dyDescent="0.2">
      <c r="A182" s="31" t="s">
        <v>159</v>
      </c>
      <c r="B182" s="48" t="s">
        <v>152</v>
      </c>
      <c r="C182" s="27">
        <v>61209</v>
      </c>
      <c r="D182" s="27">
        <v>118364.4</v>
      </c>
      <c r="E182" s="28">
        <v>4600558097</v>
      </c>
      <c r="F182" s="28">
        <v>4510740952</v>
      </c>
      <c r="G182" s="29">
        <v>44361</v>
      </c>
      <c r="H182" s="30">
        <v>44379</v>
      </c>
      <c r="I182" s="30">
        <f t="shared" si="22"/>
        <v>44391</v>
      </c>
      <c r="J182" s="29" t="s">
        <v>43</v>
      </c>
      <c r="K182" s="37"/>
    </row>
    <row r="183" spans="1:11" s="38" customFormat="1" x14ac:dyDescent="0.2">
      <c r="A183" s="31" t="s">
        <v>159</v>
      </c>
      <c r="B183" s="49" t="s">
        <v>153</v>
      </c>
      <c r="C183" s="32">
        <v>170663</v>
      </c>
      <c r="D183" s="32">
        <v>300024</v>
      </c>
      <c r="E183" s="33">
        <v>4600558097</v>
      </c>
      <c r="F183" s="33">
        <v>4510744310</v>
      </c>
      <c r="G183" s="34">
        <v>44361</v>
      </c>
      <c r="H183" s="35">
        <v>44379</v>
      </c>
      <c r="I183" s="35">
        <f t="shared" si="22"/>
        <v>44391</v>
      </c>
      <c r="J183" s="34" t="s">
        <v>43</v>
      </c>
      <c r="K183" s="37"/>
    </row>
    <row r="184" spans="1:11" s="38" customFormat="1" x14ac:dyDescent="0.2">
      <c r="A184" s="31" t="s">
        <v>159</v>
      </c>
      <c r="B184" s="49" t="s">
        <v>156</v>
      </c>
      <c r="C184" s="32">
        <v>1873</v>
      </c>
      <c r="D184" s="32">
        <v>3243.83</v>
      </c>
      <c r="E184" s="33">
        <v>4600557062</v>
      </c>
      <c r="F184" s="33">
        <v>4510812652</v>
      </c>
      <c r="G184" s="34">
        <v>44361</v>
      </c>
      <c r="H184" s="35">
        <v>44379</v>
      </c>
      <c r="I184" s="35">
        <f t="shared" si="22"/>
        <v>44391</v>
      </c>
      <c r="J184" s="34" t="s">
        <v>43</v>
      </c>
      <c r="K184" s="37"/>
    </row>
    <row r="185" spans="1:11" s="38" customFormat="1" x14ac:dyDescent="0.2">
      <c r="A185" s="31" t="s">
        <v>159</v>
      </c>
      <c r="B185" s="49" t="s">
        <v>157</v>
      </c>
      <c r="C185" s="32">
        <v>24268</v>
      </c>
      <c r="D185" s="32">
        <v>33425.919999999998</v>
      </c>
      <c r="E185" s="33">
        <v>4600557062</v>
      </c>
      <c r="F185" s="33">
        <v>4510812645</v>
      </c>
      <c r="G185" s="34">
        <v>44361</v>
      </c>
      <c r="H185" s="35">
        <v>44379</v>
      </c>
      <c r="I185" s="35">
        <f t="shared" si="22"/>
        <v>44391</v>
      </c>
      <c r="J185" s="34" t="s">
        <v>43</v>
      </c>
      <c r="K185" s="37"/>
    </row>
    <row r="186" spans="1:11" s="38" customFormat="1" x14ac:dyDescent="0.2">
      <c r="A186" s="31" t="s">
        <v>159</v>
      </c>
      <c r="B186" s="49" t="s">
        <v>158</v>
      </c>
      <c r="C186" s="32">
        <v>153.78</v>
      </c>
      <c r="D186" s="32">
        <v>281.36</v>
      </c>
      <c r="E186" s="33">
        <v>4600611934</v>
      </c>
      <c r="F186" s="33">
        <v>4510342602</v>
      </c>
      <c r="G186" s="34">
        <v>44361</v>
      </c>
      <c r="H186" s="35">
        <v>44379</v>
      </c>
      <c r="I186" s="35">
        <f t="shared" si="22"/>
        <v>44391</v>
      </c>
      <c r="J186" s="34" t="s">
        <v>43</v>
      </c>
      <c r="K186" s="37"/>
    </row>
    <row r="187" spans="1:11" s="38" customFormat="1" x14ac:dyDescent="0.2">
      <c r="A187" s="31" t="s">
        <v>159</v>
      </c>
      <c r="B187" s="49" t="s">
        <v>160</v>
      </c>
      <c r="C187" s="32">
        <v>34731</v>
      </c>
      <c r="D187" s="32">
        <v>47506.73</v>
      </c>
      <c r="E187" s="33">
        <v>4600557062</v>
      </c>
      <c r="F187" s="33">
        <v>4510829292</v>
      </c>
      <c r="G187" s="34">
        <v>44381</v>
      </c>
      <c r="H187" s="35">
        <v>44400</v>
      </c>
      <c r="I187" s="35">
        <f>+G187+30</f>
        <v>44411</v>
      </c>
      <c r="J187" s="34" t="s">
        <v>43</v>
      </c>
      <c r="K187" s="37"/>
    </row>
    <row r="188" spans="1:11" s="38" customFormat="1" x14ac:dyDescent="0.2">
      <c r="A188" s="31" t="s">
        <v>159</v>
      </c>
      <c r="B188" s="49" t="s">
        <v>163</v>
      </c>
      <c r="C188" s="32">
        <v>3806</v>
      </c>
      <c r="D188" s="32">
        <v>6835.83</v>
      </c>
      <c r="E188" s="33" t="s">
        <v>29</v>
      </c>
      <c r="F188" s="33"/>
      <c r="G188" s="34">
        <v>44381</v>
      </c>
      <c r="H188" s="35">
        <v>44400</v>
      </c>
      <c r="I188" s="35">
        <f t="shared" si="22"/>
        <v>44411</v>
      </c>
      <c r="J188" s="34" t="s">
        <v>43</v>
      </c>
      <c r="K188" s="37"/>
    </row>
    <row r="189" spans="1:11" s="38" customFormat="1" x14ac:dyDescent="0.2">
      <c r="A189" s="26" t="s">
        <v>155</v>
      </c>
      <c r="B189" s="48" t="s">
        <v>161</v>
      </c>
      <c r="C189" s="27">
        <v>84373</v>
      </c>
      <c r="D189" s="27">
        <v>115409.86</v>
      </c>
      <c r="E189" s="28">
        <v>4600557062</v>
      </c>
      <c r="F189" s="28">
        <v>4510854005</v>
      </c>
      <c r="G189" s="29">
        <v>44389</v>
      </c>
      <c r="H189" s="30">
        <v>44407</v>
      </c>
      <c r="I189" s="30">
        <f t="shared" si="22"/>
        <v>44419</v>
      </c>
      <c r="J189" s="29" t="s">
        <v>43</v>
      </c>
      <c r="K189" s="61"/>
    </row>
    <row r="190" spans="1:11" s="38" customFormat="1" x14ac:dyDescent="0.2">
      <c r="A190" s="31" t="s">
        <v>155</v>
      </c>
      <c r="B190" s="49" t="s">
        <v>127</v>
      </c>
      <c r="C190" s="32">
        <v>18486</v>
      </c>
      <c r="D190" s="32">
        <v>39735</v>
      </c>
      <c r="E190" s="33">
        <v>4600611934</v>
      </c>
      <c r="F190" s="33">
        <v>4510575145</v>
      </c>
      <c r="G190" s="34">
        <v>44410</v>
      </c>
      <c r="H190" s="35">
        <v>44428</v>
      </c>
      <c r="I190" s="35">
        <f t="shared" si="22"/>
        <v>44440</v>
      </c>
      <c r="J190" s="34" t="s">
        <v>43</v>
      </c>
      <c r="K190" s="37"/>
    </row>
    <row r="191" spans="1:11" s="38" customFormat="1" x14ac:dyDescent="0.2">
      <c r="A191" s="62" t="s">
        <v>155</v>
      </c>
      <c r="B191" s="63" t="s">
        <v>151</v>
      </c>
      <c r="C191" s="64">
        <v>89693</v>
      </c>
      <c r="D191" s="64">
        <v>146296.5</v>
      </c>
      <c r="E191" s="65">
        <v>4600557062</v>
      </c>
      <c r="F191" s="65">
        <v>4510744309</v>
      </c>
      <c r="G191" s="66"/>
      <c r="H191" s="67"/>
      <c r="I191" s="67"/>
      <c r="J191" s="66" t="s">
        <v>43</v>
      </c>
      <c r="K191" s="37" t="s">
        <v>191</v>
      </c>
    </row>
    <row r="192" spans="1:11" s="38" customFormat="1" x14ac:dyDescent="0.2">
      <c r="A192" s="62" t="s">
        <v>155</v>
      </c>
      <c r="B192" s="63" t="s">
        <v>153</v>
      </c>
      <c r="C192" s="64">
        <v>188233</v>
      </c>
      <c r="D192" s="64">
        <v>327615</v>
      </c>
      <c r="E192" s="65">
        <v>4600558097</v>
      </c>
      <c r="F192" s="65">
        <v>4510744310</v>
      </c>
      <c r="G192" s="66"/>
      <c r="H192" s="67"/>
      <c r="I192" s="67"/>
      <c r="J192" s="66" t="s">
        <v>43</v>
      </c>
      <c r="K192" s="37" t="s">
        <v>191</v>
      </c>
    </row>
    <row r="193" spans="1:11" s="38" customFormat="1" x14ac:dyDescent="0.2">
      <c r="A193" s="31" t="s">
        <v>155</v>
      </c>
      <c r="B193" s="49" t="s">
        <v>165</v>
      </c>
      <c r="C193" s="32">
        <v>207.76</v>
      </c>
      <c r="D193" s="32">
        <v>380.27</v>
      </c>
      <c r="E193" s="33">
        <v>4600611934</v>
      </c>
      <c r="F193" s="33">
        <v>4510920413</v>
      </c>
      <c r="G193" s="34">
        <v>44389</v>
      </c>
      <c r="H193" s="35">
        <v>44407</v>
      </c>
      <c r="I193" s="35">
        <f>+G193+30</f>
        <v>44419</v>
      </c>
      <c r="J193" s="34" t="s">
        <v>43</v>
      </c>
      <c r="K193" s="37"/>
    </row>
    <row r="194" spans="1:11" s="38" customFormat="1" x14ac:dyDescent="0.2">
      <c r="A194" s="31" t="s">
        <v>155</v>
      </c>
      <c r="B194" s="49" t="s">
        <v>166</v>
      </c>
      <c r="C194" s="32">
        <v>9384.51</v>
      </c>
      <c r="D194" s="32">
        <v>12905.06</v>
      </c>
      <c r="E194" s="33">
        <v>4600557062</v>
      </c>
      <c r="F194" s="33">
        <v>4510920375</v>
      </c>
      <c r="G194" s="34">
        <v>44389</v>
      </c>
      <c r="H194" s="35">
        <v>44407</v>
      </c>
      <c r="I194" s="35">
        <f>+G194+30</f>
        <v>44419</v>
      </c>
      <c r="J194" s="34" t="s">
        <v>43</v>
      </c>
      <c r="K194" s="37"/>
    </row>
    <row r="195" spans="1:11" s="38" customFormat="1" x14ac:dyDescent="0.2">
      <c r="A195" s="31" t="s">
        <v>155</v>
      </c>
      <c r="B195" s="49" t="s">
        <v>164</v>
      </c>
      <c r="C195" s="32">
        <v>11424.1</v>
      </c>
      <c r="D195" s="32">
        <v>15686.07</v>
      </c>
      <c r="E195" s="33">
        <v>4600557062</v>
      </c>
      <c r="F195" s="33">
        <v>4510910872</v>
      </c>
      <c r="G195" s="34">
        <v>44389</v>
      </c>
      <c r="H195" s="35">
        <v>44407</v>
      </c>
      <c r="I195" s="35">
        <f>+G195+30</f>
        <v>44419</v>
      </c>
      <c r="J195" s="34" t="s">
        <v>43</v>
      </c>
      <c r="K195" s="37"/>
    </row>
    <row r="196" spans="1:11" s="38" customFormat="1" x14ac:dyDescent="0.2">
      <c r="A196" s="31" t="s">
        <v>155</v>
      </c>
      <c r="B196" s="49" t="s">
        <v>167</v>
      </c>
      <c r="C196" s="32">
        <v>27063</v>
      </c>
      <c r="D196" s="32">
        <v>37018.26</v>
      </c>
      <c r="E196" s="33">
        <v>4600557062</v>
      </c>
      <c r="F196" s="33">
        <v>4510922783</v>
      </c>
      <c r="G196" s="34">
        <v>44417</v>
      </c>
      <c r="H196" s="35">
        <v>44435</v>
      </c>
      <c r="I196" s="35">
        <f t="shared" ref="I196:I209" si="23">+G196+30</f>
        <v>44447</v>
      </c>
      <c r="J196" s="34" t="s">
        <v>43</v>
      </c>
      <c r="K196" s="37"/>
    </row>
    <row r="197" spans="1:11" s="38" customFormat="1" x14ac:dyDescent="0.2">
      <c r="A197" s="31" t="s">
        <v>155</v>
      </c>
      <c r="B197" s="49" t="s">
        <v>168</v>
      </c>
      <c r="C197" s="32">
        <v>2425</v>
      </c>
      <c r="D197" s="32">
        <v>3954.58</v>
      </c>
      <c r="E197" s="33">
        <v>4600557062</v>
      </c>
      <c r="F197" s="33">
        <v>4510939689</v>
      </c>
      <c r="G197" s="34">
        <v>44410</v>
      </c>
      <c r="H197" s="35">
        <v>44428</v>
      </c>
      <c r="I197" s="35">
        <f t="shared" si="23"/>
        <v>44440</v>
      </c>
      <c r="J197" s="34" t="s">
        <v>43</v>
      </c>
      <c r="K197" s="37"/>
    </row>
    <row r="198" spans="1:11" s="38" customFormat="1" x14ac:dyDescent="0.2">
      <c r="A198" s="31" t="s">
        <v>155</v>
      </c>
      <c r="B198" s="49" t="s">
        <v>170</v>
      </c>
      <c r="C198" s="32">
        <v>19631</v>
      </c>
      <c r="D198" s="32">
        <v>26851.63</v>
      </c>
      <c r="E198" s="33">
        <v>4600557062</v>
      </c>
      <c r="F198" s="33">
        <v>4510939654</v>
      </c>
      <c r="G198" s="34">
        <v>44417</v>
      </c>
      <c r="H198" s="35">
        <v>44435</v>
      </c>
      <c r="I198" s="35">
        <f t="shared" si="23"/>
        <v>44447</v>
      </c>
      <c r="J198" s="34" t="s">
        <v>43</v>
      </c>
      <c r="K198" s="37"/>
    </row>
    <row r="199" spans="1:11" s="38" customFormat="1" x14ac:dyDescent="0.2">
      <c r="A199" s="31" t="s">
        <v>155</v>
      </c>
      <c r="B199" s="49" t="s">
        <v>172</v>
      </c>
      <c r="C199" s="32">
        <v>4849</v>
      </c>
      <c r="D199" s="32">
        <v>7909.17</v>
      </c>
      <c r="E199" s="33">
        <v>4600557062</v>
      </c>
      <c r="F199" s="33">
        <v>4510917546</v>
      </c>
      <c r="G199" s="34">
        <v>44410</v>
      </c>
      <c r="H199" s="35">
        <v>44428</v>
      </c>
      <c r="I199" s="35">
        <f t="shared" si="23"/>
        <v>44440</v>
      </c>
      <c r="J199" s="34" t="s">
        <v>43</v>
      </c>
      <c r="K199" s="37"/>
    </row>
    <row r="200" spans="1:11" s="38" customFormat="1" x14ac:dyDescent="0.2">
      <c r="A200" s="31" t="s">
        <v>155</v>
      </c>
      <c r="B200" s="49" t="s">
        <v>173</v>
      </c>
      <c r="C200" s="32">
        <v>1846</v>
      </c>
      <c r="D200" s="32">
        <v>3377.2</v>
      </c>
      <c r="E200" s="33">
        <v>4600611934</v>
      </c>
      <c r="F200" s="33">
        <v>4510941685</v>
      </c>
      <c r="G200" s="34">
        <v>44410</v>
      </c>
      <c r="H200" s="35">
        <v>44428</v>
      </c>
      <c r="I200" s="35">
        <f t="shared" si="23"/>
        <v>44440</v>
      </c>
      <c r="J200" s="34" t="s">
        <v>43</v>
      </c>
      <c r="K200" s="37"/>
    </row>
    <row r="201" spans="1:11" s="38" customFormat="1" x14ac:dyDescent="0.2">
      <c r="A201" s="31" t="s">
        <v>155</v>
      </c>
      <c r="B201" s="49" t="s">
        <v>174</v>
      </c>
      <c r="C201" s="32">
        <v>608</v>
      </c>
      <c r="D201" s="32">
        <v>1112.99</v>
      </c>
      <c r="E201" s="33">
        <v>4600611934</v>
      </c>
      <c r="F201" s="33">
        <v>4510915613</v>
      </c>
      <c r="G201" s="34">
        <v>44410</v>
      </c>
      <c r="H201" s="35">
        <v>44428</v>
      </c>
      <c r="I201" s="35">
        <f t="shared" si="23"/>
        <v>44440</v>
      </c>
      <c r="J201" s="34" t="s">
        <v>43</v>
      </c>
      <c r="K201" s="37"/>
    </row>
    <row r="202" spans="1:11" s="38" customFormat="1" x14ac:dyDescent="0.2">
      <c r="A202" s="31" t="s">
        <v>155</v>
      </c>
      <c r="B202" s="49" t="s">
        <v>177</v>
      </c>
      <c r="C202" s="32">
        <v>3193</v>
      </c>
      <c r="D202" s="32">
        <v>4584.01</v>
      </c>
      <c r="E202" s="33">
        <v>4600557062</v>
      </c>
      <c r="F202" s="33">
        <v>4510957412</v>
      </c>
      <c r="G202" s="34">
        <v>44410</v>
      </c>
      <c r="H202" s="35">
        <v>44428</v>
      </c>
      <c r="I202" s="35">
        <f t="shared" si="23"/>
        <v>44440</v>
      </c>
      <c r="J202" s="34" t="s">
        <v>43</v>
      </c>
      <c r="K202" s="37"/>
    </row>
    <row r="203" spans="1:11" s="38" customFormat="1" x14ac:dyDescent="0.2">
      <c r="A203" s="31" t="s">
        <v>155</v>
      </c>
      <c r="B203" s="49" t="s">
        <v>178</v>
      </c>
      <c r="C203" s="32">
        <v>1784</v>
      </c>
      <c r="D203" s="32">
        <v>3089.36</v>
      </c>
      <c r="E203" s="33">
        <v>4600557062</v>
      </c>
      <c r="F203" s="33">
        <v>4510963104</v>
      </c>
      <c r="G203" s="34">
        <v>44410</v>
      </c>
      <c r="H203" s="35">
        <v>44428</v>
      </c>
      <c r="I203" s="35">
        <f t="shared" si="23"/>
        <v>44440</v>
      </c>
      <c r="J203" s="34" t="s">
        <v>43</v>
      </c>
      <c r="K203" s="37"/>
    </row>
    <row r="204" spans="1:11" s="38" customFormat="1" x14ac:dyDescent="0.2">
      <c r="A204" s="31" t="s">
        <v>155</v>
      </c>
      <c r="B204" s="49" t="s">
        <v>179</v>
      </c>
      <c r="C204" s="32">
        <v>4934</v>
      </c>
      <c r="D204" s="32">
        <v>7268.57</v>
      </c>
      <c r="E204" s="33">
        <v>4600557062</v>
      </c>
      <c r="F204" s="33">
        <v>4510958163</v>
      </c>
      <c r="G204" s="34">
        <v>44417</v>
      </c>
      <c r="H204" s="35">
        <v>44435</v>
      </c>
      <c r="I204" s="35">
        <f t="shared" si="23"/>
        <v>44447</v>
      </c>
      <c r="J204" s="34" t="s">
        <v>43</v>
      </c>
      <c r="K204" s="37"/>
    </row>
    <row r="205" spans="1:11" s="38" customFormat="1" x14ac:dyDescent="0.2">
      <c r="A205" s="31" t="s">
        <v>155</v>
      </c>
      <c r="B205" s="49" t="s">
        <v>180</v>
      </c>
      <c r="C205" s="32">
        <v>135</v>
      </c>
      <c r="D205" s="32">
        <v>246.62</v>
      </c>
      <c r="E205" s="33">
        <v>4600611934</v>
      </c>
      <c r="F205" s="33">
        <v>4510915615</v>
      </c>
      <c r="G205" s="34">
        <v>44410</v>
      </c>
      <c r="H205" s="35">
        <v>44428</v>
      </c>
      <c r="I205" s="35">
        <f t="shared" si="23"/>
        <v>44440</v>
      </c>
      <c r="J205" s="34" t="s">
        <v>43</v>
      </c>
      <c r="K205" s="37"/>
    </row>
    <row r="206" spans="1:11" s="38" customFormat="1" x14ac:dyDescent="0.2">
      <c r="A206" s="31" t="s">
        <v>155</v>
      </c>
      <c r="B206" s="49" t="s">
        <v>181</v>
      </c>
      <c r="C206" s="32">
        <v>67</v>
      </c>
      <c r="D206" s="32">
        <v>123.31</v>
      </c>
      <c r="E206" s="33">
        <v>4600611934</v>
      </c>
      <c r="F206" s="33">
        <v>4510970579</v>
      </c>
      <c r="G206" s="34">
        <v>44410</v>
      </c>
      <c r="H206" s="35">
        <v>44428</v>
      </c>
      <c r="I206" s="35">
        <f t="shared" si="23"/>
        <v>44440</v>
      </c>
      <c r="J206" s="34" t="s">
        <v>43</v>
      </c>
      <c r="K206" s="37"/>
    </row>
    <row r="207" spans="1:11" s="38" customFormat="1" x14ac:dyDescent="0.2">
      <c r="A207" s="31" t="s">
        <v>155</v>
      </c>
      <c r="B207" s="49" t="s">
        <v>182</v>
      </c>
      <c r="C207" s="32">
        <v>1592</v>
      </c>
      <c r="D207" s="32">
        <v>2177.54</v>
      </c>
      <c r="E207" s="33">
        <v>4600557062</v>
      </c>
      <c r="F207" s="33">
        <v>4510978588</v>
      </c>
      <c r="G207" s="34">
        <v>44417</v>
      </c>
      <c r="H207" s="35">
        <v>44435</v>
      </c>
      <c r="I207" s="35">
        <f t="shared" si="23"/>
        <v>44447</v>
      </c>
      <c r="J207" s="34" t="s">
        <v>43</v>
      </c>
      <c r="K207" s="37"/>
    </row>
    <row r="208" spans="1:11" s="38" customFormat="1" x14ac:dyDescent="0.2">
      <c r="A208" s="31" t="s">
        <v>155</v>
      </c>
      <c r="B208" s="49" t="s">
        <v>162</v>
      </c>
      <c r="C208" s="32">
        <v>10000</v>
      </c>
      <c r="D208" s="32"/>
      <c r="E208" s="33" t="s">
        <v>29</v>
      </c>
      <c r="F208" s="33"/>
      <c r="G208" s="34">
        <v>44417</v>
      </c>
      <c r="H208" s="35">
        <v>44435</v>
      </c>
      <c r="I208" s="35">
        <f t="shared" si="23"/>
        <v>44447</v>
      </c>
      <c r="J208" s="34" t="s">
        <v>43</v>
      </c>
      <c r="K208" s="37"/>
    </row>
    <row r="209" spans="1:11" s="38" customFormat="1" x14ac:dyDescent="0.2">
      <c r="A209" s="18" t="s">
        <v>155</v>
      </c>
      <c r="B209" s="50" t="s">
        <v>183</v>
      </c>
      <c r="C209" s="19">
        <v>2183</v>
      </c>
      <c r="D209" s="19">
        <v>24802</v>
      </c>
      <c r="E209" s="25"/>
      <c r="F209" s="25">
        <v>4510985855</v>
      </c>
      <c r="G209" s="20">
        <v>44417</v>
      </c>
      <c r="H209" s="21">
        <v>44435</v>
      </c>
      <c r="I209" s="21">
        <f t="shared" si="23"/>
        <v>44447</v>
      </c>
      <c r="J209" s="20" t="s">
        <v>43</v>
      </c>
      <c r="K209" s="37"/>
    </row>
    <row r="210" spans="1:11" s="38" customFormat="1" x14ac:dyDescent="0.2">
      <c r="A210" s="62" t="s">
        <v>154</v>
      </c>
      <c r="B210" s="63" t="s">
        <v>152</v>
      </c>
      <c r="C210" s="64">
        <v>142821</v>
      </c>
      <c r="D210" s="64">
        <v>276183.59999999998</v>
      </c>
      <c r="E210" s="65">
        <v>4600558097</v>
      </c>
      <c r="F210" s="65">
        <v>4510740952</v>
      </c>
      <c r="G210" s="66"/>
      <c r="H210" s="67"/>
      <c r="I210" s="67"/>
      <c r="J210" s="66" t="s">
        <v>43</v>
      </c>
      <c r="K210" s="37" t="s">
        <v>191</v>
      </c>
    </row>
    <row r="211" spans="1:11" s="38" customFormat="1" x14ac:dyDescent="0.2">
      <c r="A211" s="62" t="s">
        <v>154</v>
      </c>
      <c r="B211" s="63" t="s">
        <v>151</v>
      </c>
      <c r="C211" s="64">
        <v>84777</v>
      </c>
      <c r="D211" s="64">
        <v>138278.41</v>
      </c>
      <c r="E211" s="65">
        <v>4600557062</v>
      </c>
      <c r="F211" s="65">
        <v>4510744309</v>
      </c>
      <c r="G211" s="66"/>
      <c r="H211" s="67"/>
      <c r="I211" s="67"/>
      <c r="J211" s="66" t="s">
        <v>43</v>
      </c>
      <c r="K211" s="37" t="s">
        <v>191</v>
      </c>
    </row>
    <row r="212" spans="1:11" s="38" customFormat="1" x14ac:dyDescent="0.2">
      <c r="A212" s="31" t="s">
        <v>154</v>
      </c>
      <c r="B212" s="49" t="s">
        <v>184</v>
      </c>
      <c r="C212" s="32">
        <v>15477</v>
      </c>
      <c r="D212" s="32">
        <v>21170</v>
      </c>
      <c r="E212" s="33">
        <v>4600557062</v>
      </c>
      <c r="F212" s="33">
        <v>4510995500</v>
      </c>
      <c r="G212" s="34">
        <v>44445</v>
      </c>
      <c r="H212" s="35">
        <v>44463</v>
      </c>
      <c r="I212" s="35">
        <f t="shared" ref="I212:I272" si="24">+G212+30</f>
        <v>44475</v>
      </c>
      <c r="J212" s="34" t="s">
        <v>43</v>
      </c>
      <c r="K212" s="37"/>
    </row>
    <row r="213" spans="1:11" s="38" customFormat="1" x14ac:dyDescent="0.2">
      <c r="A213" s="31" t="s">
        <v>154</v>
      </c>
      <c r="B213" s="49" t="s">
        <v>171</v>
      </c>
      <c r="C213" s="32">
        <v>19137</v>
      </c>
      <c r="D213" s="32">
        <v>26175.84</v>
      </c>
      <c r="E213" s="33">
        <v>4600557062</v>
      </c>
      <c r="F213" s="33">
        <v>4510939690</v>
      </c>
      <c r="G213" s="34">
        <v>44438</v>
      </c>
      <c r="H213" s="35">
        <v>44456</v>
      </c>
      <c r="I213" s="35">
        <f t="shared" si="24"/>
        <v>44468</v>
      </c>
      <c r="J213" s="34" t="s">
        <v>43</v>
      </c>
      <c r="K213" s="37"/>
    </row>
    <row r="214" spans="1:11" s="38" customFormat="1" x14ac:dyDescent="0.2">
      <c r="A214" s="31" t="s">
        <v>154</v>
      </c>
      <c r="B214" s="49" t="s">
        <v>175</v>
      </c>
      <c r="C214" s="32">
        <v>11455</v>
      </c>
      <c r="D214" s="32">
        <v>15668.52</v>
      </c>
      <c r="E214" s="33">
        <v>4600557062</v>
      </c>
      <c r="F214" s="33">
        <v>4510914418</v>
      </c>
      <c r="G214" s="34">
        <v>44438</v>
      </c>
      <c r="H214" s="35">
        <v>44456</v>
      </c>
      <c r="I214" s="35">
        <f t="shared" si="24"/>
        <v>44468</v>
      </c>
      <c r="J214" s="34" t="s">
        <v>43</v>
      </c>
      <c r="K214" s="37"/>
    </row>
    <row r="215" spans="1:11" s="38" customFormat="1" x14ac:dyDescent="0.2">
      <c r="A215" s="31" t="s">
        <v>154</v>
      </c>
      <c r="B215" s="49" t="s">
        <v>176</v>
      </c>
      <c r="C215" s="32">
        <v>15947</v>
      </c>
      <c r="D215" s="32">
        <v>21813.200000000001</v>
      </c>
      <c r="E215" s="33">
        <v>4600557062</v>
      </c>
      <c r="F215" s="33">
        <v>4510910883</v>
      </c>
      <c r="G215" s="34">
        <v>44438</v>
      </c>
      <c r="H215" s="35">
        <v>44456</v>
      </c>
      <c r="I215" s="35">
        <f t="shared" si="24"/>
        <v>44468</v>
      </c>
      <c r="J215" s="34" t="s">
        <v>43</v>
      </c>
      <c r="K215" s="37"/>
    </row>
    <row r="216" spans="1:11" s="38" customFormat="1" x14ac:dyDescent="0.2">
      <c r="A216" s="62" t="s">
        <v>154</v>
      </c>
      <c r="B216" s="63" t="s">
        <v>169</v>
      </c>
      <c r="C216" s="64">
        <v>3189</v>
      </c>
      <c r="D216" s="64">
        <v>4362.6400000000003</v>
      </c>
      <c r="E216" s="65">
        <v>4600557062</v>
      </c>
      <c r="F216" s="65">
        <v>4510927172</v>
      </c>
      <c r="G216" s="66">
        <v>44438</v>
      </c>
      <c r="H216" s="67">
        <v>44456</v>
      </c>
      <c r="I216" s="67">
        <f t="shared" si="24"/>
        <v>44468</v>
      </c>
      <c r="J216" s="66" t="s">
        <v>43</v>
      </c>
      <c r="K216" s="37" t="s">
        <v>204</v>
      </c>
    </row>
    <row r="217" spans="1:11" s="38" customFormat="1" x14ac:dyDescent="0.2">
      <c r="A217" s="18" t="s">
        <v>154</v>
      </c>
      <c r="B217" s="50" t="s">
        <v>185</v>
      </c>
      <c r="C217" s="19">
        <v>26828</v>
      </c>
      <c r="D217" s="19">
        <v>36697</v>
      </c>
      <c r="E217" s="25">
        <v>4600557062</v>
      </c>
      <c r="F217" s="25">
        <v>4510995477</v>
      </c>
      <c r="G217" s="20">
        <v>44445</v>
      </c>
      <c r="H217" s="21">
        <v>44463</v>
      </c>
      <c r="I217" s="21">
        <f t="shared" si="24"/>
        <v>44475</v>
      </c>
      <c r="J217" s="20" t="s">
        <v>43</v>
      </c>
      <c r="K217" s="37"/>
    </row>
    <row r="218" spans="1:11" s="38" customFormat="1" x14ac:dyDescent="0.2">
      <c r="A218" s="31" t="s">
        <v>187</v>
      </c>
      <c r="B218" s="49" t="s">
        <v>188</v>
      </c>
      <c r="C218" s="32">
        <v>10866</v>
      </c>
      <c r="D218" s="32">
        <v>14862.92</v>
      </c>
      <c r="E218" s="33">
        <v>4600557062</v>
      </c>
      <c r="F218" s="33">
        <v>4511076828</v>
      </c>
      <c r="G218" s="34">
        <v>44489</v>
      </c>
      <c r="H218" s="35">
        <v>44509</v>
      </c>
      <c r="I218" s="35">
        <f t="shared" si="24"/>
        <v>44519</v>
      </c>
      <c r="J218" s="34" t="s">
        <v>43</v>
      </c>
      <c r="K218" s="37"/>
    </row>
    <row r="219" spans="1:11" s="38" customFormat="1" x14ac:dyDescent="0.2">
      <c r="A219" s="31" t="s">
        <v>187</v>
      </c>
      <c r="B219" s="49" t="s">
        <v>190</v>
      </c>
      <c r="C219" s="32">
        <v>26647.1</v>
      </c>
      <c r="D219" s="32">
        <v>36449.129999999997</v>
      </c>
      <c r="E219" s="33">
        <v>4600557062</v>
      </c>
      <c r="F219" s="33">
        <v>4511095221</v>
      </c>
      <c r="G219" s="34">
        <v>44489</v>
      </c>
      <c r="H219" s="35">
        <v>44509</v>
      </c>
      <c r="I219" s="35">
        <f t="shared" si="24"/>
        <v>44519</v>
      </c>
      <c r="J219" s="34" t="s">
        <v>43</v>
      </c>
      <c r="K219" s="37"/>
    </row>
    <row r="220" spans="1:11" s="38" customFormat="1" x14ac:dyDescent="0.2">
      <c r="A220" s="31" t="s">
        <v>187</v>
      </c>
      <c r="B220" s="49" t="s">
        <v>192</v>
      </c>
      <c r="C220" s="32">
        <v>15100.4</v>
      </c>
      <c r="D220" s="32">
        <v>20655.099999999999</v>
      </c>
      <c r="E220" s="33">
        <v>4600557062</v>
      </c>
      <c r="F220" s="33">
        <v>4511044405</v>
      </c>
      <c r="G220" s="34">
        <v>44489</v>
      </c>
      <c r="H220" s="35">
        <v>44509</v>
      </c>
      <c r="I220" s="35">
        <f t="shared" si="24"/>
        <v>44519</v>
      </c>
      <c r="J220" s="34" t="s">
        <v>43</v>
      </c>
      <c r="K220" s="37"/>
    </row>
    <row r="221" spans="1:11" s="38" customFormat="1" x14ac:dyDescent="0.2">
      <c r="A221" s="31" t="s">
        <v>187</v>
      </c>
      <c r="B221" s="49" t="s">
        <v>193</v>
      </c>
      <c r="C221" s="32">
        <v>19136</v>
      </c>
      <c r="D221" s="32">
        <v>26175.84</v>
      </c>
      <c r="E221" s="33">
        <v>4600557062</v>
      </c>
      <c r="F221" s="33">
        <v>4511134468</v>
      </c>
      <c r="G221" s="34">
        <v>44489</v>
      </c>
      <c r="H221" s="35">
        <v>44509</v>
      </c>
      <c r="I221" s="35">
        <f t="shared" si="24"/>
        <v>44519</v>
      </c>
      <c r="J221" s="34" t="s">
        <v>43</v>
      </c>
      <c r="K221" s="37"/>
    </row>
    <row r="222" spans="1:11" s="38" customFormat="1" x14ac:dyDescent="0.2">
      <c r="A222" s="18" t="s">
        <v>187</v>
      </c>
      <c r="B222" s="50" t="s">
        <v>189</v>
      </c>
      <c r="C222" s="19">
        <v>22287</v>
      </c>
      <c r="D222" s="19">
        <v>30485.63</v>
      </c>
      <c r="E222" s="25">
        <v>4600557062</v>
      </c>
      <c r="F222" s="25">
        <v>4511068854</v>
      </c>
      <c r="G222" s="20">
        <v>44489</v>
      </c>
      <c r="H222" s="21">
        <v>44509</v>
      </c>
      <c r="I222" s="21">
        <f t="shared" si="24"/>
        <v>44519</v>
      </c>
      <c r="J222" s="20" t="s">
        <v>43</v>
      </c>
      <c r="K222" s="37"/>
    </row>
    <row r="223" spans="1:11" s="38" customFormat="1" x14ac:dyDescent="0.2">
      <c r="A223" s="31" t="s">
        <v>186</v>
      </c>
      <c r="B223" s="49" t="s">
        <v>197</v>
      </c>
      <c r="C223" s="32">
        <v>189</v>
      </c>
      <c r="D223" s="32"/>
      <c r="E223" s="33">
        <v>16369</v>
      </c>
      <c r="F223" s="33"/>
      <c r="G223" s="34">
        <v>44501</v>
      </c>
      <c r="H223" s="35">
        <v>44519</v>
      </c>
      <c r="I223" s="35">
        <f t="shared" si="24"/>
        <v>44531</v>
      </c>
      <c r="J223" s="34" t="s">
        <v>43</v>
      </c>
      <c r="K223" s="37"/>
    </row>
    <row r="224" spans="1:11" s="38" customFormat="1" x14ac:dyDescent="0.2">
      <c r="A224" s="31" t="s">
        <v>186</v>
      </c>
      <c r="B224" s="49" t="s">
        <v>195</v>
      </c>
      <c r="C224" s="32">
        <v>5213.91</v>
      </c>
      <c r="D224" s="32">
        <v>7131.85</v>
      </c>
      <c r="E224" s="33">
        <v>4600557062</v>
      </c>
      <c r="F224" s="33">
        <v>4511188771</v>
      </c>
      <c r="G224" s="34">
        <v>44501</v>
      </c>
      <c r="H224" s="35">
        <v>44519</v>
      </c>
      <c r="I224" s="35">
        <f t="shared" si="24"/>
        <v>44531</v>
      </c>
      <c r="J224" s="34" t="s">
        <v>43</v>
      </c>
      <c r="K224" s="37"/>
    </row>
    <row r="225" spans="1:11" s="38" customFormat="1" x14ac:dyDescent="0.2">
      <c r="A225" s="31" t="s">
        <v>186</v>
      </c>
      <c r="B225" s="49" t="s">
        <v>196</v>
      </c>
      <c r="C225" s="32">
        <v>2875.18</v>
      </c>
      <c r="D225" s="32">
        <v>3949.81</v>
      </c>
      <c r="E225" s="33">
        <v>4600557062</v>
      </c>
      <c r="F225" s="33">
        <v>4511189549</v>
      </c>
      <c r="G225" s="34">
        <v>44501</v>
      </c>
      <c r="H225" s="35">
        <v>44519</v>
      </c>
      <c r="I225" s="35">
        <f t="shared" si="24"/>
        <v>44531</v>
      </c>
      <c r="J225" s="34" t="s">
        <v>43</v>
      </c>
      <c r="K225" s="37"/>
    </row>
    <row r="226" spans="1:11" s="38" customFormat="1" x14ac:dyDescent="0.2">
      <c r="A226" s="26" t="s">
        <v>198</v>
      </c>
      <c r="B226" s="48" t="s">
        <v>184</v>
      </c>
      <c r="C226" s="27">
        <v>19899</v>
      </c>
      <c r="D226" s="27">
        <v>27218</v>
      </c>
      <c r="E226" s="28">
        <v>4600557062</v>
      </c>
      <c r="F226" s="28">
        <v>4510995500</v>
      </c>
      <c r="G226" s="29">
        <v>44536</v>
      </c>
      <c r="H226" s="30">
        <v>44554</v>
      </c>
      <c r="I226" s="30">
        <f t="shared" si="24"/>
        <v>44566</v>
      </c>
      <c r="J226" s="29" t="s">
        <v>43</v>
      </c>
      <c r="K226" s="37"/>
    </row>
    <row r="227" spans="1:11" s="38" customFormat="1" x14ac:dyDescent="0.2">
      <c r="A227" s="31" t="s">
        <v>198</v>
      </c>
      <c r="B227" s="49" t="s">
        <v>194</v>
      </c>
      <c r="C227" s="32">
        <v>37542</v>
      </c>
      <c r="D227" s="32">
        <v>61799</v>
      </c>
      <c r="E227" s="33">
        <v>101343</v>
      </c>
      <c r="F227" s="33"/>
      <c r="G227" s="34">
        <v>44515</v>
      </c>
      <c r="H227" s="35">
        <v>44533</v>
      </c>
      <c r="I227" s="35">
        <f t="shared" si="24"/>
        <v>44545</v>
      </c>
      <c r="J227" s="34" t="s">
        <v>43</v>
      </c>
      <c r="K227" s="37"/>
    </row>
    <row r="228" spans="1:11" s="38" customFormat="1" x14ac:dyDescent="0.2">
      <c r="A228" s="31" t="s">
        <v>198</v>
      </c>
      <c r="B228" s="49" t="s">
        <v>199</v>
      </c>
      <c r="C228" s="32">
        <v>51626.7</v>
      </c>
      <c r="D228" s="32">
        <v>73914.64</v>
      </c>
      <c r="E228" s="33">
        <v>4600557062</v>
      </c>
      <c r="F228" s="33">
        <v>4511200135</v>
      </c>
      <c r="G228" s="34">
        <v>44515</v>
      </c>
      <c r="H228" s="35">
        <v>44533</v>
      </c>
      <c r="I228" s="35">
        <f t="shared" si="24"/>
        <v>44545</v>
      </c>
      <c r="J228" s="34" t="s">
        <v>43</v>
      </c>
      <c r="K228" s="37"/>
    </row>
    <row r="229" spans="1:11" s="38" customFormat="1" x14ac:dyDescent="0.2">
      <c r="A229" s="31" t="s">
        <v>198</v>
      </c>
      <c r="B229" s="49" t="s">
        <v>200</v>
      </c>
      <c r="C229" s="32">
        <v>18894.310000000001</v>
      </c>
      <c r="D229" s="32">
        <v>27194.67</v>
      </c>
      <c r="E229" s="33">
        <v>4600557062</v>
      </c>
      <c r="F229" s="33">
        <v>4511207882</v>
      </c>
      <c r="G229" s="34">
        <v>44515</v>
      </c>
      <c r="H229" s="35">
        <v>44533</v>
      </c>
      <c r="I229" s="35">
        <f t="shared" si="24"/>
        <v>44545</v>
      </c>
      <c r="J229" s="34" t="s">
        <v>43</v>
      </c>
      <c r="K229" s="37"/>
    </row>
    <row r="230" spans="1:11" s="38" customFormat="1" x14ac:dyDescent="0.2">
      <c r="A230" s="31" t="s">
        <v>198</v>
      </c>
      <c r="B230" s="49" t="s">
        <v>203</v>
      </c>
      <c r="C230" s="32">
        <v>17212.32</v>
      </c>
      <c r="D230" s="32">
        <v>23542.9</v>
      </c>
      <c r="E230" s="33">
        <v>4600557062</v>
      </c>
      <c r="F230" s="33">
        <v>4511224267</v>
      </c>
      <c r="G230" s="34">
        <v>44536</v>
      </c>
      <c r="H230" s="35">
        <v>44554</v>
      </c>
      <c r="I230" s="35">
        <f t="shared" si="24"/>
        <v>44566</v>
      </c>
      <c r="J230" s="34" t="s">
        <v>43</v>
      </c>
      <c r="K230" s="37"/>
    </row>
    <row r="231" spans="1:11" s="38" customFormat="1" x14ac:dyDescent="0.2">
      <c r="A231" s="18" t="s">
        <v>198</v>
      </c>
      <c r="B231" s="50" t="s">
        <v>201</v>
      </c>
      <c r="C231" s="19">
        <v>7548.83</v>
      </c>
      <c r="D231" s="19">
        <v>12536.72</v>
      </c>
      <c r="E231" s="25">
        <v>4600557062</v>
      </c>
      <c r="F231" s="25">
        <v>4511213726</v>
      </c>
      <c r="G231" s="20">
        <v>44515</v>
      </c>
      <c r="H231" s="21">
        <v>44533</v>
      </c>
      <c r="I231" s="21">
        <f t="shared" si="24"/>
        <v>44545</v>
      </c>
      <c r="J231" s="20" t="s">
        <v>43</v>
      </c>
      <c r="K231" s="37"/>
    </row>
    <row r="232" spans="1:11" s="38" customFormat="1" x14ac:dyDescent="0.2">
      <c r="A232" s="31" t="s">
        <v>202</v>
      </c>
      <c r="B232" s="49" t="s">
        <v>205</v>
      </c>
      <c r="C232" s="32">
        <v>43027.839999999997</v>
      </c>
      <c r="D232" s="32">
        <v>58855.78</v>
      </c>
      <c r="E232" s="33">
        <v>4600557062</v>
      </c>
      <c r="F232" s="33">
        <v>4511260944</v>
      </c>
      <c r="G232" s="34">
        <v>44550</v>
      </c>
      <c r="H232" s="35">
        <v>44568</v>
      </c>
      <c r="I232" s="35">
        <f t="shared" si="24"/>
        <v>44580</v>
      </c>
      <c r="J232" s="34" t="s">
        <v>43</v>
      </c>
      <c r="K232" s="37"/>
    </row>
    <row r="233" spans="1:11" s="38" customFormat="1" x14ac:dyDescent="0.2">
      <c r="A233" s="31" t="s">
        <v>202</v>
      </c>
      <c r="B233" s="49" t="s">
        <v>206</v>
      </c>
      <c r="C233" s="32">
        <v>28655.1</v>
      </c>
      <c r="D233" s="32">
        <v>39195.800000000003</v>
      </c>
      <c r="E233" s="33">
        <v>4600557062</v>
      </c>
      <c r="F233" s="33">
        <v>4511263453</v>
      </c>
      <c r="G233" s="34">
        <v>44550</v>
      </c>
      <c r="H233" s="35">
        <v>44568</v>
      </c>
      <c r="I233" s="35">
        <f t="shared" si="24"/>
        <v>44580</v>
      </c>
      <c r="J233" s="34" t="s">
        <v>43</v>
      </c>
      <c r="K233" s="37"/>
    </row>
    <row r="234" spans="1:11" s="38" customFormat="1" x14ac:dyDescent="0.2">
      <c r="A234" s="18" t="s">
        <v>202</v>
      </c>
      <c r="B234" s="50" t="s">
        <v>207</v>
      </c>
      <c r="C234" s="19">
        <v>6618.7</v>
      </c>
      <c r="D234" s="19">
        <v>9053.43</v>
      </c>
      <c r="E234" s="25">
        <v>4600557062</v>
      </c>
      <c r="F234" s="25">
        <v>4511333601</v>
      </c>
      <c r="G234" s="20">
        <v>44550</v>
      </c>
      <c r="H234" s="21">
        <v>44568</v>
      </c>
      <c r="I234" s="21">
        <f t="shared" si="24"/>
        <v>44580</v>
      </c>
      <c r="J234" s="20" t="s">
        <v>43</v>
      </c>
      <c r="K234" s="37"/>
    </row>
    <row r="235" spans="1:11" s="38" customFormat="1" x14ac:dyDescent="0.2">
      <c r="A235" s="31" t="s">
        <v>211</v>
      </c>
      <c r="B235" s="49" t="s">
        <v>209</v>
      </c>
      <c r="C235" s="32">
        <v>2780</v>
      </c>
      <c r="D235" s="32">
        <v>6581.3</v>
      </c>
      <c r="E235" s="33">
        <v>104452</v>
      </c>
      <c r="F235" s="33"/>
      <c r="G235" s="34">
        <v>44592</v>
      </c>
      <c r="H235" s="35">
        <v>44610</v>
      </c>
      <c r="I235" s="35">
        <f t="shared" si="24"/>
        <v>44622</v>
      </c>
      <c r="J235" s="34" t="s">
        <v>43</v>
      </c>
      <c r="K235" s="119" t="s">
        <v>256</v>
      </c>
    </row>
    <row r="236" spans="1:11" s="38" customFormat="1" x14ac:dyDescent="0.2">
      <c r="A236" s="31" t="s">
        <v>211</v>
      </c>
      <c r="B236" s="49" t="s">
        <v>210</v>
      </c>
      <c r="C236" s="32">
        <v>427</v>
      </c>
      <c r="D236" s="32">
        <v>962.73</v>
      </c>
      <c r="E236" s="33">
        <v>891385</v>
      </c>
      <c r="F236" s="33"/>
      <c r="G236" s="34">
        <v>44592</v>
      </c>
      <c r="H236" s="35">
        <v>44610</v>
      </c>
      <c r="I236" s="35">
        <f t="shared" si="24"/>
        <v>44622</v>
      </c>
      <c r="J236" s="34" t="s">
        <v>43</v>
      </c>
      <c r="K236" s="119"/>
    </row>
    <row r="237" spans="1:11" s="38" customFormat="1" x14ac:dyDescent="0.2">
      <c r="A237" s="31" t="s">
        <v>211</v>
      </c>
      <c r="B237" s="49" t="s">
        <v>208</v>
      </c>
      <c r="C237" s="32">
        <v>15259</v>
      </c>
      <c r="D237" s="32">
        <v>25856.75</v>
      </c>
      <c r="E237" s="33">
        <v>15452</v>
      </c>
      <c r="F237" s="33"/>
      <c r="G237" s="34">
        <v>44592</v>
      </c>
      <c r="H237" s="35">
        <v>44610</v>
      </c>
      <c r="I237" s="35">
        <f t="shared" si="24"/>
        <v>44622</v>
      </c>
      <c r="J237" s="34" t="s">
        <v>43</v>
      </c>
      <c r="K237" s="119"/>
    </row>
    <row r="238" spans="1:11" s="38" customFormat="1" x14ac:dyDescent="0.2">
      <c r="A238" s="31" t="s">
        <v>211</v>
      </c>
      <c r="B238" s="49" t="s">
        <v>213</v>
      </c>
      <c r="C238" s="32">
        <v>93740.11</v>
      </c>
      <c r="D238" s="32">
        <v>134912.19</v>
      </c>
      <c r="E238" s="33">
        <v>4600557062</v>
      </c>
      <c r="F238" s="33">
        <v>4511386940</v>
      </c>
      <c r="G238" s="34">
        <v>44592</v>
      </c>
      <c r="H238" s="35">
        <v>44610</v>
      </c>
      <c r="I238" s="35">
        <f t="shared" si="24"/>
        <v>44622</v>
      </c>
      <c r="J238" s="34" t="s">
        <v>43</v>
      </c>
      <c r="K238" s="119"/>
    </row>
    <row r="239" spans="1:11" s="38" customFormat="1" x14ac:dyDescent="0.2">
      <c r="A239" s="31" t="s">
        <v>211</v>
      </c>
      <c r="B239" s="49" t="s">
        <v>214</v>
      </c>
      <c r="C239" s="32">
        <v>17593</v>
      </c>
      <c r="D239" s="32">
        <v>24064.99</v>
      </c>
      <c r="E239" s="33">
        <v>4600557062</v>
      </c>
      <c r="F239" s="33">
        <v>4511402923</v>
      </c>
      <c r="G239" s="34">
        <v>44592</v>
      </c>
      <c r="H239" s="35">
        <v>44610</v>
      </c>
      <c r="I239" s="35">
        <f t="shared" si="24"/>
        <v>44622</v>
      </c>
      <c r="J239" s="34" t="s">
        <v>43</v>
      </c>
      <c r="K239" s="119"/>
    </row>
    <row r="240" spans="1:11" s="38" customFormat="1" x14ac:dyDescent="0.2">
      <c r="A240" s="31" t="s">
        <v>211</v>
      </c>
      <c r="B240" s="49" t="s">
        <v>215</v>
      </c>
      <c r="C240" s="32">
        <v>25264</v>
      </c>
      <c r="D240" s="32">
        <v>34557.550000000003</v>
      </c>
      <c r="E240" s="33">
        <v>4600557062</v>
      </c>
      <c r="F240" s="33">
        <v>4511391013</v>
      </c>
      <c r="G240" s="34">
        <v>44592</v>
      </c>
      <c r="H240" s="35">
        <v>44610</v>
      </c>
      <c r="I240" s="35">
        <f t="shared" si="24"/>
        <v>44622</v>
      </c>
      <c r="J240" s="34" t="s">
        <v>43</v>
      </c>
      <c r="K240" s="119"/>
    </row>
    <row r="241" spans="1:11" s="38" customFormat="1" x14ac:dyDescent="0.2">
      <c r="A241" s="18" t="s">
        <v>211</v>
      </c>
      <c r="B241" s="50" t="s">
        <v>216</v>
      </c>
      <c r="C241" s="19">
        <v>15100</v>
      </c>
      <c r="D241" s="19">
        <v>20655.099999999999</v>
      </c>
      <c r="E241" s="25">
        <v>4600557062</v>
      </c>
      <c r="F241" s="25">
        <v>4511394423</v>
      </c>
      <c r="G241" s="20">
        <v>44592</v>
      </c>
      <c r="H241" s="21">
        <v>44610</v>
      </c>
      <c r="I241" s="21">
        <f t="shared" si="24"/>
        <v>44622</v>
      </c>
      <c r="J241" s="20" t="s">
        <v>43</v>
      </c>
      <c r="K241" s="119"/>
    </row>
    <row r="242" spans="1:11" s="38" customFormat="1" x14ac:dyDescent="0.2">
      <c r="A242" s="31" t="s">
        <v>212</v>
      </c>
      <c r="B242" s="49" t="s">
        <v>220</v>
      </c>
      <c r="C242" s="32">
        <v>19833.95</v>
      </c>
      <c r="D242" s="32">
        <v>27139.439999999999</v>
      </c>
      <c r="E242" s="33">
        <v>4600557062</v>
      </c>
      <c r="F242" s="33">
        <v>4511417169</v>
      </c>
      <c r="G242" s="34">
        <v>44620</v>
      </c>
      <c r="H242" s="35">
        <v>44640</v>
      </c>
      <c r="I242" s="35">
        <f t="shared" si="24"/>
        <v>44650</v>
      </c>
      <c r="J242" s="34" t="s">
        <v>43</v>
      </c>
      <c r="K242" s="37"/>
    </row>
    <row r="243" spans="1:11" s="38" customFormat="1" x14ac:dyDescent="0.2">
      <c r="A243" s="31" t="s">
        <v>212</v>
      </c>
      <c r="B243" s="49" t="s">
        <v>221</v>
      </c>
      <c r="C243" s="32">
        <v>15405.17</v>
      </c>
      <c r="D243" s="32">
        <v>33294.36</v>
      </c>
      <c r="E243" s="33">
        <v>4600611934</v>
      </c>
      <c r="F243" s="33">
        <v>4511419643</v>
      </c>
      <c r="G243" s="34">
        <v>44620</v>
      </c>
      <c r="H243" s="35">
        <v>44640</v>
      </c>
      <c r="I243" s="35">
        <f t="shared" si="24"/>
        <v>44650</v>
      </c>
      <c r="J243" s="34" t="s">
        <v>43</v>
      </c>
      <c r="K243" s="37"/>
    </row>
    <row r="244" spans="1:11" s="38" customFormat="1" x14ac:dyDescent="0.2">
      <c r="A244" s="31" t="s">
        <v>212</v>
      </c>
      <c r="B244" s="49" t="s">
        <v>222</v>
      </c>
      <c r="C244" s="32">
        <v>19700.09</v>
      </c>
      <c r="D244" s="32">
        <v>26946.79</v>
      </c>
      <c r="E244" s="33">
        <v>4600557062</v>
      </c>
      <c r="F244" s="33">
        <v>4511404213</v>
      </c>
      <c r="G244" s="34">
        <v>44620</v>
      </c>
      <c r="H244" s="35">
        <v>44640</v>
      </c>
      <c r="I244" s="35">
        <f t="shared" si="24"/>
        <v>44650</v>
      </c>
      <c r="J244" s="34" t="s">
        <v>43</v>
      </c>
      <c r="K244" s="37"/>
    </row>
    <row r="245" spans="1:11" s="38" customFormat="1" x14ac:dyDescent="0.2">
      <c r="A245" s="31" t="s">
        <v>212</v>
      </c>
      <c r="B245" s="49" t="s">
        <v>223</v>
      </c>
      <c r="C245" s="32">
        <v>15947.09</v>
      </c>
      <c r="D245" s="32">
        <v>21813.200000000001</v>
      </c>
      <c r="E245" s="33">
        <v>4600557062</v>
      </c>
      <c r="F245" s="33">
        <v>4511406291</v>
      </c>
      <c r="G245" s="34">
        <v>44620</v>
      </c>
      <c r="H245" s="35">
        <v>44640</v>
      </c>
      <c r="I245" s="35">
        <f t="shared" si="24"/>
        <v>44650</v>
      </c>
      <c r="J245" s="34" t="s">
        <v>43</v>
      </c>
      <c r="K245" s="37"/>
    </row>
    <row r="246" spans="1:11" s="38" customFormat="1" x14ac:dyDescent="0.2">
      <c r="A246" s="26" t="s">
        <v>217</v>
      </c>
      <c r="B246" s="48" t="s">
        <v>224</v>
      </c>
      <c r="C246" s="27">
        <v>20956.7</v>
      </c>
      <c r="D246" s="27">
        <v>28665.72</v>
      </c>
      <c r="E246" s="28">
        <v>4600557062</v>
      </c>
      <c r="F246" s="28">
        <v>4511433548</v>
      </c>
      <c r="G246" s="29">
        <v>44647</v>
      </c>
      <c r="H246" s="30">
        <v>44666</v>
      </c>
      <c r="I246" s="30">
        <f>+G246+30</f>
        <v>44677</v>
      </c>
      <c r="J246" s="29" t="s">
        <v>43</v>
      </c>
      <c r="K246" s="37"/>
    </row>
    <row r="247" spans="1:11" s="38" customFormat="1" x14ac:dyDescent="0.2">
      <c r="A247" s="31" t="s">
        <v>217</v>
      </c>
      <c r="B247" s="49" t="s">
        <v>225</v>
      </c>
      <c r="C247" s="32">
        <v>7243.92</v>
      </c>
      <c r="D247" s="32">
        <v>9908.61</v>
      </c>
      <c r="E247" s="33">
        <v>4600557062</v>
      </c>
      <c r="F247" s="33">
        <v>4511430789</v>
      </c>
      <c r="G247" s="34">
        <v>44647</v>
      </c>
      <c r="H247" s="35">
        <v>44666</v>
      </c>
      <c r="I247" s="35">
        <f t="shared" si="24"/>
        <v>44677</v>
      </c>
      <c r="J247" s="34" t="s">
        <v>43</v>
      </c>
      <c r="K247" s="37"/>
    </row>
    <row r="248" spans="1:11" s="38" customFormat="1" x14ac:dyDescent="0.2">
      <c r="A248" s="31" t="s">
        <v>217</v>
      </c>
      <c r="B248" s="49" t="s">
        <v>226</v>
      </c>
      <c r="C248" s="32">
        <v>34264.32</v>
      </c>
      <c r="D248" s="32">
        <v>46868.47</v>
      </c>
      <c r="E248" s="33">
        <v>4600557062</v>
      </c>
      <c r="F248" s="33">
        <v>4511426199</v>
      </c>
      <c r="G248" s="34">
        <v>44647</v>
      </c>
      <c r="H248" s="35">
        <v>44666</v>
      </c>
      <c r="I248" s="35">
        <f t="shared" si="24"/>
        <v>44677</v>
      </c>
      <c r="J248" s="34" t="s">
        <v>43</v>
      </c>
      <c r="K248" s="37"/>
    </row>
    <row r="249" spans="1:11" s="38" customFormat="1" x14ac:dyDescent="0.2">
      <c r="A249" s="31" t="s">
        <v>217</v>
      </c>
      <c r="B249" s="49" t="s">
        <v>227</v>
      </c>
      <c r="C249" s="32">
        <v>86114.07</v>
      </c>
      <c r="D249" s="32">
        <v>117791.27</v>
      </c>
      <c r="E249" s="33">
        <v>4600557062</v>
      </c>
      <c r="F249" s="33">
        <v>4511436376</v>
      </c>
      <c r="G249" s="34">
        <v>44647</v>
      </c>
      <c r="H249" s="35">
        <v>44666</v>
      </c>
      <c r="I249" s="35">
        <f t="shared" si="24"/>
        <v>44677</v>
      </c>
      <c r="J249" s="34" t="s">
        <v>43</v>
      </c>
      <c r="K249" s="37"/>
    </row>
    <row r="250" spans="1:11" s="38" customFormat="1" x14ac:dyDescent="0.2">
      <c r="A250" s="31" t="s">
        <v>217</v>
      </c>
      <c r="B250" s="49" t="s">
        <v>228</v>
      </c>
      <c r="C250" s="32">
        <v>9054.9</v>
      </c>
      <c r="D250" s="32">
        <v>12385.46</v>
      </c>
      <c r="E250" s="33">
        <v>4600557062</v>
      </c>
      <c r="F250" s="33">
        <v>4511444863</v>
      </c>
      <c r="G250" s="34">
        <v>44647</v>
      </c>
      <c r="H250" s="35">
        <v>44666</v>
      </c>
      <c r="I250" s="35">
        <f t="shared" si="24"/>
        <v>44677</v>
      </c>
      <c r="J250" s="34" t="s">
        <v>43</v>
      </c>
      <c r="K250" s="37"/>
    </row>
    <row r="251" spans="1:11" s="38" customFormat="1" x14ac:dyDescent="0.2">
      <c r="A251" s="31" t="s">
        <v>217</v>
      </c>
      <c r="B251" s="49" t="s">
        <v>229</v>
      </c>
      <c r="C251" s="32">
        <v>18120.48</v>
      </c>
      <c r="D251" s="32">
        <v>24786.12</v>
      </c>
      <c r="E251" s="33">
        <v>4600557062</v>
      </c>
      <c r="F251" s="33">
        <v>4511456381</v>
      </c>
      <c r="G251" s="34">
        <v>44647</v>
      </c>
      <c r="H251" s="35">
        <v>44666</v>
      </c>
      <c r="I251" s="35">
        <f t="shared" si="24"/>
        <v>44677</v>
      </c>
      <c r="J251" s="34" t="s">
        <v>43</v>
      </c>
      <c r="K251" s="37"/>
    </row>
    <row r="252" spans="1:11" s="38" customFormat="1" x14ac:dyDescent="0.2">
      <c r="A252" s="31" t="s">
        <v>217</v>
      </c>
      <c r="B252" s="49" t="s">
        <v>230</v>
      </c>
      <c r="C252" s="32">
        <v>25471.200000000001</v>
      </c>
      <c r="D252" s="32">
        <v>34840.71</v>
      </c>
      <c r="E252" s="33">
        <v>4600557062</v>
      </c>
      <c r="F252" s="33">
        <v>4511476896</v>
      </c>
      <c r="G252" s="34">
        <v>44647</v>
      </c>
      <c r="H252" s="35">
        <v>44666</v>
      </c>
      <c r="I252" s="35">
        <f t="shared" si="24"/>
        <v>44677</v>
      </c>
      <c r="J252" s="34" t="s">
        <v>43</v>
      </c>
      <c r="K252" s="37"/>
    </row>
    <row r="253" spans="1:11" s="38" customFormat="1" x14ac:dyDescent="0.2">
      <c r="A253" s="31" t="s">
        <v>217</v>
      </c>
      <c r="B253" s="49" t="s">
        <v>231</v>
      </c>
      <c r="C253" s="32">
        <v>8098.27</v>
      </c>
      <c r="D253" s="32">
        <v>11077.25</v>
      </c>
      <c r="E253" s="33">
        <v>4600557062</v>
      </c>
      <c r="F253" s="33">
        <v>4511473816</v>
      </c>
      <c r="G253" s="34">
        <v>44647</v>
      </c>
      <c r="H253" s="35">
        <v>44666</v>
      </c>
      <c r="I253" s="35">
        <f t="shared" si="24"/>
        <v>44677</v>
      </c>
      <c r="J253" s="34" t="s">
        <v>43</v>
      </c>
      <c r="K253" s="37"/>
    </row>
    <row r="254" spans="1:11" s="38" customFormat="1" x14ac:dyDescent="0.2">
      <c r="A254" s="31" t="s">
        <v>217</v>
      </c>
      <c r="B254" s="49" t="s">
        <v>213</v>
      </c>
      <c r="C254" s="32">
        <v>109478.48</v>
      </c>
      <c r="D254" s="32">
        <v>157560.68</v>
      </c>
      <c r="E254" s="33">
        <v>4600557062</v>
      </c>
      <c r="F254" s="33">
        <v>4511386940</v>
      </c>
      <c r="G254" s="34">
        <v>44647</v>
      </c>
      <c r="H254" s="35">
        <v>44666</v>
      </c>
      <c r="I254" s="35">
        <f t="shared" si="24"/>
        <v>44677</v>
      </c>
      <c r="J254" s="34" t="s">
        <v>43</v>
      </c>
      <c r="K254" s="37"/>
    </row>
    <row r="255" spans="1:11" s="38" customFormat="1" x14ac:dyDescent="0.2">
      <c r="A255" s="26" t="s">
        <v>218</v>
      </c>
      <c r="B255" s="48" t="s">
        <v>213</v>
      </c>
      <c r="C255" s="27">
        <v>47953.2</v>
      </c>
      <c r="D255" s="27">
        <v>69013.679999999993</v>
      </c>
      <c r="E255" s="28">
        <v>4600557062</v>
      </c>
      <c r="F255" s="28">
        <v>4511386940</v>
      </c>
      <c r="G255" s="29">
        <v>44669</v>
      </c>
      <c r="H255" s="30">
        <v>44687</v>
      </c>
      <c r="I255" s="30">
        <f t="shared" si="24"/>
        <v>44699</v>
      </c>
      <c r="J255" s="29" t="s">
        <v>43</v>
      </c>
      <c r="K255" s="37"/>
    </row>
    <row r="256" spans="1:11" s="38" customFormat="1" x14ac:dyDescent="0.2">
      <c r="A256" s="31" t="s">
        <v>218</v>
      </c>
      <c r="B256" s="49" t="s">
        <v>232</v>
      </c>
      <c r="C256" s="32">
        <v>29231</v>
      </c>
      <c r="D256" s="32">
        <v>53517.03</v>
      </c>
      <c r="E256" s="33"/>
      <c r="F256" s="33">
        <v>100031</v>
      </c>
      <c r="G256" s="34">
        <v>44669</v>
      </c>
      <c r="H256" s="35">
        <v>44687</v>
      </c>
      <c r="I256" s="35">
        <f t="shared" si="24"/>
        <v>44699</v>
      </c>
      <c r="J256" s="34" t="s">
        <v>43</v>
      </c>
      <c r="K256" s="37"/>
    </row>
    <row r="257" spans="1:11" s="38" customFormat="1" x14ac:dyDescent="0.2">
      <c r="A257" s="31" t="s">
        <v>218</v>
      </c>
      <c r="B257" s="49" t="s">
        <v>233</v>
      </c>
      <c r="C257" s="32">
        <v>21246.73</v>
      </c>
      <c r="D257" s="32">
        <v>29392.74</v>
      </c>
      <c r="E257" s="33">
        <v>4600557062</v>
      </c>
      <c r="F257" s="33">
        <v>4511507818</v>
      </c>
      <c r="G257" s="34">
        <v>44669</v>
      </c>
      <c r="H257" s="35">
        <v>44687</v>
      </c>
      <c r="I257" s="35">
        <f t="shared" si="24"/>
        <v>44699</v>
      </c>
      <c r="J257" s="34" t="s">
        <v>43</v>
      </c>
      <c r="K257" s="37"/>
    </row>
    <row r="258" spans="1:11" s="38" customFormat="1" x14ac:dyDescent="0.2">
      <c r="A258" s="31" t="s">
        <v>218</v>
      </c>
      <c r="B258" s="49" t="s">
        <v>237</v>
      </c>
      <c r="C258" s="32">
        <v>393</v>
      </c>
      <c r="D258" s="32">
        <v>679.72</v>
      </c>
      <c r="E258" s="33">
        <v>4600557062</v>
      </c>
      <c r="F258" s="33">
        <v>4511394788</v>
      </c>
      <c r="G258" s="34">
        <v>44669</v>
      </c>
      <c r="H258" s="35">
        <v>44687</v>
      </c>
      <c r="I258" s="35">
        <f t="shared" si="24"/>
        <v>44699</v>
      </c>
      <c r="J258" s="34" t="s">
        <v>43</v>
      </c>
      <c r="K258" s="37"/>
    </row>
    <row r="259" spans="1:11" s="38" customFormat="1" x14ac:dyDescent="0.2">
      <c r="A259" s="31" t="s">
        <v>218</v>
      </c>
      <c r="B259" s="49" t="s">
        <v>239</v>
      </c>
      <c r="C259" s="32">
        <v>5768.08</v>
      </c>
      <c r="D259" s="32">
        <v>9793.69</v>
      </c>
      <c r="E259" s="33">
        <v>4600557062</v>
      </c>
      <c r="F259" s="33">
        <v>4511604056</v>
      </c>
      <c r="G259" s="34">
        <v>44669</v>
      </c>
      <c r="H259" s="35">
        <v>44687</v>
      </c>
      <c r="I259" s="35">
        <f t="shared" si="24"/>
        <v>44699</v>
      </c>
      <c r="J259" s="34" t="s">
        <v>43</v>
      </c>
      <c r="K259" s="37"/>
    </row>
    <row r="260" spans="1:11" s="38" customFormat="1" x14ac:dyDescent="0.2">
      <c r="A260" s="18" t="s">
        <v>218</v>
      </c>
      <c r="B260" s="50" t="s">
        <v>234</v>
      </c>
      <c r="C260" s="19">
        <v>16298.9</v>
      </c>
      <c r="D260" s="19">
        <v>22294.37</v>
      </c>
      <c r="E260" s="25">
        <v>4600557062</v>
      </c>
      <c r="F260" s="25">
        <v>4511573987</v>
      </c>
      <c r="G260" s="20">
        <v>44669</v>
      </c>
      <c r="H260" s="21">
        <v>44687</v>
      </c>
      <c r="I260" s="21">
        <f t="shared" si="24"/>
        <v>44699</v>
      </c>
      <c r="J260" s="20" t="s">
        <v>43</v>
      </c>
      <c r="K260" s="37"/>
    </row>
    <row r="261" spans="1:11" s="38" customFormat="1" x14ac:dyDescent="0.2">
      <c r="A261" s="31" t="s">
        <v>219</v>
      </c>
      <c r="B261" s="49" t="s">
        <v>235</v>
      </c>
      <c r="C261" s="32">
        <v>58462</v>
      </c>
      <c r="D261" s="32">
        <v>79967.03</v>
      </c>
      <c r="E261" s="33">
        <v>4600557062</v>
      </c>
      <c r="F261" s="33">
        <v>4511613957</v>
      </c>
      <c r="G261" s="34">
        <v>44697</v>
      </c>
      <c r="H261" s="35">
        <v>44717</v>
      </c>
      <c r="I261" s="35">
        <f t="shared" si="24"/>
        <v>44727</v>
      </c>
      <c r="J261" s="34" t="s">
        <v>43</v>
      </c>
      <c r="K261" s="37"/>
    </row>
    <row r="262" spans="1:11" s="38" customFormat="1" x14ac:dyDescent="0.2">
      <c r="A262" s="31" t="s">
        <v>219</v>
      </c>
      <c r="B262" s="49" t="s">
        <v>236</v>
      </c>
      <c r="C262" s="32">
        <v>9940</v>
      </c>
      <c r="D262" s="32">
        <v>14306.86</v>
      </c>
      <c r="E262" s="33">
        <v>4600557062</v>
      </c>
      <c r="F262" s="33">
        <v>4511604235</v>
      </c>
      <c r="G262" s="34">
        <v>44697</v>
      </c>
      <c r="H262" s="35">
        <v>44717</v>
      </c>
      <c r="I262" s="35">
        <f t="shared" si="24"/>
        <v>44727</v>
      </c>
      <c r="J262" s="34" t="s">
        <v>43</v>
      </c>
      <c r="K262" s="37"/>
    </row>
    <row r="263" spans="1:11" s="38" customFormat="1" x14ac:dyDescent="0.2">
      <c r="A263" s="31" t="s">
        <v>219</v>
      </c>
      <c r="B263" s="49" t="s">
        <v>238</v>
      </c>
      <c r="C263" s="32">
        <v>11959</v>
      </c>
      <c r="D263" s="32">
        <v>19506.2</v>
      </c>
      <c r="E263" s="33">
        <v>4600557062</v>
      </c>
      <c r="F263" s="33">
        <v>4511622805</v>
      </c>
      <c r="G263" s="34">
        <v>44697</v>
      </c>
      <c r="H263" s="35">
        <v>44717</v>
      </c>
      <c r="I263" s="35">
        <f t="shared" si="24"/>
        <v>44727</v>
      </c>
      <c r="J263" s="34" t="s">
        <v>43</v>
      </c>
      <c r="K263" s="37"/>
    </row>
    <row r="264" spans="1:11" s="38" customFormat="1" x14ac:dyDescent="0.2">
      <c r="A264" s="31" t="s">
        <v>219</v>
      </c>
      <c r="B264" s="49" t="s">
        <v>240</v>
      </c>
      <c r="C264" s="32">
        <v>25599.8</v>
      </c>
      <c r="D264" s="32">
        <v>35025.79</v>
      </c>
      <c r="E264" s="33">
        <v>4600557062</v>
      </c>
      <c r="F264" s="33">
        <v>4511629598</v>
      </c>
      <c r="G264" s="34">
        <v>44697</v>
      </c>
      <c r="H264" s="35">
        <v>44717</v>
      </c>
      <c r="I264" s="35">
        <f t="shared" si="24"/>
        <v>44727</v>
      </c>
      <c r="J264" s="34" t="s">
        <v>43</v>
      </c>
      <c r="K264" s="37"/>
    </row>
    <row r="265" spans="1:11" s="38" customFormat="1" x14ac:dyDescent="0.2">
      <c r="A265" s="31" t="s">
        <v>219</v>
      </c>
      <c r="B265" s="49" t="s">
        <v>241</v>
      </c>
      <c r="C265" s="32">
        <v>61800</v>
      </c>
      <c r="D265" s="32">
        <v>95395</v>
      </c>
      <c r="E265" s="33"/>
      <c r="F265" s="33">
        <v>102583</v>
      </c>
      <c r="G265" s="34">
        <v>44718</v>
      </c>
      <c r="H265" s="35">
        <v>44738</v>
      </c>
      <c r="I265" s="35">
        <f t="shared" si="24"/>
        <v>44748</v>
      </c>
      <c r="J265" s="34" t="s">
        <v>43</v>
      </c>
      <c r="K265" s="37"/>
    </row>
    <row r="266" spans="1:11" s="38" customFormat="1" x14ac:dyDescent="0.2">
      <c r="A266" s="31" t="s">
        <v>219</v>
      </c>
      <c r="B266" s="49" t="s">
        <v>242</v>
      </c>
      <c r="C266" s="32">
        <v>18536</v>
      </c>
      <c r="D266" s="32">
        <v>25349.599999999999</v>
      </c>
      <c r="E266" s="33">
        <v>4600557062</v>
      </c>
      <c r="F266" s="33">
        <v>4511655835</v>
      </c>
      <c r="G266" s="34">
        <v>44718</v>
      </c>
      <c r="H266" s="35">
        <v>44738</v>
      </c>
      <c r="I266" s="35">
        <f t="shared" si="24"/>
        <v>44748</v>
      </c>
      <c r="J266" s="34" t="s">
        <v>43</v>
      </c>
      <c r="K266" s="37"/>
    </row>
    <row r="267" spans="1:11" s="38" customFormat="1" x14ac:dyDescent="0.2">
      <c r="A267" s="31" t="s">
        <v>219</v>
      </c>
      <c r="B267" s="49" t="s">
        <v>243</v>
      </c>
      <c r="C267" s="32">
        <v>24058</v>
      </c>
      <c r="D267" s="32"/>
      <c r="E267" s="33"/>
      <c r="F267" s="33" t="s">
        <v>245</v>
      </c>
      <c r="G267" s="34">
        <v>44697</v>
      </c>
      <c r="H267" s="35">
        <v>44717</v>
      </c>
      <c r="I267" s="35">
        <f t="shared" si="24"/>
        <v>44727</v>
      </c>
      <c r="J267" s="34" t="s">
        <v>43</v>
      </c>
      <c r="K267" s="37"/>
    </row>
    <row r="268" spans="1:11" s="38" customFormat="1" x14ac:dyDescent="0.2">
      <c r="A268" s="31" t="s">
        <v>219</v>
      </c>
      <c r="B268" s="49" t="s">
        <v>244</v>
      </c>
      <c r="C268" s="32">
        <v>9848</v>
      </c>
      <c r="D268" s="32"/>
      <c r="E268" s="33"/>
      <c r="F268" s="33" t="s">
        <v>245</v>
      </c>
      <c r="G268" s="34">
        <v>44697</v>
      </c>
      <c r="H268" s="35">
        <v>44717</v>
      </c>
      <c r="I268" s="35">
        <f t="shared" si="24"/>
        <v>44727</v>
      </c>
      <c r="J268" s="34" t="s">
        <v>43</v>
      </c>
      <c r="K268" s="37"/>
    </row>
    <row r="269" spans="1:11" s="38" customFormat="1" x14ac:dyDescent="0.2">
      <c r="A269" s="26" t="s">
        <v>246</v>
      </c>
      <c r="B269" s="48" t="s">
        <v>247</v>
      </c>
      <c r="C269" s="27">
        <v>13590</v>
      </c>
      <c r="D269" s="27">
        <v>18589.59</v>
      </c>
      <c r="E269" s="28">
        <v>4600557062</v>
      </c>
      <c r="F269" s="28">
        <v>4511689455</v>
      </c>
      <c r="G269" s="29">
        <v>44732</v>
      </c>
      <c r="H269" s="30">
        <v>44749</v>
      </c>
      <c r="I269" s="30">
        <f>+G269+30</f>
        <v>44762</v>
      </c>
      <c r="J269" s="29" t="s">
        <v>43</v>
      </c>
      <c r="K269" s="37"/>
    </row>
    <row r="270" spans="1:11" s="38" customFormat="1" x14ac:dyDescent="0.2">
      <c r="A270" s="31" t="s">
        <v>246</v>
      </c>
      <c r="B270" s="49" t="s">
        <v>213</v>
      </c>
      <c r="C270" s="32">
        <v>63940</v>
      </c>
      <c r="D270" s="32">
        <v>92018.240000000005</v>
      </c>
      <c r="E270" s="33">
        <v>4600557062</v>
      </c>
      <c r="F270" s="33">
        <v>4511386940</v>
      </c>
      <c r="G270" s="34">
        <v>44732</v>
      </c>
      <c r="H270" s="35">
        <v>44749</v>
      </c>
      <c r="I270" s="35">
        <f t="shared" si="24"/>
        <v>44762</v>
      </c>
      <c r="J270" s="34" t="s">
        <v>43</v>
      </c>
      <c r="K270" s="37"/>
    </row>
    <row r="271" spans="1:11" s="38" customFormat="1" x14ac:dyDescent="0.2">
      <c r="A271" s="31" t="s">
        <v>246</v>
      </c>
      <c r="B271" s="49" t="s">
        <v>254</v>
      </c>
      <c r="C271" s="32">
        <v>153908</v>
      </c>
      <c r="D271" s="32">
        <v>241770</v>
      </c>
      <c r="E271" s="33"/>
      <c r="F271" s="68" t="s">
        <v>255</v>
      </c>
      <c r="G271" s="34">
        <v>44732</v>
      </c>
      <c r="H271" s="35">
        <v>44749</v>
      </c>
      <c r="I271" s="35">
        <f t="shared" si="24"/>
        <v>44762</v>
      </c>
      <c r="J271" s="34" t="s">
        <v>43</v>
      </c>
      <c r="K271" s="37"/>
    </row>
    <row r="272" spans="1:11" s="38" customFormat="1" x14ac:dyDescent="0.2">
      <c r="A272" s="18" t="s">
        <v>246</v>
      </c>
      <c r="B272" s="50" t="s">
        <v>252</v>
      </c>
      <c r="C272" s="19">
        <v>74418</v>
      </c>
      <c r="D272" s="19">
        <f>22100+97936-2698</f>
        <v>117338</v>
      </c>
      <c r="E272" s="25"/>
      <c r="F272" s="25" t="s">
        <v>253</v>
      </c>
      <c r="G272" s="20">
        <v>44732</v>
      </c>
      <c r="H272" s="21">
        <v>44749</v>
      </c>
      <c r="I272" s="21">
        <f t="shared" si="24"/>
        <v>44762</v>
      </c>
      <c r="J272" s="20" t="s">
        <v>43</v>
      </c>
      <c r="K272" s="37"/>
    </row>
    <row r="273" spans="1:11" s="38" customFormat="1" x14ac:dyDescent="0.2">
      <c r="A273" s="31" t="s">
        <v>249</v>
      </c>
      <c r="B273" s="49" t="s">
        <v>248</v>
      </c>
      <c r="C273" s="32">
        <v>5836.36</v>
      </c>
      <c r="D273" s="32">
        <v>8138.05</v>
      </c>
      <c r="E273" s="33">
        <v>4600557062</v>
      </c>
      <c r="F273" s="33">
        <v>4511699836</v>
      </c>
      <c r="G273" s="34">
        <v>44753</v>
      </c>
      <c r="H273" s="35">
        <v>44771</v>
      </c>
      <c r="I273" s="35">
        <f>+G273+30</f>
        <v>44783</v>
      </c>
      <c r="J273" s="34" t="s">
        <v>43</v>
      </c>
      <c r="K273" s="37"/>
    </row>
    <row r="274" spans="1:11" s="38" customFormat="1" x14ac:dyDescent="0.2">
      <c r="A274" s="31" t="s">
        <v>249</v>
      </c>
      <c r="B274" s="49" t="s">
        <v>250</v>
      </c>
      <c r="C274" s="32">
        <v>14390</v>
      </c>
      <c r="D274" s="32">
        <v>19687.59</v>
      </c>
      <c r="E274" s="33">
        <v>4600557062</v>
      </c>
      <c r="F274" s="33">
        <v>4511733534</v>
      </c>
      <c r="G274" s="34">
        <v>44753</v>
      </c>
      <c r="H274" s="35">
        <v>44771</v>
      </c>
      <c r="I274" s="35">
        <f>+G274+30</f>
        <v>44783</v>
      </c>
      <c r="J274" s="34" t="s">
        <v>43</v>
      </c>
      <c r="K274" s="37"/>
    </row>
    <row r="275" spans="1:11" s="38" customFormat="1" x14ac:dyDescent="0.2">
      <c r="A275" s="31" t="s">
        <v>249</v>
      </c>
      <c r="B275" s="49" t="s">
        <v>251</v>
      </c>
      <c r="C275" s="32">
        <v>12982</v>
      </c>
      <c r="D275" s="32">
        <v>22903.69</v>
      </c>
      <c r="E275" s="33"/>
      <c r="F275" s="33">
        <v>32288</v>
      </c>
      <c r="G275" s="34">
        <v>44781</v>
      </c>
      <c r="H275" s="35">
        <v>44799</v>
      </c>
      <c r="I275" s="35">
        <f>+G275+30</f>
        <v>44811</v>
      </c>
      <c r="J275" s="34" t="s">
        <v>43</v>
      </c>
      <c r="K275" s="37"/>
    </row>
    <row r="276" spans="1:11" s="38" customFormat="1" x14ac:dyDescent="0.2">
      <c r="A276" s="31" t="s">
        <v>249</v>
      </c>
      <c r="B276" s="49" t="s">
        <v>257</v>
      </c>
      <c r="C276" s="32">
        <v>197074</v>
      </c>
      <c r="D276" s="32">
        <v>269868.56</v>
      </c>
      <c r="E276" s="33">
        <v>4600557062</v>
      </c>
      <c r="F276" s="33">
        <v>4511762082</v>
      </c>
      <c r="G276" s="34">
        <v>44781</v>
      </c>
      <c r="H276" s="35">
        <v>44799</v>
      </c>
      <c r="I276" s="35">
        <f t="shared" ref="I276:I281" si="25">+G276+30</f>
        <v>44811</v>
      </c>
      <c r="J276" s="34" t="s">
        <v>43</v>
      </c>
      <c r="K276" s="37"/>
    </row>
    <row r="277" spans="1:11" s="38" customFormat="1" x14ac:dyDescent="0.2">
      <c r="A277" s="31" t="s">
        <v>249</v>
      </c>
      <c r="B277" s="49" t="s">
        <v>258</v>
      </c>
      <c r="C277" s="32">
        <v>95958.3</v>
      </c>
      <c r="D277" s="32">
        <v>132076.62</v>
      </c>
      <c r="E277" s="33">
        <v>4600557062</v>
      </c>
      <c r="F277" s="33">
        <v>4511762081</v>
      </c>
      <c r="G277" s="34">
        <v>44781</v>
      </c>
      <c r="H277" s="35">
        <v>44799</v>
      </c>
      <c r="I277" s="35">
        <f t="shared" si="25"/>
        <v>44811</v>
      </c>
      <c r="J277" s="34" t="s">
        <v>43</v>
      </c>
      <c r="K277" s="37"/>
    </row>
    <row r="278" spans="1:11" s="38" customFormat="1" x14ac:dyDescent="0.2">
      <c r="A278" s="31" t="s">
        <v>249</v>
      </c>
      <c r="B278" s="49" t="s">
        <v>259</v>
      </c>
      <c r="C278" s="32">
        <v>31121.06</v>
      </c>
      <c r="D278" s="32">
        <v>42571.77</v>
      </c>
      <c r="E278" s="33">
        <v>4600557062</v>
      </c>
      <c r="F278" s="33">
        <v>4511750879</v>
      </c>
      <c r="G278" s="34">
        <v>44781</v>
      </c>
      <c r="H278" s="35">
        <v>44799</v>
      </c>
      <c r="I278" s="35">
        <f t="shared" si="25"/>
        <v>44811</v>
      </c>
      <c r="J278" s="34" t="s">
        <v>43</v>
      </c>
      <c r="K278" s="37"/>
    </row>
    <row r="279" spans="1:11" s="38" customFormat="1" x14ac:dyDescent="0.2">
      <c r="A279" s="31" t="s">
        <v>249</v>
      </c>
      <c r="B279" s="49" t="s">
        <v>260</v>
      </c>
      <c r="C279" s="32">
        <v>1594</v>
      </c>
      <c r="D279" s="32">
        <v>2263.73</v>
      </c>
      <c r="E279" s="33">
        <v>4600557062</v>
      </c>
      <c r="F279" s="33">
        <v>4511762080</v>
      </c>
      <c r="G279" s="34">
        <v>44781</v>
      </c>
      <c r="H279" s="35">
        <v>44799</v>
      </c>
      <c r="I279" s="35">
        <f t="shared" si="25"/>
        <v>44811</v>
      </c>
      <c r="J279" s="34" t="s">
        <v>43</v>
      </c>
      <c r="K279" s="37"/>
    </row>
    <row r="280" spans="1:11" s="38" customFormat="1" x14ac:dyDescent="0.2">
      <c r="A280" s="31" t="s">
        <v>249</v>
      </c>
      <c r="B280" s="49" t="s">
        <v>261</v>
      </c>
      <c r="C280" s="32">
        <v>53328</v>
      </c>
      <c r="D280" s="32">
        <v>72933.23</v>
      </c>
      <c r="E280" s="33">
        <v>4600557062</v>
      </c>
      <c r="F280" s="33">
        <v>4511762383</v>
      </c>
      <c r="G280" s="34">
        <v>44781</v>
      </c>
      <c r="H280" s="35">
        <v>44799</v>
      </c>
      <c r="I280" s="35">
        <f t="shared" si="25"/>
        <v>44811</v>
      </c>
      <c r="J280" s="34" t="s">
        <v>43</v>
      </c>
      <c r="K280" s="37"/>
    </row>
    <row r="281" spans="1:11" s="38" customFormat="1" x14ac:dyDescent="0.2">
      <c r="A281" s="31" t="s">
        <v>249</v>
      </c>
      <c r="B281" s="49" t="s">
        <v>262</v>
      </c>
      <c r="C281" s="32">
        <v>29850</v>
      </c>
      <c r="D281" s="32">
        <v>40822.129999999997</v>
      </c>
      <c r="E281" s="33">
        <v>4600557062</v>
      </c>
      <c r="F281" s="33">
        <v>4511765600</v>
      </c>
      <c r="G281" s="34">
        <v>44781</v>
      </c>
      <c r="H281" s="35">
        <v>44799</v>
      </c>
      <c r="I281" s="35">
        <f t="shared" si="25"/>
        <v>44811</v>
      </c>
      <c r="J281" s="34" t="s">
        <v>43</v>
      </c>
      <c r="K281" s="37"/>
    </row>
    <row r="282" spans="1:11" s="38" customFormat="1" x14ac:dyDescent="0.2">
      <c r="A282" s="18" t="s">
        <v>249</v>
      </c>
      <c r="B282" s="50" t="s">
        <v>263</v>
      </c>
      <c r="C282" s="19">
        <v>15962</v>
      </c>
      <c r="D282" s="19"/>
      <c r="E282" s="25" t="s">
        <v>264</v>
      </c>
      <c r="F282" s="25"/>
      <c r="G282" s="20">
        <v>44781</v>
      </c>
      <c r="H282" s="21">
        <v>44799</v>
      </c>
      <c r="I282" s="21">
        <f t="shared" ref="I282:I316" si="26">+G282+30</f>
        <v>44811</v>
      </c>
      <c r="J282" s="20" t="s">
        <v>43</v>
      </c>
      <c r="K282" s="37"/>
    </row>
    <row r="283" spans="1:11" s="38" customFormat="1" x14ac:dyDescent="0.2">
      <c r="A283" s="26" t="s">
        <v>266</v>
      </c>
      <c r="B283" s="48" t="s">
        <v>265</v>
      </c>
      <c r="C283" s="27">
        <v>146192</v>
      </c>
      <c r="D283" s="27"/>
      <c r="E283" s="28" t="s">
        <v>264</v>
      </c>
      <c r="F283" s="28"/>
      <c r="G283" s="29">
        <v>44880</v>
      </c>
      <c r="H283" s="30">
        <v>44897</v>
      </c>
      <c r="I283" s="30">
        <f t="shared" si="26"/>
        <v>44910</v>
      </c>
      <c r="J283" s="29" t="s">
        <v>43</v>
      </c>
      <c r="K283" s="37"/>
    </row>
    <row r="284" spans="1:11" s="38" customFormat="1" x14ac:dyDescent="0.2">
      <c r="A284" s="18" t="s">
        <v>266</v>
      </c>
      <c r="B284" s="50" t="s">
        <v>267</v>
      </c>
      <c r="C284" s="19">
        <v>84160</v>
      </c>
      <c r="D284" s="19">
        <v>140960</v>
      </c>
      <c r="E284" s="25" t="s">
        <v>268</v>
      </c>
      <c r="F284" s="25">
        <v>100362</v>
      </c>
      <c r="G284" s="20">
        <v>44880</v>
      </c>
      <c r="H284" s="21">
        <v>44897</v>
      </c>
      <c r="I284" s="21">
        <f t="shared" si="26"/>
        <v>44910</v>
      </c>
      <c r="J284" s="20" t="s">
        <v>43</v>
      </c>
      <c r="K284" s="37"/>
    </row>
    <row r="285" spans="1:11" s="38" customFormat="1" x14ac:dyDescent="0.2">
      <c r="A285" s="31" t="s">
        <v>269</v>
      </c>
      <c r="B285" s="49" t="s">
        <v>270</v>
      </c>
      <c r="C285" s="32">
        <v>184</v>
      </c>
      <c r="D285" s="32">
        <v>339.21</v>
      </c>
      <c r="E285" s="33">
        <v>4600611934</v>
      </c>
      <c r="F285" s="33">
        <v>4512348001</v>
      </c>
      <c r="G285" s="34">
        <v>45020</v>
      </c>
      <c r="H285" s="35">
        <v>45038</v>
      </c>
      <c r="I285" s="35">
        <f t="shared" si="26"/>
        <v>45050</v>
      </c>
      <c r="J285" s="34" t="s">
        <v>43</v>
      </c>
      <c r="K285" s="37"/>
    </row>
    <row r="286" spans="1:11" s="38" customFormat="1" x14ac:dyDescent="0.2">
      <c r="A286" s="31" t="s">
        <v>269</v>
      </c>
      <c r="B286" s="49" t="s">
        <v>271</v>
      </c>
      <c r="C286" s="32">
        <v>61</v>
      </c>
      <c r="D286" s="32">
        <v>113.07</v>
      </c>
      <c r="E286" s="33">
        <v>4600611934</v>
      </c>
      <c r="F286" s="33">
        <v>4512345453</v>
      </c>
      <c r="G286" s="34">
        <v>45020</v>
      </c>
      <c r="H286" s="35">
        <v>45038</v>
      </c>
      <c r="I286" s="35">
        <f t="shared" si="26"/>
        <v>45050</v>
      </c>
      <c r="J286" s="34" t="s">
        <v>43</v>
      </c>
      <c r="K286" s="37"/>
    </row>
    <row r="287" spans="1:11" s="38" customFormat="1" x14ac:dyDescent="0.2">
      <c r="A287" s="31" t="s">
        <v>269</v>
      </c>
      <c r="B287" s="49" t="s">
        <v>272</v>
      </c>
      <c r="C287" s="32">
        <v>315</v>
      </c>
      <c r="D287" s="32">
        <v>580.86</v>
      </c>
      <c r="E287" s="33">
        <v>4600611934</v>
      </c>
      <c r="F287" s="33">
        <v>4512311636</v>
      </c>
      <c r="G287" s="34">
        <v>45020</v>
      </c>
      <c r="H287" s="35">
        <v>45038</v>
      </c>
      <c r="I287" s="35">
        <f t="shared" si="26"/>
        <v>45050</v>
      </c>
      <c r="J287" s="34" t="s">
        <v>43</v>
      </c>
      <c r="K287" s="37"/>
    </row>
    <row r="288" spans="1:11" s="38" customFormat="1" x14ac:dyDescent="0.2">
      <c r="A288" s="31" t="s">
        <v>269</v>
      </c>
      <c r="B288" s="49" t="s">
        <v>273</v>
      </c>
      <c r="C288" s="32">
        <v>61.33</v>
      </c>
      <c r="D288" s="32">
        <v>113.07</v>
      </c>
      <c r="E288" s="33">
        <v>4600611934</v>
      </c>
      <c r="F288" s="33">
        <v>4512361880</v>
      </c>
      <c r="G288" s="34">
        <v>45020</v>
      </c>
      <c r="H288" s="35">
        <v>45038</v>
      </c>
      <c r="I288" s="35">
        <f t="shared" si="26"/>
        <v>45050</v>
      </c>
      <c r="J288" s="34" t="s">
        <v>43</v>
      </c>
      <c r="K288" s="37"/>
    </row>
    <row r="289" spans="1:11" s="38" customFormat="1" x14ac:dyDescent="0.2">
      <c r="A289" s="31" t="s">
        <v>269</v>
      </c>
      <c r="B289" s="49" t="s">
        <v>274</v>
      </c>
      <c r="C289" s="32">
        <v>1027.01</v>
      </c>
      <c r="D289" s="32">
        <v>2262.65</v>
      </c>
      <c r="E289" s="33">
        <v>4600611934</v>
      </c>
      <c r="F289" s="33">
        <v>4512355713</v>
      </c>
      <c r="G289" s="34">
        <v>45020</v>
      </c>
      <c r="H289" s="35">
        <v>45038</v>
      </c>
      <c r="I289" s="35">
        <f t="shared" si="26"/>
        <v>45050</v>
      </c>
      <c r="J289" s="34" t="s">
        <v>43</v>
      </c>
      <c r="K289" s="37"/>
    </row>
    <row r="290" spans="1:11" s="38" customFormat="1" x14ac:dyDescent="0.2">
      <c r="A290" s="31" t="s">
        <v>269</v>
      </c>
      <c r="B290" s="49" t="s">
        <v>279</v>
      </c>
      <c r="C290" s="32">
        <v>50560</v>
      </c>
      <c r="D290" s="32">
        <v>104240</v>
      </c>
      <c r="E290" s="33" t="s">
        <v>268</v>
      </c>
      <c r="F290" s="33">
        <v>101657</v>
      </c>
      <c r="G290" s="34">
        <v>45020</v>
      </c>
      <c r="H290" s="35">
        <v>45038</v>
      </c>
      <c r="I290" s="35">
        <f t="shared" si="26"/>
        <v>45050</v>
      </c>
      <c r="J290" s="34" t="s">
        <v>43</v>
      </c>
      <c r="K290" s="37"/>
    </row>
    <row r="291" spans="1:11" s="38" customFormat="1" x14ac:dyDescent="0.2">
      <c r="A291" s="31" t="s">
        <v>269</v>
      </c>
      <c r="B291" s="49" t="s">
        <v>275</v>
      </c>
      <c r="C291" s="32">
        <v>644</v>
      </c>
      <c r="D291" s="32">
        <v>1159.8</v>
      </c>
      <c r="E291" s="33">
        <v>4600671988</v>
      </c>
      <c r="F291" s="33">
        <v>4512353193</v>
      </c>
      <c r="G291" s="34">
        <v>45020</v>
      </c>
      <c r="H291" s="35">
        <v>45038</v>
      </c>
      <c r="I291" s="35">
        <f t="shared" si="26"/>
        <v>45050</v>
      </c>
      <c r="J291" s="34" t="s">
        <v>43</v>
      </c>
      <c r="K291" s="37"/>
    </row>
    <row r="292" spans="1:11" s="38" customFormat="1" x14ac:dyDescent="0.2">
      <c r="A292" s="31" t="s">
        <v>269</v>
      </c>
      <c r="B292" s="49" t="s">
        <v>277</v>
      </c>
      <c r="C292" s="32">
        <v>83060</v>
      </c>
      <c r="D292" s="32">
        <v>164630</v>
      </c>
      <c r="E292" s="33" t="s">
        <v>268</v>
      </c>
      <c r="F292" s="33">
        <v>105810</v>
      </c>
      <c r="G292" s="34">
        <v>45020</v>
      </c>
      <c r="H292" s="35">
        <v>45038</v>
      </c>
      <c r="I292" s="35">
        <f t="shared" si="26"/>
        <v>45050</v>
      </c>
      <c r="J292" s="34" t="s">
        <v>43</v>
      </c>
      <c r="K292" s="37"/>
    </row>
    <row r="293" spans="1:11" s="38" customFormat="1" x14ac:dyDescent="0.2">
      <c r="A293" s="18" t="s">
        <v>269</v>
      </c>
      <c r="B293" s="50" t="s">
        <v>278</v>
      </c>
      <c r="C293" s="19">
        <v>10135</v>
      </c>
      <c r="D293" s="19">
        <v>20090</v>
      </c>
      <c r="E293" s="25" t="s">
        <v>268</v>
      </c>
      <c r="F293" s="25">
        <v>102693</v>
      </c>
      <c r="G293" s="20">
        <v>45020</v>
      </c>
      <c r="H293" s="21">
        <v>45038</v>
      </c>
      <c r="I293" s="21">
        <f t="shared" si="26"/>
        <v>45050</v>
      </c>
      <c r="J293" s="20" t="s">
        <v>43</v>
      </c>
      <c r="K293" s="37"/>
    </row>
    <row r="294" spans="1:11" s="38" customFormat="1" x14ac:dyDescent="0.2">
      <c r="A294" s="31" t="s">
        <v>276</v>
      </c>
      <c r="B294" s="49" t="s">
        <v>280</v>
      </c>
      <c r="C294" s="32">
        <v>1027.01</v>
      </c>
      <c r="D294" s="32">
        <v>2262.65</v>
      </c>
      <c r="E294" s="33">
        <v>4600611934</v>
      </c>
      <c r="F294" s="33">
        <v>4512400729</v>
      </c>
      <c r="G294" s="34">
        <v>45055</v>
      </c>
      <c r="H294" s="35">
        <v>45073</v>
      </c>
      <c r="I294" s="35">
        <f t="shared" si="26"/>
        <v>45085</v>
      </c>
      <c r="J294" s="34" t="s">
        <v>43</v>
      </c>
      <c r="K294" s="37"/>
    </row>
    <row r="295" spans="1:11" s="38" customFormat="1" x14ac:dyDescent="0.2">
      <c r="A295" s="31" t="s">
        <v>276</v>
      </c>
      <c r="B295" s="49" t="s">
        <v>281</v>
      </c>
      <c r="C295" s="32">
        <v>8.42</v>
      </c>
      <c r="D295" s="32">
        <v>16.61</v>
      </c>
      <c r="E295" s="33">
        <v>4600611934</v>
      </c>
      <c r="F295" s="33">
        <v>4512417127</v>
      </c>
      <c r="G295" s="34">
        <v>45055</v>
      </c>
      <c r="H295" s="35">
        <v>45073</v>
      </c>
      <c r="I295" s="35">
        <f t="shared" ref="I295" si="27">+G295+30</f>
        <v>45085</v>
      </c>
      <c r="J295" s="34" t="s">
        <v>43</v>
      </c>
      <c r="K295" s="37"/>
    </row>
    <row r="296" spans="1:11" s="38" customFormat="1" x14ac:dyDescent="0.2">
      <c r="A296" s="31" t="s">
        <v>276</v>
      </c>
      <c r="B296" s="49" t="s">
        <v>288</v>
      </c>
      <c r="C296" s="32">
        <v>368919.4</v>
      </c>
      <c r="D296" s="32">
        <v>639299.01</v>
      </c>
      <c r="E296" s="69" t="s">
        <v>289</v>
      </c>
      <c r="F296" s="33"/>
      <c r="G296" s="34">
        <v>45055</v>
      </c>
      <c r="H296" s="35">
        <v>45073</v>
      </c>
      <c r="I296" s="35">
        <f t="shared" si="26"/>
        <v>45085</v>
      </c>
      <c r="J296" s="34" t="s">
        <v>43</v>
      </c>
      <c r="K296" s="37"/>
    </row>
    <row r="297" spans="1:11" s="38" customFormat="1" x14ac:dyDescent="0.2">
      <c r="A297" s="18" t="s">
        <v>276</v>
      </c>
      <c r="B297" s="50" t="s">
        <v>283</v>
      </c>
      <c r="C297" s="19">
        <v>16880</v>
      </c>
      <c r="D297" s="19">
        <v>30637.43</v>
      </c>
      <c r="E297" s="25">
        <v>1398</v>
      </c>
      <c r="F297" s="25"/>
      <c r="G297" s="20">
        <v>45055</v>
      </c>
      <c r="H297" s="21">
        <v>45073</v>
      </c>
      <c r="I297" s="21">
        <f t="shared" ref="I297" si="28">+G297+30</f>
        <v>45085</v>
      </c>
      <c r="J297" s="20" t="s">
        <v>43</v>
      </c>
      <c r="K297" s="37"/>
    </row>
    <row r="298" spans="1:11" s="38" customFormat="1" x14ac:dyDescent="0.2">
      <c r="A298" s="31" t="s">
        <v>282</v>
      </c>
      <c r="B298" s="49" t="s">
        <v>288</v>
      </c>
      <c r="C298" s="32">
        <v>61309.4</v>
      </c>
      <c r="D298" s="32">
        <v>106389.32</v>
      </c>
      <c r="E298" s="69" t="s">
        <v>289</v>
      </c>
      <c r="F298" s="33"/>
      <c r="G298" s="34">
        <v>45083</v>
      </c>
      <c r="H298" s="35">
        <v>45100</v>
      </c>
      <c r="I298" s="35">
        <f>+G298+30</f>
        <v>45113</v>
      </c>
      <c r="J298" s="34" t="s">
        <v>43</v>
      </c>
      <c r="K298" s="37"/>
    </row>
    <row r="299" spans="1:11" s="38" customFormat="1" x14ac:dyDescent="0.2">
      <c r="A299" s="31" t="s">
        <v>282</v>
      </c>
      <c r="B299" s="49" t="s">
        <v>286</v>
      </c>
      <c r="C299" s="32">
        <v>175939</v>
      </c>
      <c r="D299" s="32">
        <v>294358.92</v>
      </c>
      <c r="E299" s="33" t="s">
        <v>268</v>
      </c>
      <c r="F299" s="33">
        <v>869</v>
      </c>
      <c r="G299" s="34">
        <v>45083</v>
      </c>
      <c r="H299" s="35">
        <v>45100</v>
      </c>
      <c r="I299" s="35">
        <f>+G299+30</f>
        <v>45113</v>
      </c>
      <c r="J299" s="34" t="s">
        <v>43</v>
      </c>
      <c r="K299" s="37"/>
    </row>
    <row r="300" spans="1:11" s="38" customFormat="1" x14ac:dyDescent="0.2">
      <c r="A300" s="31" t="s">
        <v>282</v>
      </c>
      <c r="B300" s="49" t="s">
        <v>290</v>
      </c>
      <c r="C300" s="32">
        <v>88808</v>
      </c>
      <c r="D300" s="32"/>
      <c r="E300" s="33" t="s">
        <v>264</v>
      </c>
      <c r="F300" s="33"/>
      <c r="G300" s="34">
        <v>45083</v>
      </c>
      <c r="H300" s="35">
        <v>45100</v>
      </c>
      <c r="I300" s="35">
        <f>+G300+30</f>
        <v>45113</v>
      </c>
      <c r="J300" s="34" t="s">
        <v>43</v>
      </c>
      <c r="K300" s="37"/>
    </row>
    <row r="301" spans="1:11" s="38" customFormat="1" x14ac:dyDescent="0.2">
      <c r="A301" s="18" t="s">
        <v>282</v>
      </c>
      <c r="B301" s="50" t="s">
        <v>285</v>
      </c>
      <c r="C301" s="19">
        <v>101445</v>
      </c>
      <c r="D301" s="19">
        <v>169401.48</v>
      </c>
      <c r="E301" s="25" t="s">
        <v>268</v>
      </c>
      <c r="F301" s="25">
        <v>870</v>
      </c>
      <c r="G301" s="34">
        <v>45083</v>
      </c>
      <c r="H301" s="35">
        <v>45100</v>
      </c>
      <c r="I301" s="21">
        <f t="shared" si="26"/>
        <v>45113</v>
      </c>
      <c r="J301" s="20" t="s">
        <v>43</v>
      </c>
      <c r="K301" s="37"/>
    </row>
    <row r="302" spans="1:11" s="38" customFormat="1" x14ac:dyDescent="0.2">
      <c r="A302" s="26" t="s">
        <v>287</v>
      </c>
      <c r="B302" s="48" t="s">
        <v>296</v>
      </c>
      <c r="C302" s="27">
        <v>122.66</v>
      </c>
      <c r="D302" s="27">
        <v>247.77</v>
      </c>
      <c r="E302" s="33">
        <v>4600611934</v>
      </c>
      <c r="F302" s="28">
        <v>4512598172</v>
      </c>
      <c r="G302" s="29">
        <v>45118</v>
      </c>
      <c r="H302" s="30">
        <v>45135</v>
      </c>
      <c r="I302" s="30">
        <f t="shared" si="26"/>
        <v>45148</v>
      </c>
      <c r="J302" s="29" t="s">
        <v>43</v>
      </c>
      <c r="K302" s="37" t="s">
        <v>308</v>
      </c>
    </row>
    <row r="303" spans="1:11" s="38" customFormat="1" x14ac:dyDescent="0.2">
      <c r="A303" s="31" t="s">
        <v>287</v>
      </c>
      <c r="B303" s="49" t="s">
        <v>288</v>
      </c>
      <c r="C303" s="32">
        <v>77513</v>
      </c>
      <c r="D303" s="32">
        <v>134507.65</v>
      </c>
      <c r="E303" s="69" t="s">
        <v>289</v>
      </c>
      <c r="F303" s="33"/>
      <c r="G303" s="34">
        <v>45118</v>
      </c>
      <c r="H303" s="35">
        <v>45135</v>
      </c>
      <c r="I303" s="35">
        <f t="shared" si="26"/>
        <v>45148</v>
      </c>
      <c r="J303" s="34" t="s">
        <v>43</v>
      </c>
      <c r="K303" s="37" t="s">
        <v>308</v>
      </c>
    </row>
    <row r="304" spans="1:11" s="38" customFormat="1" x14ac:dyDescent="0.2">
      <c r="A304" s="31" t="s">
        <v>287</v>
      </c>
      <c r="B304" s="49" t="s">
        <v>291</v>
      </c>
      <c r="C304" s="32">
        <v>61.33</v>
      </c>
      <c r="D304" s="32">
        <v>123.88</v>
      </c>
      <c r="E304" s="33">
        <v>4600611934</v>
      </c>
      <c r="F304" s="33">
        <v>4512511615</v>
      </c>
      <c r="G304" s="34">
        <v>45118</v>
      </c>
      <c r="H304" s="35">
        <v>45135</v>
      </c>
      <c r="I304" s="35">
        <f t="shared" si="26"/>
        <v>45148</v>
      </c>
      <c r="J304" s="34" t="s">
        <v>43</v>
      </c>
      <c r="K304" s="37" t="s">
        <v>308</v>
      </c>
    </row>
    <row r="305" spans="1:11" s="38" customFormat="1" x14ac:dyDescent="0.2">
      <c r="A305" s="31" t="s">
        <v>287</v>
      </c>
      <c r="B305" s="49" t="s">
        <v>292</v>
      </c>
      <c r="C305" s="32">
        <v>1027.01</v>
      </c>
      <c r="D305" s="32">
        <v>2515.11</v>
      </c>
      <c r="E305" s="33">
        <v>4600611934</v>
      </c>
      <c r="F305" s="33">
        <v>4512549453</v>
      </c>
      <c r="G305" s="34">
        <v>45118</v>
      </c>
      <c r="H305" s="35">
        <v>45135</v>
      </c>
      <c r="I305" s="35">
        <f t="shared" si="26"/>
        <v>45148</v>
      </c>
      <c r="J305" s="34" t="s">
        <v>43</v>
      </c>
      <c r="K305" s="37" t="s">
        <v>308</v>
      </c>
    </row>
    <row r="306" spans="1:11" s="38" customFormat="1" x14ac:dyDescent="0.2">
      <c r="A306" s="31" t="s">
        <v>287</v>
      </c>
      <c r="B306" s="49" t="s">
        <v>297</v>
      </c>
      <c r="C306" s="32">
        <v>3081.03</v>
      </c>
      <c r="D306" s="32">
        <v>7545.31</v>
      </c>
      <c r="E306" s="33">
        <v>4600611934</v>
      </c>
      <c r="F306" s="33">
        <v>4512604295</v>
      </c>
      <c r="G306" s="34">
        <v>45118</v>
      </c>
      <c r="H306" s="35">
        <v>45135</v>
      </c>
      <c r="I306" s="35">
        <f t="shared" si="26"/>
        <v>45148</v>
      </c>
      <c r="J306" s="34" t="s">
        <v>43</v>
      </c>
      <c r="K306" s="37" t="s">
        <v>308</v>
      </c>
    </row>
    <row r="307" spans="1:11" s="38" customFormat="1" x14ac:dyDescent="0.2">
      <c r="A307" s="31" t="s">
        <v>287</v>
      </c>
      <c r="B307" s="49" t="s">
        <v>298</v>
      </c>
      <c r="C307" s="32">
        <v>306.66000000000003</v>
      </c>
      <c r="D307" s="32">
        <v>619.41999999999996</v>
      </c>
      <c r="E307" s="33">
        <v>4600611934</v>
      </c>
      <c r="F307" s="33">
        <v>4512608870</v>
      </c>
      <c r="G307" s="34">
        <v>45118</v>
      </c>
      <c r="H307" s="35">
        <v>45135</v>
      </c>
      <c r="I307" s="35">
        <f t="shared" si="26"/>
        <v>45148</v>
      </c>
      <c r="J307" s="34" t="s">
        <v>43</v>
      </c>
      <c r="K307" s="37" t="s">
        <v>308</v>
      </c>
    </row>
    <row r="308" spans="1:11" s="38" customFormat="1" x14ac:dyDescent="0.2">
      <c r="A308" s="31" t="s">
        <v>287</v>
      </c>
      <c r="B308" s="49" t="s">
        <v>300</v>
      </c>
      <c r="C308" s="32">
        <v>2054.02</v>
      </c>
      <c r="D308" s="32">
        <v>5021.6099999999997</v>
      </c>
      <c r="E308" s="33">
        <v>4600611934</v>
      </c>
      <c r="F308" s="33">
        <v>4512624361</v>
      </c>
      <c r="G308" s="34">
        <v>45118</v>
      </c>
      <c r="H308" s="35">
        <v>45135</v>
      </c>
      <c r="I308" s="35">
        <f t="shared" si="26"/>
        <v>45148</v>
      </c>
      <c r="J308" s="34" t="s">
        <v>43</v>
      </c>
      <c r="K308" s="37" t="s">
        <v>308</v>
      </c>
    </row>
    <row r="309" spans="1:11" s="38" customFormat="1" x14ac:dyDescent="0.2">
      <c r="A309" s="31" t="s">
        <v>287</v>
      </c>
      <c r="B309" s="49" t="s">
        <v>302</v>
      </c>
      <c r="C309" s="32">
        <v>1027.01</v>
      </c>
      <c r="D309" s="32">
        <v>2515.11</v>
      </c>
      <c r="E309" s="33">
        <v>4600611934</v>
      </c>
      <c r="F309" s="33">
        <v>4512626719</v>
      </c>
      <c r="G309" s="34">
        <v>45118</v>
      </c>
      <c r="H309" s="35">
        <v>45135</v>
      </c>
      <c r="I309" s="35">
        <f t="shared" si="26"/>
        <v>45148</v>
      </c>
      <c r="J309" s="34" t="s">
        <v>43</v>
      </c>
      <c r="K309" s="37" t="s">
        <v>308</v>
      </c>
    </row>
    <row r="310" spans="1:11" s="38" customFormat="1" x14ac:dyDescent="0.2">
      <c r="A310" s="18" t="s">
        <v>287</v>
      </c>
      <c r="B310" s="50" t="s">
        <v>299</v>
      </c>
      <c r="C310" s="19">
        <v>1027.01</v>
      </c>
      <c r="D310" s="19">
        <v>2510.8000000000002</v>
      </c>
      <c r="E310" s="25">
        <v>4600611934</v>
      </c>
      <c r="F310" s="25">
        <v>4512618526</v>
      </c>
      <c r="G310" s="20">
        <v>45118</v>
      </c>
      <c r="H310" s="21">
        <v>45135</v>
      </c>
      <c r="I310" s="21">
        <f t="shared" si="26"/>
        <v>45148</v>
      </c>
      <c r="J310" s="20" t="s">
        <v>43</v>
      </c>
      <c r="K310" s="37" t="s">
        <v>308</v>
      </c>
    </row>
    <row r="311" spans="1:11" s="38" customFormat="1" x14ac:dyDescent="0.2">
      <c r="A311" s="31" t="s">
        <v>284</v>
      </c>
      <c r="B311" s="49" t="s">
        <v>301</v>
      </c>
      <c r="C311" s="32">
        <v>6440</v>
      </c>
      <c r="D311" s="32">
        <v>11598.01</v>
      </c>
      <c r="E311" s="33">
        <v>4600671988</v>
      </c>
      <c r="F311" s="33">
        <v>4512628781</v>
      </c>
      <c r="G311" s="34">
        <v>45133</v>
      </c>
      <c r="H311" s="35">
        <v>45150</v>
      </c>
      <c r="I311" s="35">
        <f t="shared" si="26"/>
        <v>45163</v>
      </c>
      <c r="J311" s="34" t="s">
        <v>43</v>
      </c>
      <c r="K311" s="37"/>
    </row>
    <row r="312" spans="1:11" s="38" customFormat="1" x14ac:dyDescent="0.2">
      <c r="A312" s="31" t="s">
        <v>284</v>
      </c>
      <c r="B312" s="49" t="s">
        <v>286</v>
      </c>
      <c r="C312" s="32">
        <v>165720</v>
      </c>
      <c r="D312" s="32">
        <v>275467.8</v>
      </c>
      <c r="E312" s="33" t="s">
        <v>268</v>
      </c>
      <c r="F312" s="33">
        <v>869</v>
      </c>
      <c r="G312" s="34">
        <v>45133</v>
      </c>
      <c r="H312" s="35">
        <v>45150</v>
      </c>
      <c r="I312" s="35">
        <f t="shared" si="26"/>
        <v>45163</v>
      </c>
      <c r="J312" s="34" t="s">
        <v>43</v>
      </c>
      <c r="K312" s="37"/>
    </row>
    <row r="313" spans="1:11" s="38" customFormat="1" x14ac:dyDescent="0.2">
      <c r="A313" s="31" t="s">
        <v>284</v>
      </c>
      <c r="B313" s="49" t="s">
        <v>304</v>
      </c>
      <c r="C313" s="32">
        <v>4666</v>
      </c>
      <c r="D313" s="32">
        <v>12181.64</v>
      </c>
      <c r="E313" s="33"/>
      <c r="F313" s="33">
        <v>101901</v>
      </c>
      <c r="G313" s="34">
        <v>45133</v>
      </c>
      <c r="H313" s="35">
        <v>45150</v>
      </c>
      <c r="I313" s="35">
        <f>+G313+30</f>
        <v>45163</v>
      </c>
      <c r="J313" s="34" t="s">
        <v>43</v>
      </c>
      <c r="K313" s="37"/>
    </row>
    <row r="314" spans="1:11" s="38" customFormat="1" x14ac:dyDescent="0.2">
      <c r="A314" s="18" t="s">
        <v>284</v>
      </c>
      <c r="B314" s="50" t="s">
        <v>293</v>
      </c>
      <c r="C314" s="19">
        <v>360464</v>
      </c>
      <c r="D314" s="19">
        <v>599776.56999999995</v>
      </c>
      <c r="E314" s="25" t="s">
        <v>268</v>
      </c>
      <c r="F314" s="25">
        <v>1021</v>
      </c>
      <c r="G314" s="34">
        <v>45133</v>
      </c>
      <c r="H314" s="35">
        <v>45150</v>
      </c>
      <c r="I314" s="21">
        <f t="shared" si="26"/>
        <v>45163</v>
      </c>
      <c r="J314" s="20" t="s">
        <v>43</v>
      </c>
      <c r="K314" s="37"/>
    </row>
    <row r="315" spans="1:11" s="38" customFormat="1" x14ac:dyDescent="0.2">
      <c r="A315" s="70" t="s">
        <v>303</v>
      </c>
      <c r="B315" s="71" t="s">
        <v>305</v>
      </c>
      <c r="C315" s="72">
        <v>116960</v>
      </c>
      <c r="D315" s="72">
        <v>173582</v>
      </c>
      <c r="E315" s="73"/>
      <c r="F315" s="73" t="s">
        <v>307</v>
      </c>
      <c r="G315" s="74">
        <v>45202</v>
      </c>
      <c r="H315" s="75">
        <v>45220</v>
      </c>
      <c r="I315" s="75">
        <f t="shared" si="26"/>
        <v>45232</v>
      </c>
      <c r="J315" s="74" t="s">
        <v>43</v>
      </c>
      <c r="K315" s="37" t="s">
        <v>319</v>
      </c>
    </row>
    <row r="316" spans="1:11" s="38" customFormat="1" x14ac:dyDescent="0.2">
      <c r="A316" s="76" t="s">
        <v>303</v>
      </c>
      <c r="B316" s="77" t="s">
        <v>295</v>
      </c>
      <c r="C316" s="78">
        <v>2766</v>
      </c>
      <c r="D316" s="78"/>
      <c r="E316" s="79" t="s">
        <v>264</v>
      </c>
      <c r="F316" s="79"/>
      <c r="G316" s="80">
        <v>45202</v>
      </c>
      <c r="H316" s="81">
        <v>45220</v>
      </c>
      <c r="I316" s="81">
        <f t="shared" si="26"/>
        <v>45232</v>
      </c>
      <c r="J316" s="80" t="s">
        <v>43</v>
      </c>
      <c r="K316" s="37"/>
    </row>
    <row r="317" spans="1:11" s="38" customFormat="1" x14ac:dyDescent="0.2">
      <c r="A317" s="88" t="s">
        <v>303</v>
      </c>
      <c r="B317" s="89" t="s">
        <v>309</v>
      </c>
      <c r="C317" s="90">
        <v>15800</v>
      </c>
      <c r="D317" s="90">
        <v>27417.599999999999</v>
      </c>
      <c r="E317" s="91"/>
      <c r="F317" s="91" t="s">
        <v>310</v>
      </c>
      <c r="G317" s="92">
        <v>45202</v>
      </c>
      <c r="H317" s="93">
        <v>45220</v>
      </c>
      <c r="I317" s="93">
        <f>+G317+30</f>
        <v>45232</v>
      </c>
      <c r="J317" s="92" t="s">
        <v>43</v>
      </c>
      <c r="K317" s="37" t="s">
        <v>319</v>
      </c>
    </row>
    <row r="318" spans="1:11" s="38" customFormat="1" x14ac:dyDescent="0.2">
      <c r="A318" s="94" t="s">
        <v>306</v>
      </c>
      <c r="B318" s="95" t="s">
        <v>311</v>
      </c>
      <c r="C318" s="96">
        <v>69130</v>
      </c>
      <c r="D318" s="96">
        <v>118806.88</v>
      </c>
      <c r="E318" s="97" t="s">
        <v>268</v>
      </c>
      <c r="F318" s="97">
        <v>1519</v>
      </c>
      <c r="G318" s="98">
        <v>45202</v>
      </c>
      <c r="H318" s="99">
        <v>45220</v>
      </c>
      <c r="I318" s="99">
        <f>+G318+30</f>
        <v>45232</v>
      </c>
      <c r="J318" s="98" t="s">
        <v>43</v>
      </c>
      <c r="K318" s="37"/>
    </row>
    <row r="319" spans="1:11" s="38" customFormat="1" x14ac:dyDescent="0.2">
      <c r="A319" s="82" t="s">
        <v>294</v>
      </c>
      <c r="B319" s="83" t="s">
        <v>309</v>
      </c>
      <c r="C319" s="32">
        <v>15800</v>
      </c>
      <c r="D319" s="84">
        <v>27417.599999999999</v>
      </c>
      <c r="E319" s="85"/>
      <c r="F319" s="85" t="s">
        <v>310</v>
      </c>
      <c r="G319" s="86">
        <v>45244</v>
      </c>
      <c r="H319" s="35">
        <v>45269</v>
      </c>
      <c r="I319" s="87">
        <f>+G319+30</f>
        <v>45274</v>
      </c>
      <c r="J319" s="86" t="s">
        <v>43</v>
      </c>
      <c r="K319" s="37" t="s">
        <v>319</v>
      </c>
    </row>
    <row r="320" spans="1:11" s="38" customFormat="1" x14ac:dyDescent="0.2">
      <c r="A320" s="31" t="s">
        <v>294</v>
      </c>
      <c r="B320" s="49" t="s">
        <v>293</v>
      </c>
      <c r="C320" s="32">
        <v>403504</v>
      </c>
      <c r="D320" s="32">
        <v>670385.85</v>
      </c>
      <c r="E320" s="33" t="s">
        <v>268</v>
      </c>
      <c r="F320" s="33">
        <v>1021</v>
      </c>
      <c r="G320" s="34">
        <v>45223</v>
      </c>
      <c r="H320" s="35">
        <v>45241</v>
      </c>
      <c r="I320" s="87">
        <f>+G320+30</f>
        <v>45253</v>
      </c>
      <c r="J320" s="34" t="s">
        <v>43</v>
      </c>
      <c r="K320" s="37"/>
    </row>
    <row r="321" spans="1:11" s="38" customFormat="1" x14ac:dyDescent="0.2">
      <c r="A321" s="31" t="s">
        <v>294</v>
      </c>
      <c r="B321" s="49" t="s">
        <v>311</v>
      </c>
      <c r="C321" s="32">
        <v>269786</v>
      </c>
      <c r="D321" s="32">
        <v>463653.8</v>
      </c>
      <c r="E321" s="33" t="s">
        <v>268</v>
      </c>
      <c r="F321" s="33">
        <v>1519</v>
      </c>
      <c r="G321" s="86">
        <v>45244</v>
      </c>
      <c r="H321" s="35">
        <v>45269</v>
      </c>
      <c r="I321" s="87">
        <f t="shared" ref="I321:I326" si="29">+G321+30</f>
        <v>45274</v>
      </c>
      <c r="J321" s="34" t="s">
        <v>43</v>
      </c>
      <c r="K321" s="37"/>
    </row>
    <row r="322" spans="1:11" s="38" customFormat="1" x14ac:dyDescent="0.2">
      <c r="A322" s="31" t="s">
        <v>294</v>
      </c>
      <c r="B322" s="49" t="s">
        <v>312</v>
      </c>
      <c r="C322" s="32">
        <v>43986</v>
      </c>
      <c r="D322" s="32">
        <v>74808.929999999993</v>
      </c>
      <c r="E322" s="33" t="s">
        <v>268</v>
      </c>
      <c r="F322" s="33">
        <v>2483</v>
      </c>
      <c r="G322" s="86">
        <v>45244</v>
      </c>
      <c r="H322" s="35">
        <v>45269</v>
      </c>
      <c r="I322" s="87">
        <f t="shared" si="29"/>
        <v>45274</v>
      </c>
      <c r="J322" s="34" t="s">
        <v>43</v>
      </c>
      <c r="K322" s="37"/>
    </row>
    <row r="323" spans="1:11" s="38" customFormat="1" x14ac:dyDescent="0.2">
      <c r="A323" s="31" t="s">
        <v>294</v>
      </c>
      <c r="B323" s="49" t="s">
        <v>313</v>
      </c>
      <c r="C323" s="32">
        <v>257870</v>
      </c>
      <c r="D323" s="32">
        <v>428644</v>
      </c>
      <c r="E323" s="33" t="s">
        <v>268</v>
      </c>
      <c r="F323" s="33">
        <v>1884</v>
      </c>
      <c r="G323" s="86">
        <v>45244</v>
      </c>
      <c r="H323" s="35">
        <v>45269</v>
      </c>
      <c r="I323" s="87">
        <f t="shared" ref="I323:I324" si="30">+G323+30</f>
        <v>45274</v>
      </c>
      <c r="J323" s="34" t="s">
        <v>43</v>
      </c>
      <c r="K323" s="37"/>
    </row>
    <row r="324" spans="1:11" s="38" customFormat="1" x14ac:dyDescent="0.2">
      <c r="A324" s="31" t="s">
        <v>294</v>
      </c>
      <c r="B324" s="49" t="s">
        <v>322</v>
      </c>
      <c r="C324" s="32">
        <v>118436</v>
      </c>
      <c r="D324" s="32">
        <v>196000</v>
      </c>
      <c r="E324" s="33"/>
      <c r="F324" s="33">
        <v>2387</v>
      </c>
      <c r="G324" s="86">
        <v>45244</v>
      </c>
      <c r="H324" s="35">
        <v>45269</v>
      </c>
      <c r="I324" s="87">
        <f t="shared" si="30"/>
        <v>45274</v>
      </c>
      <c r="J324" s="34" t="s">
        <v>43</v>
      </c>
      <c r="K324" s="37"/>
    </row>
    <row r="325" spans="1:11" s="38" customFormat="1" x14ac:dyDescent="0.2">
      <c r="A325" s="31" t="s">
        <v>294</v>
      </c>
      <c r="B325" s="49" t="s">
        <v>323</v>
      </c>
      <c r="C325" s="32">
        <v>30440</v>
      </c>
      <c r="D325" s="32">
        <v>53515.59</v>
      </c>
      <c r="E325" s="33"/>
      <c r="F325" s="33">
        <v>1928</v>
      </c>
      <c r="G325" s="86">
        <v>45244</v>
      </c>
      <c r="H325" s="35">
        <v>45269</v>
      </c>
      <c r="I325" s="87">
        <f t="shared" si="29"/>
        <v>45274</v>
      </c>
      <c r="J325" s="34" t="s">
        <v>43</v>
      </c>
      <c r="K325" s="37"/>
    </row>
    <row r="326" spans="1:11" s="38" customFormat="1" x14ac:dyDescent="0.2">
      <c r="A326" s="26" t="s">
        <v>314</v>
      </c>
      <c r="B326" s="48" t="s">
        <v>321</v>
      </c>
      <c r="C326" s="27">
        <v>9800</v>
      </c>
      <c r="D326" s="27">
        <v>18710.5</v>
      </c>
      <c r="E326" s="28"/>
      <c r="F326" s="28">
        <v>3117</v>
      </c>
      <c r="G326" s="29">
        <v>45258</v>
      </c>
      <c r="H326" s="30">
        <v>45278</v>
      </c>
      <c r="I326" s="30">
        <f t="shared" si="29"/>
        <v>45288</v>
      </c>
      <c r="J326" s="29" t="s">
        <v>43</v>
      </c>
      <c r="K326" s="37"/>
    </row>
    <row r="327" spans="1:11" s="38" customFormat="1" x14ac:dyDescent="0.2">
      <c r="A327" s="82" t="s">
        <v>314</v>
      </c>
      <c r="B327" s="83" t="s">
        <v>305</v>
      </c>
      <c r="C327" s="84">
        <v>312089</v>
      </c>
      <c r="D327" s="84">
        <v>463182</v>
      </c>
      <c r="E327" s="85"/>
      <c r="F327" s="85" t="s">
        <v>307</v>
      </c>
      <c r="G327" s="86">
        <v>45244</v>
      </c>
      <c r="H327" s="35">
        <v>45269</v>
      </c>
      <c r="I327" s="87">
        <f t="shared" ref="I327:I340" si="31">+G327+30</f>
        <v>45274</v>
      </c>
      <c r="J327" s="86" t="s">
        <v>43</v>
      </c>
      <c r="K327" s="37"/>
    </row>
    <row r="328" spans="1:11" s="38" customFormat="1" x14ac:dyDescent="0.2">
      <c r="A328" s="18" t="s">
        <v>314</v>
      </c>
      <c r="B328" s="50" t="s">
        <v>313</v>
      </c>
      <c r="C328" s="19">
        <v>158750</v>
      </c>
      <c r="D328" s="19">
        <v>263881.90000000002</v>
      </c>
      <c r="E328" s="25" t="s">
        <v>268</v>
      </c>
      <c r="F328" s="25">
        <v>1884</v>
      </c>
      <c r="G328" s="20">
        <v>45258</v>
      </c>
      <c r="H328" s="21">
        <v>45278</v>
      </c>
      <c r="I328" s="21">
        <f t="shared" si="31"/>
        <v>45288</v>
      </c>
      <c r="J328" s="20" t="s">
        <v>43</v>
      </c>
      <c r="K328" s="37"/>
    </row>
    <row r="329" spans="1:11" s="38" customFormat="1" x14ac:dyDescent="0.2">
      <c r="A329" s="26" t="s">
        <v>324</v>
      </c>
      <c r="B329" s="48" t="s">
        <v>327</v>
      </c>
      <c r="C329" s="27">
        <v>2190</v>
      </c>
      <c r="D329" s="27"/>
      <c r="E329" s="28" t="s">
        <v>264</v>
      </c>
      <c r="F329" s="28"/>
      <c r="G329" s="29">
        <v>45286</v>
      </c>
      <c r="H329" s="30">
        <v>45304</v>
      </c>
      <c r="I329" s="30">
        <f t="shared" si="31"/>
        <v>45316</v>
      </c>
      <c r="J329" s="29" t="s">
        <v>43</v>
      </c>
      <c r="K329" s="37"/>
    </row>
    <row r="330" spans="1:11" s="38" customFormat="1" x14ac:dyDescent="0.2">
      <c r="A330" s="18" t="s">
        <v>324</v>
      </c>
      <c r="B330" s="50" t="s">
        <v>328</v>
      </c>
      <c r="C330" s="19">
        <v>99290</v>
      </c>
      <c r="D330" s="19">
        <v>169177.58</v>
      </c>
      <c r="E330" s="25" t="s">
        <v>329</v>
      </c>
      <c r="F330" s="25">
        <v>450000114</v>
      </c>
      <c r="G330" s="20">
        <v>45286</v>
      </c>
      <c r="H330" s="21">
        <v>45304</v>
      </c>
      <c r="I330" s="21">
        <f t="shared" si="31"/>
        <v>45316</v>
      </c>
      <c r="J330" s="20" t="s">
        <v>43</v>
      </c>
      <c r="K330" s="37"/>
    </row>
    <row r="331" spans="1:11" s="38" customFormat="1" x14ac:dyDescent="0.2">
      <c r="A331" s="31" t="s">
        <v>315</v>
      </c>
      <c r="B331" s="49" t="s">
        <v>313</v>
      </c>
      <c r="C331" s="32">
        <v>699470</v>
      </c>
      <c r="D331" s="32">
        <v>1127170.57</v>
      </c>
      <c r="E331" s="33" t="s">
        <v>268</v>
      </c>
      <c r="F331" s="33">
        <v>1884</v>
      </c>
      <c r="G331" s="34">
        <v>45321</v>
      </c>
      <c r="H331" s="35">
        <v>45341</v>
      </c>
      <c r="I331" s="35">
        <f t="shared" si="31"/>
        <v>45351</v>
      </c>
      <c r="J331" s="34" t="s">
        <v>43</v>
      </c>
      <c r="K331" s="37"/>
    </row>
    <row r="332" spans="1:11" s="38" customFormat="1" x14ac:dyDescent="0.2">
      <c r="A332" s="18" t="s">
        <v>315</v>
      </c>
      <c r="B332" s="50" t="s">
        <v>328</v>
      </c>
      <c r="C332" s="19">
        <v>534519</v>
      </c>
      <c r="D332" s="19">
        <v>903057.59</v>
      </c>
      <c r="E332" s="25" t="s">
        <v>329</v>
      </c>
      <c r="F332" s="25">
        <v>4500001144</v>
      </c>
      <c r="G332" s="20">
        <v>45321</v>
      </c>
      <c r="H332" s="21">
        <v>45341</v>
      </c>
      <c r="I332" s="21">
        <f t="shared" si="31"/>
        <v>45351</v>
      </c>
      <c r="J332" s="20" t="s">
        <v>43</v>
      </c>
      <c r="K332" s="37"/>
    </row>
    <row r="333" spans="1:11" s="38" customFormat="1" x14ac:dyDescent="0.2">
      <c r="A333" s="18" t="s">
        <v>325</v>
      </c>
      <c r="B333" s="50" t="s">
        <v>326</v>
      </c>
      <c r="C333" s="19">
        <v>134650</v>
      </c>
      <c r="D333" s="19">
        <v>237653.52</v>
      </c>
      <c r="E333" s="25"/>
      <c r="F333" s="25">
        <v>3607</v>
      </c>
      <c r="G333" s="20">
        <v>45363</v>
      </c>
      <c r="H333" s="21">
        <v>45383</v>
      </c>
      <c r="I333" s="21">
        <f t="shared" si="31"/>
        <v>45393</v>
      </c>
      <c r="J333" s="20" t="s">
        <v>43</v>
      </c>
      <c r="K333" s="37"/>
    </row>
    <row r="334" spans="1:11" s="38" customFormat="1" x14ac:dyDescent="0.2">
      <c r="A334" s="26" t="s">
        <v>320</v>
      </c>
      <c r="B334" s="48" t="s">
        <v>313</v>
      </c>
      <c r="C334" s="27">
        <v>185810</v>
      </c>
      <c r="D334" s="27">
        <v>308862.42</v>
      </c>
      <c r="E334" s="28" t="s">
        <v>268</v>
      </c>
      <c r="F334" s="28">
        <v>1884</v>
      </c>
      <c r="G334" s="29">
        <v>45391</v>
      </c>
      <c r="H334" s="30">
        <v>45415</v>
      </c>
      <c r="I334" s="30">
        <f t="shared" si="31"/>
        <v>45421</v>
      </c>
      <c r="J334" s="29" t="s">
        <v>43</v>
      </c>
      <c r="K334" s="37"/>
    </row>
    <row r="335" spans="1:11" s="38" customFormat="1" x14ac:dyDescent="0.2">
      <c r="A335" s="18" t="s">
        <v>320</v>
      </c>
      <c r="B335" s="50" t="s">
        <v>328</v>
      </c>
      <c r="C335" s="19">
        <v>290804</v>
      </c>
      <c r="D335" s="19">
        <v>515330.15</v>
      </c>
      <c r="E335" s="25" t="s">
        <v>329</v>
      </c>
      <c r="F335" s="25">
        <v>4500001144</v>
      </c>
      <c r="G335" s="20">
        <v>45391</v>
      </c>
      <c r="H335" s="21">
        <v>45415</v>
      </c>
      <c r="I335" s="21">
        <f t="shared" si="31"/>
        <v>45421</v>
      </c>
      <c r="J335" s="20" t="s">
        <v>43</v>
      </c>
      <c r="K335" s="37"/>
    </row>
    <row r="336" spans="1:11" s="38" customFormat="1" x14ac:dyDescent="0.2">
      <c r="A336" s="26" t="s">
        <v>330</v>
      </c>
      <c r="B336" s="48" t="s">
        <v>313</v>
      </c>
      <c r="C336" s="27">
        <v>49995</v>
      </c>
      <c r="D336" s="27">
        <v>83104.11</v>
      </c>
      <c r="E336" s="28" t="s">
        <v>268</v>
      </c>
      <c r="F336" s="28">
        <v>1884</v>
      </c>
      <c r="G336" s="29">
        <v>45431</v>
      </c>
      <c r="H336" s="30">
        <v>45448</v>
      </c>
      <c r="I336" s="30">
        <f t="shared" si="31"/>
        <v>45461</v>
      </c>
      <c r="J336" s="29" t="s">
        <v>43</v>
      </c>
      <c r="K336" s="37"/>
    </row>
    <row r="337" spans="1:13" s="38" customFormat="1" x14ac:dyDescent="0.2">
      <c r="A337" s="100" t="s">
        <v>330</v>
      </c>
      <c r="B337" s="100" t="s">
        <v>328</v>
      </c>
      <c r="C337" s="101">
        <v>204722</v>
      </c>
      <c r="D337" s="101">
        <v>360314.8</v>
      </c>
      <c r="E337" s="102" t="s">
        <v>329</v>
      </c>
      <c r="F337" s="102">
        <v>4500001144</v>
      </c>
      <c r="G337" s="20">
        <v>45431</v>
      </c>
      <c r="H337" s="21">
        <v>45448</v>
      </c>
      <c r="I337" s="104">
        <f t="shared" si="31"/>
        <v>45461</v>
      </c>
      <c r="J337" s="103" t="s">
        <v>43</v>
      </c>
      <c r="K337" s="105"/>
      <c r="L337" s="105"/>
      <c r="M337" s="105"/>
    </row>
    <row r="338" spans="1:13" s="38" customFormat="1" x14ac:dyDescent="0.2">
      <c r="A338" s="49" t="s">
        <v>331</v>
      </c>
      <c r="B338" s="49" t="s">
        <v>328</v>
      </c>
      <c r="C338" s="115">
        <v>536018</v>
      </c>
      <c r="D338" s="115">
        <v>958034.7</v>
      </c>
      <c r="E338" s="116" t="s">
        <v>329</v>
      </c>
      <c r="F338" s="116">
        <v>4500001144</v>
      </c>
      <c r="G338" s="47">
        <v>45455</v>
      </c>
      <c r="H338" s="117">
        <v>45480</v>
      </c>
      <c r="I338" s="117">
        <f t="shared" si="31"/>
        <v>45485</v>
      </c>
      <c r="J338" s="47" t="s">
        <v>43</v>
      </c>
      <c r="K338" s="37"/>
    </row>
    <row r="339" spans="1:13" s="38" customFormat="1" x14ac:dyDescent="0.2">
      <c r="A339" s="26" t="s">
        <v>332</v>
      </c>
      <c r="B339" s="48" t="s">
        <v>333</v>
      </c>
      <c r="C339" s="27">
        <v>189380</v>
      </c>
      <c r="D339" s="27">
        <v>283614.2</v>
      </c>
      <c r="E339" s="28" t="s">
        <v>268</v>
      </c>
      <c r="F339" s="28">
        <v>108674</v>
      </c>
      <c r="G339" s="29">
        <v>45482</v>
      </c>
      <c r="H339" s="30">
        <v>45507</v>
      </c>
      <c r="I339" s="30">
        <f t="shared" si="31"/>
        <v>45512</v>
      </c>
      <c r="J339" s="29" t="s">
        <v>43</v>
      </c>
      <c r="K339" s="37"/>
    </row>
    <row r="340" spans="1:13" s="38" customFormat="1" x14ac:dyDescent="0.2">
      <c r="A340" s="49" t="s">
        <v>332</v>
      </c>
      <c r="B340" s="49" t="s">
        <v>328</v>
      </c>
      <c r="C340" s="115">
        <v>666822</v>
      </c>
      <c r="D340" s="115">
        <v>1178702.52</v>
      </c>
      <c r="E340" s="116" t="s">
        <v>329</v>
      </c>
      <c r="F340" s="116">
        <v>4500001144</v>
      </c>
      <c r="G340" s="47">
        <v>45482</v>
      </c>
      <c r="H340" s="117">
        <v>45507</v>
      </c>
      <c r="I340" s="117">
        <f t="shared" si="31"/>
        <v>45512</v>
      </c>
      <c r="J340" s="47" t="s">
        <v>43</v>
      </c>
      <c r="K340" s="37"/>
    </row>
    <row r="341" spans="1:13" s="38" customFormat="1" x14ac:dyDescent="0.2">
      <c r="A341" s="26" t="s">
        <v>334</v>
      </c>
      <c r="B341" s="48" t="s">
        <v>333</v>
      </c>
      <c r="C341" s="27">
        <v>51780</v>
      </c>
      <c r="D341" s="27">
        <v>70480</v>
      </c>
      <c r="E341" s="28" t="s">
        <v>268</v>
      </c>
      <c r="F341" s="28">
        <v>108674</v>
      </c>
      <c r="G341" s="29"/>
      <c r="H341" s="30"/>
      <c r="I341" s="30"/>
      <c r="J341" s="29" t="s">
        <v>43</v>
      </c>
      <c r="K341" s="37"/>
    </row>
    <row r="342" spans="1:13" s="38" customFormat="1" x14ac:dyDescent="0.2">
      <c r="A342" s="31" t="s">
        <v>334</v>
      </c>
      <c r="B342" s="49" t="s">
        <v>345</v>
      </c>
      <c r="C342" s="32">
        <v>139363</v>
      </c>
      <c r="D342" s="32"/>
      <c r="E342" s="33" t="s">
        <v>264</v>
      </c>
      <c r="F342" s="33"/>
      <c r="G342" s="34"/>
      <c r="H342" s="35"/>
      <c r="I342" s="35"/>
      <c r="J342" s="34" t="s">
        <v>43</v>
      </c>
      <c r="K342" s="37"/>
    </row>
    <row r="343" spans="1:13" s="38" customFormat="1" x14ac:dyDescent="0.2">
      <c r="A343" s="31" t="s">
        <v>334</v>
      </c>
      <c r="B343" s="49" t="s">
        <v>336</v>
      </c>
      <c r="C343" s="32">
        <v>89973</v>
      </c>
      <c r="D343" s="32">
        <v>160431.21</v>
      </c>
      <c r="E343" s="33"/>
      <c r="F343" s="33">
        <v>4500001479</v>
      </c>
      <c r="G343" s="34"/>
      <c r="H343" s="35"/>
      <c r="I343" s="35"/>
      <c r="J343" s="34" t="s">
        <v>43</v>
      </c>
      <c r="K343" s="37"/>
    </row>
    <row r="344" spans="1:13" s="38" customFormat="1" x14ac:dyDescent="0.2">
      <c r="A344" s="31" t="s">
        <v>334</v>
      </c>
      <c r="B344" s="49" t="s">
        <v>352</v>
      </c>
      <c r="C344" s="32">
        <v>588</v>
      </c>
      <c r="D344" s="32"/>
      <c r="E344" s="33"/>
      <c r="F344" s="33">
        <v>4513401989</v>
      </c>
      <c r="G344" s="34"/>
      <c r="H344" s="35"/>
      <c r="I344" s="35"/>
      <c r="J344" s="34" t="s">
        <v>43</v>
      </c>
      <c r="K344" s="37"/>
    </row>
    <row r="345" spans="1:13" s="38" customFormat="1" x14ac:dyDescent="0.2">
      <c r="A345" s="31" t="s">
        <v>334</v>
      </c>
      <c r="B345" s="49" t="s">
        <v>353</v>
      </c>
      <c r="C345" s="32">
        <v>850</v>
      </c>
      <c r="D345" s="32"/>
      <c r="E345" s="33" t="s">
        <v>264</v>
      </c>
      <c r="F345" s="33"/>
      <c r="G345" s="34"/>
      <c r="H345" s="35"/>
      <c r="I345" s="35"/>
      <c r="J345" s="34" t="s">
        <v>43</v>
      </c>
      <c r="K345" s="37"/>
    </row>
    <row r="346" spans="1:13" s="38" customFormat="1" x14ac:dyDescent="0.2">
      <c r="A346" s="18" t="s">
        <v>334</v>
      </c>
      <c r="B346" s="50" t="s">
        <v>337</v>
      </c>
      <c r="C346" s="19">
        <v>261790</v>
      </c>
      <c r="D346" s="19">
        <v>435689.91</v>
      </c>
      <c r="E346" s="25"/>
      <c r="F346" s="25">
        <v>1212</v>
      </c>
      <c r="G346" s="20"/>
      <c r="H346" s="21"/>
      <c r="I346" s="21"/>
      <c r="J346" s="20" t="s">
        <v>43</v>
      </c>
      <c r="K346" s="37"/>
    </row>
    <row r="347" spans="1:13" s="38" customFormat="1" x14ac:dyDescent="0.2">
      <c r="A347" s="31" t="s">
        <v>335</v>
      </c>
      <c r="B347" s="49" t="s">
        <v>316</v>
      </c>
      <c r="C347" s="32">
        <v>1027.01</v>
      </c>
      <c r="D347" s="32">
        <v>2417.3000000000002</v>
      </c>
      <c r="E347" s="33">
        <v>4600611934</v>
      </c>
      <c r="F347" s="33">
        <v>4512651410</v>
      </c>
      <c r="G347" s="34"/>
      <c r="H347" s="35"/>
      <c r="I347" s="35"/>
      <c r="J347" s="34" t="s">
        <v>43</v>
      </c>
      <c r="K347" s="37"/>
    </row>
    <row r="348" spans="1:13" s="38" customFormat="1" x14ac:dyDescent="0.2">
      <c r="A348" s="31" t="s">
        <v>335</v>
      </c>
      <c r="B348" s="49" t="s">
        <v>317</v>
      </c>
      <c r="C348" s="32">
        <v>2054.02</v>
      </c>
      <c r="D348" s="32">
        <v>4834.59</v>
      </c>
      <c r="E348" s="33">
        <v>4600611934</v>
      </c>
      <c r="F348" s="33">
        <v>4512656696</v>
      </c>
      <c r="G348" s="34"/>
      <c r="H348" s="35"/>
      <c r="I348" s="35"/>
      <c r="J348" s="34" t="s">
        <v>43</v>
      </c>
      <c r="K348" s="37"/>
    </row>
    <row r="349" spans="1:13" s="38" customFormat="1" x14ac:dyDescent="0.2">
      <c r="A349" s="31" t="s">
        <v>335</v>
      </c>
      <c r="B349" s="49" t="s">
        <v>318</v>
      </c>
      <c r="C349" s="32">
        <v>46216</v>
      </c>
      <c r="D349" s="32">
        <v>108778.28</v>
      </c>
      <c r="E349" s="33">
        <v>4600611934</v>
      </c>
      <c r="F349" s="33">
        <v>45122694723</v>
      </c>
      <c r="G349" s="34"/>
      <c r="H349" s="35"/>
      <c r="I349" s="35"/>
      <c r="J349" s="34" t="s">
        <v>43</v>
      </c>
      <c r="K349" s="37"/>
    </row>
    <row r="350" spans="1:13" s="38" customFormat="1" x14ac:dyDescent="0.2">
      <c r="A350" s="31" t="s">
        <v>335</v>
      </c>
      <c r="B350" s="49" t="s">
        <v>333</v>
      </c>
      <c r="C350" s="32">
        <v>116145</v>
      </c>
      <c r="D350" s="32">
        <v>177470.65</v>
      </c>
      <c r="E350" s="33" t="s">
        <v>268</v>
      </c>
      <c r="F350" s="33">
        <v>108674</v>
      </c>
      <c r="G350" s="34"/>
      <c r="H350" s="35"/>
      <c r="I350" s="35"/>
      <c r="J350" s="34" t="s">
        <v>43</v>
      </c>
      <c r="K350" s="37"/>
    </row>
    <row r="351" spans="1:13" s="38" customFormat="1" x14ac:dyDescent="0.2">
      <c r="A351" s="31" t="s">
        <v>335</v>
      </c>
      <c r="B351" s="49" t="s">
        <v>339</v>
      </c>
      <c r="C351" s="32">
        <v>160495</v>
      </c>
      <c r="D351" s="32">
        <v>266925</v>
      </c>
      <c r="E351" s="33" t="s">
        <v>268</v>
      </c>
      <c r="F351" s="68" t="s">
        <v>340</v>
      </c>
      <c r="G351" s="34"/>
      <c r="H351" s="35"/>
      <c r="I351" s="35"/>
      <c r="J351" s="34" t="s">
        <v>43</v>
      </c>
      <c r="K351" s="37"/>
    </row>
    <row r="352" spans="1:13" s="38" customFormat="1" x14ac:dyDescent="0.2">
      <c r="A352" s="31" t="s">
        <v>335</v>
      </c>
      <c r="B352" s="49" t="s">
        <v>343</v>
      </c>
      <c r="C352" s="32">
        <v>199534</v>
      </c>
      <c r="D352" s="32">
        <v>332726</v>
      </c>
      <c r="E352" s="33"/>
      <c r="F352" s="68" t="s">
        <v>344</v>
      </c>
      <c r="G352" s="34"/>
      <c r="H352" s="35"/>
      <c r="I352" s="35"/>
      <c r="J352" s="34" t="s">
        <v>43</v>
      </c>
      <c r="K352" s="37"/>
    </row>
    <row r="353" spans="1:12" s="38" customFormat="1" x14ac:dyDescent="0.2">
      <c r="A353" s="31" t="s">
        <v>335</v>
      </c>
      <c r="B353" s="49" t="s">
        <v>346</v>
      </c>
      <c r="C353" s="32">
        <v>169058</v>
      </c>
      <c r="D353" s="32">
        <v>266570</v>
      </c>
      <c r="E353" s="33" t="s">
        <v>268</v>
      </c>
      <c r="F353" s="68" t="s">
        <v>347</v>
      </c>
      <c r="G353" s="34"/>
      <c r="H353" s="35"/>
      <c r="I353" s="35"/>
      <c r="J353" s="34" t="s">
        <v>43</v>
      </c>
      <c r="K353" s="37"/>
      <c r="L353" s="38" t="s">
        <v>351</v>
      </c>
    </row>
    <row r="354" spans="1:12" s="38" customFormat="1" x14ac:dyDescent="0.2">
      <c r="A354" s="18" t="s">
        <v>335</v>
      </c>
      <c r="B354" s="50" t="s">
        <v>336</v>
      </c>
      <c r="C354" s="19">
        <v>94579</v>
      </c>
      <c r="D354" s="19">
        <v>170298.7</v>
      </c>
      <c r="E354" s="25"/>
      <c r="F354" s="25">
        <v>4500001479</v>
      </c>
      <c r="G354" s="20"/>
      <c r="H354" s="21"/>
      <c r="I354" s="21"/>
      <c r="J354" s="20" t="s">
        <v>43</v>
      </c>
      <c r="K354" s="37"/>
    </row>
    <row r="355" spans="1:12" s="38" customFormat="1" x14ac:dyDescent="0.2">
      <c r="A355" s="31" t="s">
        <v>338</v>
      </c>
      <c r="B355" s="49" t="s">
        <v>339</v>
      </c>
      <c r="C355" s="32">
        <v>198005</v>
      </c>
      <c r="D355" s="32">
        <v>329305</v>
      </c>
      <c r="E355" s="33" t="s">
        <v>268</v>
      </c>
      <c r="F355" s="68" t="s">
        <v>340</v>
      </c>
      <c r="G355" s="34"/>
      <c r="H355" s="35"/>
      <c r="I355" s="35"/>
      <c r="J355" s="34" t="s">
        <v>43</v>
      </c>
      <c r="K355" s="37"/>
    </row>
    <row r="356" spans="1:12" s="38" customFormat="1" x14ac:dyDescent="0.2">
      <c r="A356" s="31" t="s">
        <v>338</v>
      </c>
      <c r="B356" s="49" t="s">
        <v>346</v>
      </c>
      <c r="C356" s="32">
        <v>286537</v>
      </c>
      <c r="D356" s="32">
        <v>442660</v>
      </c>
      <c r="E356" s="33" t="s">
        <v>268</v>
      </c>
      <c r="F356" s="68" t="s">
        <v>347</v>
      </c>
      <c r="G356" s="34"/>
      <c r="H356" s="35"/>
      <c r="I356" s="35"/>
      <c r="J356" s="34" t="s">
        <v>43</v>
      </c>
      <c r="K356" s="37"/>
    </row>
    <row r="357" spans="1:12" s="38" customFormat="1" x14ac:dyDescent="0.2">
      <c r="A357" s="31" t="s">
        <v>338</v>
      </c>
      <c r="B357" s="49" t="s">
        <v>343</v>
      </c>
      <c r="C357" s="32">
        <v>86670</v>
      </c>
      <c r="D357" s="32">
        <v>144837</v>
      </c>
      <c r="E357" s="33"/>
      <c r="F357" s="68" t="s">
        <v>344</v>
      </c>
      <c r="G357" s="34"/>
      <c r="H357" s="35"/>
      <c r="I357" s="35"/>
      <c r="J357" s="34" t="s">
        <v>43</v>
      </c>
      <c r="K357" s="37"/>
    </row>
    <row r="358" spans="1:12" s="38" customFormat="1" x14ac:dyDescent="0.2">
      <c r="A358" s="18" t="s">
        <v>338</v>
      </c>
      <c r="B358" s="50" t="s">
        <v>337</v>
      </c>
      <c r="C358" s="19">
        <v>335316</v>
      </c>
      <c r="D358" s="19">
        <v>558057.22</v>
      </c>
      <c r="E358" s="25"/>
      <c r="F358" s="25">
        <v>1212</v>
      </c>
      <c r="G358" s="20"/>
      <c r="H358" s="21"/>
      <c r="I358" s="21"/>
      <c r="J358" s="20" t="s">
        <v>43</v>
      </c>
      <c r="K358" s="37"/>
    </row>
    <row r="359" spans="1:12" s="38" customFormat="1" x14ac:dyDescent="0.2">
      <c r="A359" s="26" t="s">
        <v>341</v>
      </c>
      <c r="B359" s="48" t="s">
        <v>343</v>
      </c>
      <c r="C359" s="27">
        <v>82450</v>
      </c>
      <c r="D359" s="27">
        <v>137118</v>
      </c>
      <c r="E359" s="28"/>
      <c r="F359" s="106" t="s">
        <v>344</v>
      </c>
      <c r="G359" s="29"/>
      <c r="H359" s="30"/>
      <c r="I359" s="30"/>
      <c r="J359" s="29" t="s">
        <v>43</v>
      </c>
      <c r="K359" s="37"/>
    </row>
    <row r="360" spans="1:12" s="38" customFormat="1" x14ac:dyDescent="0.2">
      <c r="A360" s="31" t="s">
        <v>341</v>
      </c>
      <c r="B360" s="49" t="s">
        <v>346</v>
      </c>
      <c r="C360" s="32">
        <v>83678</v>
      </c>
      <c r="D360" s="32">
        <v>131490</v>
      </c>
      <c r="E360" s="33" t="s">
        <v>268</v>
      </c>
      <c r="F360" s="68" t="s">
        <v>347</v>
      </c>
      <c r="G360" s="34"/>
      <c r="H360" s="35"/>
      <c r="I360" s="35"/>
      <c r="J360" s="34" t="s">
        <v>43</v>
      </c>
      <c r="K360" s="37"/>
    </row>
    <row r="361" spans="1:12" s="38" customFormat="1" x14ac:dyDescent="0.2">
      <c r="A361" s="18" t="s">
        <v>341</v>
      </c>
      <c r="B361" s="50" t="s">
        <v>339</v>
      </c>
      <c r="C361" s="19">
        <v>331063</v>
      </c>
      <c r="D361" s="19">
        <v>550604</v>
      </c>
      <c r="E361" s="25" t="s">
        <v>268</v>
      </c>
      <c r="F361" s="107" t="s">
        <v>340</v>
      </c>
      <c r="G361" s="20"/>
      <c r="H361" s="21"/>
      <c r="I361" s="21"/>
      <c r="J361" s="20" t="s">
        <v>43</v>
      </c>
      <c r="K361" s="37"/>
    </row>
    <row r="362" spans="1:12" s="38" customFormat="1" x14ac:dyDescent="0.2">
      <c r="A362" s="108" t="s">
        <v>348</v>
      </c>
      <c r="B362" s="109" t="s">
        <v>346</v>
      </c>
      <c r="C362" s="110">
        <v>542621</v>
      </c>
      <c r="D362" s="110">
        <v>835025</v>
      </c>
      <c r="E362" s="111" t="s">
        <v>268</v>
      </c>
      <c r="F362" s="112" t="s">
        <v>347</v>
      </c>
      <c r="G362" s="113"/>
      <c r="H362" s="114"/>
      <c r="I362" s="114"/>
      <c r="J362" s="113" t="s">
        <v>43</v>
      </c>
      <c r="K362" s="37"/>
    </row>
    <row r="363" spans="1:12" s="38" customFormat="1" x14ac:dyDescent="0.2">
      <c r="A363" s="31" t="s">
        <v>342</v>
      </c>
      <c r="B363" s="49" t="s">
        <v>346</v>
      </c>
      <c r="C363" s="32">
        <v>44576</v>
      </c>
      <c r="D363" s="32">
        <v>70490</v>
      </c>
      <c r="E363" s="33" t="s">
        <v>268</v>
      </c>
      <c r="F363" s="68" t="s">
        <v>347</v>
      </c>
      <c r="G363" s="34"/>
      <c r="H363" s="35"/>
      <c r="I363" s="35"/>
      <c r="J363" s="34" t="s">
        <v>43</v>
      </c>
      <c r="K363" s="37"/>
    </row>
    <row r="364" spans="1:12" s="38" customFormat="1" x14ac:dyDescent="0.2">
      <c r="A364" s="18" t="s">
        <v>342</v>
      </c>
      <c r="B364" s="50" t="s">
        <v>339</v>
      </c>
      <c r="C364" s="19">
        <v>574790</v>
      </c>
      <c r="D364" s="19">
        <v>955935</v>
      </c>
      <c r="E364" s="25" t="s">
        <v>268</v>
      </c>
      <c r="F364" s="107" t="s">
        <v>340</v>
      </c>
      <c r="G364" s="20"/>
      <c r="H364" s="21"/>
      <c r="I364" s="21"/>
      <c r="J364" s="20" t="s">
        <v>43</v>
      </c>
      <c r="K364" s="37"/>
    </row>
    <row r="365" spans="1:12" s="38" customFormat="1" x14ac:dyDescent="0.2">
      <c r="A365" s="108" t="s">
        <v>349</v>
      </c>
      <c r="B365" s="109" t="s">
        <v>346</v>
      </c>
      <c r="C365" s="110">
        <v>465910</v>
      </c>
      <c r="D365" s="110">
        <v>708350</v>
      </c>
      <c r="E365" s="111" t="s">
        <v>268</v>
      </c>
      <c r="F365" s="112" t="s">
        <v>347</v>
      </c>
      <c r="G365" s="113"/>
      <c r="H365" s="114"/>
      <c r="I365" s="114"/>
      <c r="J365" s="113" t="s">
        <v>43</v>
      </c>
      <c r="K365" s="37"/>
    </row>
    <row r="366" spans="1:12" s="38" customFormat="1" x14ac:dyDescent="0.2">
      <c r="A366" s="31" t="s">
        <v>350</v>
      </c>
      <c r="B366" s="49" t="s">
        <v>346</v>
      </c>
      <c r="C366" s="32">
        <v>372030</v>
      </c>
      <c r="D366" s="32">
        <v>570925</v>
      </c>
      <c r="E366" s="33" t="s">
        <v>268</v>
      </c>
      <c r="F366" s="68" t="s">
        <v>347</v>
      </c>
      <c r="G366" s="34"/>
      <c r="H366" s="35"/>
      <c r="I366" s="35"/>
      <c r="J366" s="34" t="s">
        <v>43</v>
      </c>
      <c r="K366" s="37"/>
    </row>
    <row r="367" spans="1:12" s="38" customFormat="1" x14ac:dyDescent="0.2">
      <c r="A367" s="26"/>
      <c r="B367" s="48"/>
      <c r="C367" s="27"/>
      <c r="D367" s="27"/>
      <c r="E367" s="28"/>
      <c r="F367" s="28"/>
      <c r="G367" s="29"/>
      <c r="H367" s="30"/>
      <c r="I367" s="30"/>
      <c r="J367" s="29"/>
      <c r="K367" s="37"/>
    </row>
    <row r="368" spans="1:12" ht="12.75" thickBot="1" x14ac:dyDescent="0.25">
      <c r="A368" s="31"/>
      <c r="B368" s="31"/>
      <c r="C368" s="32"/>
      <c r="D368" s="32"/>
      <c r="E368" s="33"/>
      <c r="F368" s="36"/>
      <c r="G368" s="36"/>
      <c r="H368" s="36"/>
      <c r="I368" s="36"/>
      <c r="J368" s="36"/>
    </row>
    <row r="369" spans="1:10" ht="12.75" thickBot="1" x14ac:dyDescent="0.25">
      <c r="A369" s="6"/>
      <c r="B369" s="7"/>
      <c r="C369" s="8">
        <f>SUBTOTAL(9,C2:C367)</f>
        <v>21787269.370000001</v>
      </c>
      <c r="D369" s="8">
        <f>SUBTOTAL(9,D2:D367)</f>
        <v>31942648.129999995</v>
      </c>
      <c r="E369" s="8"/>
      <c r="F369" s="36"/>
      <c r="G369" s="36"/>
      <c r="H369" s="36"/>
      <c r="I369" s="36"/>
      <c r="J369" s="36"/>
    </row>
  </sheetData>
  <autoFilter ref="A1:J338" xr:uid="{00000000-0009-0000-0000-000000000000}"/>
  <mergeCells count="2">
    <mergeCell ref="D92:D93"/>
    <mergeCell ref="K235:K241"/>
  </mergeCells>
  <phoneticPr fontId="5" type="noConversion"/>
  <pageMargins left="0.511811024" right="0.511811024" top="0.78740157499999996" bottom="0.78740157499999996" header="0.31496062000000002" footer="0.31496062000000002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4" sqref="C34"/>
    </sheetView>
  </sheetViews>
  <sheetFormatPr baseColWidth="10" defaultColWidth="9.140625"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LOGISTICA SALIDADA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</dc:creator>
  <cp:keywords/>
  <dc:description/>
  <cp:lastModifiedBy>Piro, Veronica Fernanda</cp:lastModifiedBy>
  <cp:revision/>
  <cp:lastPrinted>2020-01-06T15:14:22Z</cp:lastPrinted>
  <dcterms:created xsi:type="dcterms:W3CDTF">2018-02-20T17:36:04Z</dcterms:created>
  <dcterms:modified xsi:type="dcterms:W3CDTF">2024-06-14T18:14:22Z</dcterms:modified>
  <cp:category/>
  <cp:contentStatus/>
</cp:coreProperties>
</file>