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LOPEZ\Pecom\Desarrollo Comercial Suc. Oeste - Documentos\General\04 - 2024\1-Cotizaciones y licitaciones\47. Análisis Precios Chevron\"/>
    </mc:Choice>
  </mc:AlternateContent>
  <xr:revisionPtr revIDLastSave="0" documentId="13_ncr:1_{4FB935F6-B807-4104-B3D9-9475C843F74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P-Abr 24" sheetId="17" r:id="rId1"/>
    <sheet name="LP-Jul22" sheetId="15" r:id="rId2"/>
    <sheet name="LP-Mar22" sheetId="14" r:id="rId3"/>
    <sheet name="LP-Ago21" sheetId="13" r:id="rId4"/>
    <sheet name="Aplicación Formula de Ajuste" sheetId="11" r:id="rId5"/>
    <sheet name="IPIM" sheetId="9" r:id="rId6"/>
    <sheet name="MO" sheetId="16" r:id="rId7"/>
    <sheet name="GO" sheetId="7" r:id="rId8"/>
    <sheet name="WPU06" sheetId="6" r:id="rId9"/>
    <sheet name="TC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\0" localSheetId="0">#REF!</definedName>
    <definedName name="\0" localSheetId="3">#REF!</definedName>
    <definedName name="\0" localSheetId="1">#REF!</definedName>
    <definedName name="\0" localSheetId="2">#REF!</definedName>
    <definedName name="\0" localSheetId="6">#REF!</definedName>
    <definedName name="\0">#REF!</definedName>
    <definedName name="\00" localSheetId="0">#REF!</definedName>
    <definedName name="\00" localSheetId="3">#REF!</definedName>
    <definedName name="\00" localSheetId="1">#REF!</definedName>
    <definedName name="\00" localSheetId="2">#REF!</definedName>
    <definedName name="\00" localSheetId="6">#REF!</definedName>
    <definedName name="\00">#REF!</definedName>
    <definedName name="\1" localSheetId="0">#REF!</definedName>
    <definedName name="\1" localSheetId="3">#REF!</definedName>
    <definedName name="\1" localSheetId="1">#REF!</definedName>
    <definedName name="\1" localSheetId="2">#REF!</definedName>
    <definedName name="\1" localSheetId="6">#REF!</definedName>
    <definedName name="\1">#REF!</definedName>
    <definedName name="\2" localSheetId="0">#REF!</definedName>
    <definedName name="\2" localSheetId="3">#REF!</definedName>
    <definedName name="\2" localSheetId="1">#REF!</definedName>
    <definedName name="\2" localSheetId="2">#REF!</definedName>
    <definedName name="\2" localSheetId="6">#REF!</definedName>
    <definedName name="\2">#REF!</definedName>
    <definedName name="\A" localSheetId="0">[1]Sheet6!#REF!</definedName>
    <definedName name="\A" localSheetId="3">[1]Sheet6!#REF!</definedName>
    <definedName name="\A" localSheetId="1">[1]Sheet6!#REF!</definedName>
    <definedName name="\A" localSheetId="2">[1]Sheet6!#REF!</definedName>
    <definedName name="\A" localSheetId="6">[1]Sheet6!#REF!</definedName>
    <definedName name="\A">[1]Sheet6!#REF!</definedName>
    <definedName name="\A11" localSheetId="0">#REF!</definedName>
    <definedName name="\A11" localSheetId="3">#REF!</definedName>
    <definedName name="\A11" localSheetId="1">#REF!</definedName>
    <definedName name="\A11" localSheetId="2">#REF!</definedName>
    <definedName name="\A11" localSheetId="6">#REF!</definedName>
    <definedName name="\A11">#REF!</definedName>
    <definedName name="\A15" localSheetId="0">#REF!</definedName>
    <definedName name="\A15" localSheetId="3">#REF!</definedName>
    <definedName name="\A15" localSheetId="1">#REF!</definedName>
    <definedName name="\A15" localSheetId="2">#REF!</definedName>
    <definedName name="\A15" localSheetId="6">#REF!</definedName>
    <definedName name="\A15">#REF!</definedName>
    <definedName name="\A17" localSheetId="0">#REF!</definedName>
    <definedName name="\A17" localSheetId="3">#REF!</definedName>
    <definedName name="\A17" localSheetId="1">#REF!</definedName>
    <definedName name="\A17" localSheetId="2">#REF!</definedName>
    <definedName name="\A17" localSheetId="6">#REF!</definedName>
    <definedName name="\A17">#REF!</definedName>
    <definedName name="\A27" localSheetId="0">#REF!</definedName>
    <definedName name="\A27" localSheetId="3">#REF!</definedName>
    <definedName name="\A27" localSheetId="1">#REF!</definedName>
    <definedName name="\A27" localSheetId="2">#REF!</definedName>
    <definedName name="\A27" localSheetId="6">#REF!</definedName>
    <definedName name="\A27">#REF!</definedName>
    <definedName name="\A28" localSheetId="0">#REF!</definedName>
    <definedName name="\A28" localSheetId="3">#REF!</definedName>
    <definedName name="\A28" localSheetId="1">#REF!</definedName>
    <definedName name="\A28" localSheetId="2">#REF!</definedName>
    <definedName name="\A28" localSheetId="6">#REF!</definedName>
    <definedName name="\A28">#REF!</definedName>
    <definedName name="\B" localSheetId="0">[1]Sheet6!#REF!</definedName>
    <definedName name="\B" localSheetId="3">[1]Sheet6!#REF!</definedName>
    <definedName name="\B" localSheetId="1">[1]Sheet6!#REF!</definedName>
    <definedName name="\B" localSheetId="2">[1]Sheet6!#REF!</definedName>
    <definedName name="\B" localSheetId="6">[1]Sheet6!#REF!</definedName>
    <definedName name="\B">[1]Sheet6!#REF!</definedName>
    <definedName name="\C" localSheetId="0">[1]Sheet6!#REF!</definedName>
    <definedName name="\C" localSheetId="3">[1]Sheet6!#REF!</definedName>
    <definedName name="\C" localSheetId="1">[1]Sheet6!#REF!</definedName>
    <definedName name="\C" localSheetId="2">[1]Sheet6!#REF!</definedName>
    <definedName name="\C" localSheetId="6">[1]Sheet6!#REF!</definedName>
    <definedName name="\C">[1]Sheet6!#REF!</definedName>
    <definedName name="\D" localSheetId="0">[1]Sheet6!#REF!</definedName>
    <definedName name="\D" localSheetId="3">[1]Sheet6!#REF!</definedName>
    <definedName name="\D" localSheetId="1">[1]Sheet6!#REF!</definedName>
    <definedName name="\D" localSheetId="2">[1]Sheet6!#REF!</definedName>
    <definedName name="\D" localSheetId="6">[1]Sheet6!#REF!</definedName>
    <definedName name="\D">[1]Sheet6!#REF!</definedName>
    <definedName name="\E" localSheetId="0">[1]Sheet6!#REF!</definedName>
    <definedName name="\E" localSheetId="3">[1]Sheet6!#REF!</definedName>
    <definedName name="\E" localSheetId="1">[1]Sheet6!#REF!</definedName>
    <definedName name="\E" localSheetId="2">[1]Sheet6!#REF!</definedName>
    <definedName name="\E" localSheetId="6">[1]Sheet6!#REF!</definedName>
    <definedName name="\E">[1]Sheet6!#REF!</definedName>
    <definedName name="\EDIT" localSheetId="0">#REF!</definedName>
    <definedName name="\EDIT" localSheetId="3">#REF!</definedName>
    <definedName name="\EDIT" localSheetId="1">#REF!</definedName>
    <definedName name="\EDIT" localSheetId="2">#REF!</definedName>
    <definedName name="\EDIT" localSheetId="6">#REF!</definedName>
    <definedName name="\EDIT">#REF!</definedName>
    <definedName name="\EPSNSEL" localSheetId="0">#REF!</definedName>
    <definedName name="\EPSNSEL" localSheetId="3">#REF!</definedName>
    <definedName name="\EPSNSEL" localSheetId="1">#REF!</definedName>
    <definedName name="\EPSNSEL" localSheetId="2">#REF!</definedName>
    <definedName name="\EPSNSEL" localSheetId="6">#REF!</definedName>
    <definedName name="\EPSNSEL">#REF!</definedName>
    <definedName name="\f" localSheetId="0">#REF!</definedName>
    <definedName name="\f" localSheetId="3">#REF!</definedName>
    <definedName name="\f" localSheetId="1">#REF!</definedName>
    <definedName name="\f" localSheetId="2">#REF!</definedName>
    <definedName name="\f" localSheetId="6">#REF!</definedName>
    <definedName name="\f">#REF!</definedName>
    <definedName name="\g" localSheetId="0">#REF!</definedName>
    <definedName name="\g" localSheetId="3">#REF!</definedName>
    <definedName name="\g" localSheetId="1">#REF!</definedName>
    <definedName name="\g" localSheetId="2">#REF!</definedName>
    <definedName name="\g" localSheetId="6">#REF!</definedName>
    <definedName name="\g">#REF!</definedName>
    <definedName name="\j" localSheetId="0">#REF!</definedName>
    <definedName name="\j" localSheetId="3">#REF!</definedName>
    <definedName name="\j" localSheetId="1">#REF!</definedName>
    <definedName name="\j" localSheetId="2">#REF!</definedName>
    <definedName name="\j" localSheetId="6">#REF!</definedName>
    <definedName name="\j">#REF!</definedName>
    <definedName name="\K" localSheetId="0">[1]Sheet6!#REF!</definedName>
    <definedName name="\K" localSheetId="3">[1]Sheet6!#REF!</definedName>
    <definedName name="\K" localSheetId="1">[1]Sheet6!#REF!</definedName>
    <definedName name="\K" localSheetId="2">[1]Sheet6!#REF!</definedName>
    <definedName name="\K" localSheetId="6">[1]Sheet6!#REF!</definedName>
    <definedName name="\K">[1]Sheet6!#REF!</definedName>
    <definedName name="\l" localSheetId="0">#REF!</definedName>
    <definedName name="\l" localSheetId="3">#REF!</definedName>
    <definedName name="\l" localSheetId="1">#REF!</definedName>
    <definedName name="\l" localSheetId="2">#REF!</definedName>
    <definedName name="\l" localSheetId="6">#REF!</definedName>
    <definedName name="\l">#REF!</definedName>
    <definedName name="\LJSEL" localSheetId="0">#REF!</definedName>
    <definedName name="\LJSEL" localSheetId="3">#REF!</definedName>
    <definedName name="\LJSEL" localSheetId="1">#REF!</definedName>
    <definedName name="\LJSEL" localSheetId="2">#REF!</definedName>
    <definedName name="\LJSEL" localSheetId="6">#REF!</definedName>
    <definedName name="\LJSEL">#REF!</definedName>
    <definedName name="\m" localSheetId="0">#REF!</definedName>
    <definedName name="\m" localSheetId="3">#REF!</definedName>
    <definedName name="\m" localSheetId="1">#REF!</definedName>
    <definedName name="\m" localSheetId="2">#REF!</definedName>
    <definedName name="\m" localSheetId="6">#REF!</definedName>
    <definedName name="\m">#REF!</definedName>
    <definedName name="\MESS" localSheetId="0">#REF!</definedName>
    <definedName name="\MESS" localSheetId="3">#REF!</definedName>
    <definedName name="\MESS" localSheetId="1">#REF!</definedName>
    <definedName name="\MESS" localSheetId="2">#REF!</definedName>
    <definedName name="\MESS" localSheetId="6">#REF!</definedName>
    <definedName name="\MESS">#REF!</definedName>
    <definedName name="\MESS0" localSheetId="0">#REF!</definedName>
    <definedName name="\MESS0" localSheetId="3">#REF!</definedName>
    <definedName name="\MESS0" localSheetId="1">#REF!</definedName>
    <definedName name="\MESS0" localSheetId="2">#REF!</definedName>
    <definedName name="\MESS0" localSheetId="6">#REF!</definedName>
    <definedName name="\MESS0">#REF!</definedName>
    <definedName name="\MESS1" localSheetId="0">#REF!</definedName>
    <definedName name="\MESS1" localSheetId="3">#REF!</definedName>
    <definedName name="\MESS1" localSheetId="1">#REF!</definedName>
    <definedName name="\MESS1" localSheetId="2">#REF!</definedName>
    <definedName name="\MESS1" localSheetId="6">#REF!</definedName>
    <definedName name="\MESS1">#REF!</definedName>
    <definedName name="\MESS2" localSheetId="0">#REF!</definedName>
    <definedName name="\MESS2" localSheetId="3">#REF!</definedName>
    <definedName name="\MESS2" localSheetId="1">#REF!</definedName>
    <definedName name="\MESS2" localSheetId="2">#REF!</definedName>
    <definedName name="\MESS2" localSheetId="6">#REF!</definedName>
    <definedName name="\MESS2">#REF!</definedName>
    <definedName name="\P" localSheetId="0">[1]Sheet6!#REF!</definedName>
    <definedName name="\P" localSheetId="3">[1]Sheet6!#REF!</definedName>
    <definedName name="\P" localSheetId="1">[1]Sheet6!#REF!</definedName>
    <definedName name="\P" localSheetId="2">[1]Sheet6!#REF!</definedName>
    <definedName name="\P" localSheetId="6">[1]Sheet6!#REF!</definedName>
    <definedName name="\P">[1]Sheet6!#REF!</definedName>
    <definedName name="\PALL" localSheetId="0">#REF!</definedName>
    <definedName name="\PALL" localSheetId="3">#REF!</definedName>
    <definedName name="\PALL" localSheetId="1">#REF!</definedName>
    <definedName name="\PALL" localSheetId="2">#REF!</definedName>
    <definedName name="\PALL" localSheetId="6">#REF!</definedName>
    <definedName name="\PALL">#REF!</definedName>
    <definedName name="\PRES" localSheetId="0">#REF!</definedName>
    <definedName name="\PRES" localSheetId="3">#REF!</definedName>
    <definedName name="\PRES" localSheetId="1">#REF!</definedName>
    <definedName name="\PRES" localSheetId="2">#REF!</definedName>
    <definedName name="\PRES" localSheetId="6">#REF!</definedName>
    <definedName name="\PRES">#REF!</definedName>
    <definedName name="\PRES1" localSheetId="0">#REF!</definedName>
    <definedName name="\PRES1" localSheetId="3">#REF!</definedName>
    <definedName name="\PRES1" localSheetId="1">#REF!</definedName>
    <definedName name="\PRES1" localSheetId="2">#REF!</definedName>
    <definedName name="\PRES1" localSheetId="6">#REF!</definedName>
    <definedName name="\PRES1">#REF!</definedName>
    <definedName name="\r" localSheetId="0">#REF!</definedName>
    <definedName name="\r" localSheetId="3">#REF!</definedName>
    <definedName name="\r" localSheetId="1">#REF!</definedName>
    <definedName name="\r" localSheetId="2">#REF!</definedName>
    <definedName name="\r" localSheetId="6">#REF!</definedName>
    <definedName name="\r">#REF!</definedName>
    <definedName name="\s" localSheetId="0">[2]costo!#REF!</definedName>
    <definedName name="\s" localSheetId="3">[2]costo!#REF!</definedName>
    <definedName name="\s" localSheetId="1">[2]costo!#REF!</definedName>
    <definedName name="\s" localSheetId="2">[2]costo!#REF!</definedName>
    <definedName name="\s" localSheetId="6">[2]costo!#REF!</definedName>
    <definedName name="\s">[2]costo!#REF!</definedName>
    <definedName name="\t" localSheetId="0">#REF!</definedName>
    <definedName name="\t" localSheetId="3">#REF!</definedName>
    <definedName name="\t" localSheetId="1">#REF!</definedName>
    <definedName name="\t" localSheetId="2">#REF!</definedName>
    <definedName name="\t" localSheetId="6">#REF!</definedName>
    <definedName name="\t">#REF!</definedName>
    <definedName name="\v" localSheetId="0">#REF!</definedName>
    <definedName name="\v" localSheetId="3">#REF!</definedName>
    <definedName name="\v" localSheetId="1">#REF!</definedName>
    <definedName name="\v" localSheetId="2">#REF!</definedName>
    <definedName name="\v" localSheetId="6">#REF!</definedName>
    <definedName name="\v">#REF!</definedName>
    <definedName name="\w" localSheetId="0">[2]costo!#REF!</definedName>
    <definedName name="\w" localSheetId="3">[2]costo!#REF!</definedName>
    <definedName name="\w" localSheetId="1">[2]costo!#REF!</definedName>
    <definedName name="\w" localSheetId="2">[2]costo!#REF!</definedName>
    <definedName name="\w" localSheetId="6">[2]costo!#REF!</definedName>
    <definedName name="\w">[2]costo!#REF!</definedName>
    <definedName name="\Y" localSheetId="0">[1]Sheet6!#REF!</definedName>
    <definedName name="\Y" localSheetId="3">[1]Sheet6!#REF!</definedName>
    <definedName name="\Y" localSheetId="1">[1]Sheet6!#REF!</definedName>
    <definedName name="\Y" localSheetId="2">[1]Sheet6!#REF!</definedName>
    <definedName name="\Y" localSheetId="6">[1]Sheet6!#REF!</definedName>
    <definedName name="\Y">[1]Sheet6!#REF!</definedName>
    <definedName name="\Z" localSheetId="0">[1]Sheet6!#REF!</definedName>
    <definedName name="\Z" localSheetId="3">[1]Sheet6!#REF!</definedName>
    <definedName name="\Z" localSheetId="1">[1]Sheet6!#REF!</definedName>
    <definedName name="\Z" localSheetId="2">[1]Sheet6!#REF!</definedName>
    <definedName name="\Z" localSheetId="6">[1]Sheet6!#REF!</definedName>
    <definedName name="\Z">[1]Sheet6!#REF!</definedName>
    <definedName name="________________F" localSheetId="0">#REF!</definedName>
    <definedName name="________________F" localSheetId="3">#REF!</definedName>
    <definedName name="________________F" localSheetId="1">#REF!</definedName>
    <definedName name="________________F" localSheetId="2">#REF!</definedName>
    <definedName name="________________F" localSheetId="6">#REF!</definedName>
    <definedName name="________________F">#REF!</definedName>
    <definedName name="________________PAG1" localSheetId="0">#REF!</definedName>
    <definedName name="________________PAG1" localSheetId="3">#REF!</definedName>
    <definedName name="________________PAG1" localSheetId="1">#REF!</definedName>
    <definedName name="________________PAG1" localSheetId="2">#REF!</definedName>
    <definedName name="________________PAG1" localSheetId="6">#REF!</definedName>
    <definedName name="________________PAG1">#REF!</definedName>
    <definedName name="________________PAG2" localSheetId="0">#REF!</definedName>
    <definedName name="________________PAG2" localSheetId="3">#REF!</definedName>
    <definedName name="________________PAG2" localSheetId="1">#REF!</definedName>
    <definedName name="________________PAG2" localSheetId="2">#REF!</definedName>
    <definedName name="________________PAG2" localSheetId="6">#REF!</definedName>
    <definedName name="________________PAG2">#REF!</definedName>
    <definedName name="________________PAG3" localSheetId="0">#REF!</definedName>
    <definedName name="________________PAG3" localSheetId="3">#REF!</definedName>
    <definedName name="________________PAG3" localSheetId="1">#REF!</definedName>
    <definedName name="________________PAG3" localSheetId="2">#REF!</definedName>
    <definedName name="________________PAG3" localSheetId="6">#REF!</definedName>
    <definedName name="________________PAG3">#REF!</definedName>
    <definedName name="_______________F" localSheetId="0">#REF!</definedName>
    <definedName name="_______________F" localSheetId="3">#REF!</definedName>
    <definedName name="_______________F" localSheetId="1">#REF!</definedName>
    <definedName name="_______________F" localSheetId="2">#REF!</definedName>
    <definedName name="_______________F" localSheetId="6">#REF!</definedName>
    <definedName name="_______________F">#REF!</definedName>
    <definedName name="_______________PAG1" localSheetId="0">#REF!</definedName>
    <definedName name="_______________PAG1" localSheetId="3">#REF!</definedName>
    <definedName name="_______________PAG1" localSheetId="1">#REF!</definedName>
    <definedName name="_______________PAG1" localSheetId="2">#REF!</definedName>
    <definedName name="_______________PAG1" localSheetId="6">#REF!</definedName>
    <definedName name="_______________PAG1">#REF!</definedName>
    <definedName name="_______________PAG2" localSheetId="0">#REF!</definedName>
    <definedName name="_______________PAG2" localSheetId="3">#REF!</definedName>
    <definedName name="_______________PAG2" localSheetId="1">#REF!</definedName>
    <definedName name="_______________PAG2" localSheetId="2">#REF!</definedName>
    <definedName name="_______________PAG2" localSheetId="6">#REF!</definedName>
    <definedName name="_______________PAG2">#REF!</definedName>
    <definedName name="_______________PAG3" localSheetId="0">#REF!</definedName>
    <definedName name="_______________PAG3" localSheetId="3">#REF!</definedName>
    <definedName name="_______________PAG3" localSheetId="1">#REF!</definedName>
    <definedName name="_______________PAG3" localSheetId="2">#REF!</definedName>
    <definedName name="_______________PAG3" localSheetId="6">#REF!</definedName>
    <definedName name="_______________PAG3">#REF!</definedName>
    <definedName name="______________F" localSheetId="0">#REF!</definedName>
    <definedName name="______________F" localSheetId="3">#REF!</definedName>
    <definedName name="______________F" localSheetId="1">#REF!</definedName>
    <definedName name="______________F" localSheetId="2">#REF!</definedName>
    <definedName name="______________F" localSheetId="6">#REF!</definedName>
    <definedName name="______________F">#REF!</definedName>
    <definedName name="______________PAG1" localSheetId="0">#REF!</definedName>
    <definedName name="______________PAG1" localSheetId="3">#REF!</definedName>
    <definedName name="______________PAG1" localSheetId="1">#REF!</definedName>
    <definedName name="______________PAG1" localSheetId="2">#REF!</definedName>
    <definedName name="______________PAG1" localSheetId="6">#REF!</definedName>
    <definedName name="______________PAG1">#REF!</definedName>
    <definedName name="______________PAG2" localSheetId="0">#REF!</definedName>
    <definedName name="______________PAG2" localSheetId="3">#REF!</definedName>
    <definedName name="______________PAG2" localSheetId="1">#REF!</definedName>
    <definedName name="______________PAG2" localSheetId="2">#REF!</definedName>
    <definedName name="______________PAG2" localSheetId="6">#REF!</definedName>
    <definedName name="______________PAG2">#REF!</definedName>
    <definedName name="______________PAG3" localSheetId="0">#REF!</definedName>
    <definedName name="______________PAG3" localSheetId="3">#REF!</definedName>
    <definedName name="______________PAG3" localSheetId="1">#REF!</definedName>
    <definedName name="______________PAG3" localSheetId="2">#REF!</definedName>
    <definedName name="______________PAG3" localSheetId="6">#REF!</definedName>
    <definedName name="______________PAG3">#REF!</definedName>
    <definedName name="_____________F" localSheetId="0">#REF!</definedName>
    <definedName name="_____________F" localSheetId="3">#REF!</definedName>
    <definedName name="_____________F" localSheetId="1">#REF!</definedName>
    <definedName name="_____________F" localSheetId="2">#REF!</definedName>
    <definedName name="_____________F" localSheetId="6">#REF!</definedName>
    <definedName name="_____________F">#REF!</definedName>
    <definedName name="_____________PAG1" localSheetId="0">#REF!</definedName>
    <definedName name="_____________PAG1" localSheetId="3">#REF!</definedName>
    <definedName name="_____________PAG1" localSheetId="1">#REF!</definedName>
    <definedName name="_____________PAG1" localSheetId="2">#REF!</definedName>
    <definedName name="_____________PAG1" localSheetId="6">#REF!</definedName>
    <definedName name="_____________PAG1">#REF!</definedName>
    <definedName name="_____________PAG2" localSheetId="0">#REF!</definedName>
    <definedName name="_____________PAG2" localSheetId="3">#REF!</definedName>
    <definedName name="_____________PAG2" localSheetId="1">#REF!</definedName>
    <definedName name="_____________PAG2" localSheetId="2">#REF!</definedName>
    <definedName name="_____________PAG2" localSheetId="6">#REF!</definedName>
    <definedName name="_____________PAG2">#REF!</definedName>
    <definedName name="_____________PAG3" localSheetId="0">#REF!</definedName>
    <definedName name="_____________PAG3" localSheetId="3">#REF!</definedName>
    <definedName name="_____________PAG3" localSheetId="1">#REF!</definedName>
    <definedName name="_____________PAG3" localSheetId="2">#REF!</definedName>
    <definedName name="_____________PAG3" localSheetId="6">#REF!</definedName>
    <definedName name="_____________PAG3">#REF!</definedName>
    <definedName name="____________F" localSheetId="0">#REF!</definedName>
    <definedName name="____________F" localSheetId="3">#REF!</definedName>
    <definedName name="____________F" localSheetId="1">#REF!</definedName>
    <definedName name="____________F" localSheetId="2">#REF!</definedName>
    <definedName name="____________F" localSheetId="6">#REF!</definedName>
    <definedName name="____________F">#REF!</definedName>
    <definedName name="____________PAG1" localSheetId="0">#REF!</definedName>
    <definedName name="____________PAG1" localSheetId="3">#REF!</definedName>
    <definedName name="____________PAG1" localSheetId="1">#REF!</definedName>
    <definedName name="____________PAG1" localSheetId="2">#REF!</definedName>
    <definedName name="____________PAG1" localSheetId="6">#REF!</definedName>
    <definedName name="____________PAG1">#REF!</definedName>
    <definedName name="____________PAG2" localSheetId="0">#REF!</definedName>
    <definedName name="____________PAG2" localSheetId="3">#REF!</definedName>
    <definedName name="____________PAG2" localSheetId="1">#REF!</definedName>
    <definedName name="____________PAG2" localSheetId="2">#REF!</definedName>
    <definedName name="____________PAG2" localSheetId="6">#REF!</definedName>
    <definedName name="____________PAG2">#REF!</definedName>
    <definedName name="____________PAG3" localSheetId="0">#REF!</definedName>
    <definedName name="____________PAG3" localSheetId="3">#REF!</definedName>
    <definedName name="____________PAG3" localSheetId="1">#REF!</definedName>
    <definedName name="____________PAG3" localSheetId="2">#REF!</definedName>
    <definedName name="____________PAG3" localSheetId="6">#REF!</definedName>
    <definedName name="____________PAG3">#REF!</definedName>
    <definedName name="___________F" localSheetId="0">#REF!</definedName>
    <definedName name="___________F" localSheetId="3">#REF!</definedName>
    <definedName name="___________F" localSheetId="1">#REF!</definedName>
    <definedName name="___________F" localSheetId="2">#REF!</definedName>
    <definedName name="___________F" localSheetId="6">#REF!</definedName>
    <definedName name="___________F">#REF!</definedName>
    <definedName name="___________PAG1" localSheetId="0">#REF!</definedName>
    <definedName name="___________PAG1" localSheetId="3">#REF!</definedName>
    <definedName name="___________PAG1" localSheetId="1">#REF!</definedName>
    <definedName name="___________PAG1" localSheetId="2">#REF!</definedName>
    <definedName name="___________PAG1" localSheetId="6">#REF!</definedName>
    <definedName name="___________PAG1">#REF!</definedName>
    <definedName name="___________PAG2" localSheetId="0">#REF!</definedName>
    <definedName name="___________PAG2" localSheetId="3">#REF!</definedName>
    <definedName name="___________PAG2" localSheetId="1">#REF!</definedName>
    <definedName name="___________PAG2" localSheetId="2">#REF!</definedName>
    <definedName name="___________PAG2" localSheetId="6">#REF!</definedName>
    <definedName name="___________PAG2">#REF!</definedName>
    <definedName name="___________PAG3" localSheetId="0">#REF!</definedName>
    <definedName name="___________PAG3" localSheetId="3">#REF!</definedName>
    <definedName name="___________PAG3" localSheetId="1">#REF!</definedName>
    <definedName name="___________PAG3" localSheetId="2">#REF!</definedName>
    <definedName name="___________PAG3" localSheetId="6">#REF!</definedName>
    <definedName name="___________PAG3">#REF!</definedName>
    <definedName name="__________F" localSheetId="0">#REF!</definedName>
    <definedName name="__________F" localSheetId="3">#REF!</definedName>
    <definedName name="__________F" localSheetId="1">#REF!</definedName>
    <definedName name="__________F" localSheetId="2">#REF!</definedName>
    <definedName name="__________F" localSheetId="6">#REF!</definedName>
    <definedName name="__________F">#REF!</definedName>
    <definedName name="__________PAG1" localSheetId="0">#REF!</definedName>
    <definedName name="__________PAG1" localSheetId="3">#REF!</definedName>
    <definedName name="__________PAG1" localSheetId="1">#REF!</definedName>
    <definedName name="__________PAG1" localSheetId="2">#REF!</definedName>
    <definedName name="__________PAG1" localSheetId="6">#REF!</definedName>
    <definedName name="__________PAG1">#REF!</definedName>
    <definedName name="__________PAG2" localSheetId="0">#REF!</definedName>
    <definedName name="__________PAG2" localSheetId="3">#REF!</definedName>
    <definedName name="__________PAG2" localSheetId="1">#REF!</definedName>
    <definedName name="__________PAG2" localSheetId="2">#REF!</definedName>
    <definedName name="__________PAG2" localSheetId="6">#REF!</definedName>
    <definedName name="__________PAG2">#REF!</definedName>
    <definedName name="__________PAG3" localSheetId="0">#REF!</definedName>
    <definedName name="__________PAG3" localSheetId="3">#REF!</definedName>
    <definedName name="__________PAG3" localSheetId="1">#REF!</definedName>
    <definedName name="__________PAG3" localSheetId="2">#REF!</definedName>
    <definedName name="__________PAG3" localSheetId="6">#REF!</definedName>
    <definedName name="__________PAG3">#REF!</definedName>
    <definedName name="_________F" localSheetId="0">#REF!</definedName>
    <definedName name="_________F" localSheetId="3">#REF!</definedName>
    <definedName name="_________F" localSheetId="1">#REF!</definedName>
    <definedName name="_________F" localSheetId="2">#REF!</definedName>
    <definedName name="_________F" localSheetId="6">#REF!</definedName>
    <definedName name="_________F">#REF!</definedName>
    <definedName name="_________PAG1" localSheetId="0">#REF!</definedName>
    <definedName name="_________PAG1" localSheetId="3">#REF!</definedName>
    <definedName name="_________PAG1" localSheetId="1">#REF!</definedName>
    <definedName name="_________PAG1" localSheetId="2">#REF!</definedName>
    <definedName name="_________PAG1" localSheetId="6">#REF!</definedName>
    <definedName name="_________PAG1">#REF!</definedName>
    <definedName name="_________PAG2" localSheetId="0">#REF!</definedName>
    <definedName name="_________PAG2" localSheetId="3">#REF!</definedName>
    <definedName name="_________PAG2" localSheetId="1">#REF!</definedName>
    <definedName name="_________PAG2" localSheetId="2">#REF!</definedName>
    <definedName name="_________PAG2" localSheetId="6">#REF!</definedName>
    <definedName name="_________PAG2">#REF!</definedName>
    <definedName name="_________PAG3" localSheetId="0">#REF!</definedName>
    <definedName name="_________PAG3" localSheetId="3">#REF!</definedName>
    <definedName name="_________PAG3" localSheetId="1">#REF!</definedName>
    <definedName name="_________PAG3" localSheetId="2">#REF!</definedName>
    <definedName name="_________PAG3" localSheetId="6">#REF!</definedName>
    <definedName name="_________PAG3">#REF!</definedName>
    <definedName name="________F" localSheetId="0">#REF!</definedName>
    <definedName name="________F" localSheetId="3">#REF!</definedName>
    <definedName name="________F" localSheetId="1">#REF!</definedName>
    <definedName name="________F" localSheetId="2">#REF!</definedName>
    <definedName name="________F" localSheetId="6">#REF!</definedName>
    <definedName name="________F">#REF!</definedName>
    <definedName name="________PAG1" localSheetId="0">#REF!</definedName>
    <definedName name="________PAG1" localSheetId="3">#REF!</definedName>
    <definedName name="________PAG1" localSheetId="1">#REF!</definedName>
    <definedName name="________PAG1" localSheetId="2">#REF!</definedName>
    <definedName name="________PAG1" localSheetId="6">#REF!</definedName>
    <definedName name="________PAG1">#REF!</definedName>
    <definedName name="________PAG2" localSheetId="0">#REF!</definedName>
    <definedName name="________PAG2" localSheetId="3">#REF!</definedName>
    <definedName name="________PAG2" localSheetId="1">#REF!</definedName>
    <definedName name="________PAG2" localSheetId="2">#REF!</definedName>
    <definedName name="________PAG2" localSheetId="6">#REF!</definedName>
    <definedName name="________PAG2">#REF!</definedName>
    <definedName name="________PAG3" localSheetId="0">#REF!</definedName>
    <definedName name="________PAG3" localSheetId="3">#REF!</definedName>
    <definedName name="________PAG3" localSheetId="1">#REF!</definedName>
    <definedName name="________PAG3" localSheetId="2">#REF!</definedName>
    <definedName name="________PAG3" localSheetId="6">#REF!</definedName>
    <definedName name="________PAG3">#REF!</definedName>
    <definedName name="_______F" localSheetId="0">#REF!</definedName>
    <definedName name="_______F" localSheetId="3">#REF!</definedName>
    <definedName name="_______F" localSheetId="1">#REF!</definedName>
    <definedName name="_______F" localSheetId="2">#REF!</definedName>
    <definedName name="_______F" localSheetId="6">#REF!</definedName>
    <definedName name="_______F">#REF!</definedName>
    <definedName name="_______PAG1" localSheetId="0">#REF!</definedName>
    <definedName name="_______PAG1" localSheetId="3">#REF!</definedName>
    <definedName name="_______PAG1" localSheetId="1">#REF!</definedName>
    <definedName name="_______PAG1" localSheetId="2">#REF!</definedName>
    <definedName name="_______PAG1" localSheetId="6">#REF!</definedName>
    <definedName name="_______PAG1">#REF!</definedName>
    <definedName name="_______PAG2" localSheetId="0">#REF!</definedName>
    <definedName name="_______PAG2" localSheetId="3">#REF!</definedName>
    <definedName name="_______PAG2" localSheetId="1">#REF!</definedName>
    <definedName name="_______PAG2" localSheetId="2">#REF!</definedName>
    <definedName name="_______PAG2" localSheetId="6">#REF!</definedName>
    <definedName name="_______PAG2">#REF!</definedName>
    <definedName name="_______PAG3" localSheetId="0">#REF!</definedName>
    <definedName name="_______PAG3" localSheetId="3">#REF!</definedName>
    <definedName name="_______PAG3" localSheetId="1">#REF!</definedName>
    <definedName name="_______PAG3" localSheetId="2">#REF!</definedName>
    <definedName name="_______PAG3" localSheetId="6">#REF!</definedName>
    <definedName name="_______PAG3">#REF!</definedName>
    <definedName name="______F" localSheetId="0">#REF!</definedName>
    <definedName name="______F" localSheetId="3">#REF!</definedName>
    <definedName name="______F" localSheetId="1">#REF!</definedName>
    <definedName name="______F" localSheetId="2">#REF!</definedName>
    <definedName name="______F" localSheetId="6">#REF!</definedName>
    <definedName name="______F">#REF!</definedName>
    <definedName name="______PAG1" localSheetId="0">#REF!</definedName>
    <definedName name="______PAG1" localSheetId="3">#REF!</definedName>
    <definedName name="______PAG1" localSheetId="1">#REF!</definedName>
    <definedName name="______PAG1" localSheetId="2">#REF!</definedName>
    <definedName name="______PAG1" localSheetId="6">#REF!</definedName>
    <definedName name="______PAG1">#REF!</definedName>
    <definedName name="______PAG2" localSheetId="0">#REF!</definedName>
    <definedName name="______PAG2" localSheetId="3">#REF!</definedName>
    <definedName name="______PAG2" localSheetId="1">#REF!</definedName>
    <definedName name="______PAG2" localSheetId="2">#REF!</definedName>
    <definedName name="______PAG2" localSheetId="6">#REF!</definedName>
    <definedName name="______PAG2">#REF!</definedName>
    <definedName name="______PAG3" localSheetId="0">#REF!</definedName>
    <definedName name="______PAG3" localSheetId="3">#REF!</definedName>
    <definedName name="______PAG3" localSheetId="1">#REF!</definedName>
    <definedName name="______PAG3" localSheetId="2">#REF!</definedName>
    <definedName name="______PAG3" localSheetId="6">#REF!</definedName>
    <definedName name="______PAG3">#REF!</definedName>
    <definedName name="______r" localSheetId="0">#REF!</definedName>
    <definedName name="______r" localSheetId="3">#REF!</definedName>
    <definedName name="______r" localSheetId="1">#REF!</definedName>
    <definedName name="______r" localSheetId="2">#REF!</definedName>
    <definedName name="______r" localSheetId="6">#REF!</definedName>
    <definedName name="______r">#REF!</definedName>
    <definedName name="_____F" localSheetId="0">#REF!</definedName>
    <definedName name="_____F" localSheetId="3">#REF!</definedName>
    <definedName name="_____F" localSheetId="1">#REF!</definedName>
    <definedName name="_____F" localSheetId="2">#REF!</definedName>
    <definedName name="_____F" localSheetId="6">#REF!</definedName>
    <definedName name="_____F">#REF!</definedName>
    <definedName name="_____PAG1" localSheetId="0">#REF!</definedName>
    <definedName name="_____PAG1" localSheetId="3">#REF!</definedName>
    <definedName name="_____PAG1" localSheetId="1">#REF!</definedName>
    <definedName name="_____PAG1" localSheetId="2">#REF!</definedName>
    <definedName name="_____PAG1" localSheetId="6">#REF!</definedName>
    <definedName name="_____PAG1">#REF!</definedName>
    <definedName name="_____PAG2" localSheetId="0">#REF!</definedName>
    <definedName name="_____PAG2" localSheetId="3">#REF!</definedName>
    <definedName name="_____PAG2" localSheetId="1">#REF!</definedName>
    <definedName name="_____PAG2" localSheetId="2">#REF!</definedName>
    <definedName name="_____PAG2" localSheetId="6">#REF!</definedName>
    <definedName name="_____PAG2">#REF!</definedName>
    <definedName name="_____PAG3" localSheetId="0">#REF!</definedName>
    <definedName name="_____PAG3" localSheetId="3">#REF!</definedName>
    <definedName name="_____PAG3" localSheetId="1">#REF!</definedName>
    <definedName name="_____PAG3" localSheetId="2">#REF!</definedName>
    <definedName name="_____PAG3" localSheetId="6">#REF!</definedName>
    <definedName name="_____PAG3">#REF!</definedName>
    <definedName name="_____r" localSheetId="0">#REF!</definedName>
    <definedName name="_____r" localSheetId="3">#REF!</definedName>
    <definedName name="_____r" localSheetId="1">#REF!</definedName>
    <definedName name="_____r" localSheetId="2">#REF!</definedName>
    <definedName name="_____r" localSheetId="6">#REF!</definedName>
    <definedName name="_____r">#REF!</definedName>
    <definedName name="____F" localSheetId="0">#REF!</definedName>
    <definedName name="____F" localSheetId="3">#REF!</definedName>
    <definedName name="____F" localSheetId="1">#REF!</definedName>
    <definedName name="____F" localSheetId="2">#REF!</definedName>
    <definedName name="____F" localSheetId="6">#REF!</definedName>
    <definedName name="____F">#REF!</definedName>
    <definedName name="____PAG1" localSheetId="0">#REF!</definedName>
    <definedName name="____PAG1" localSheetId="3">#REF!</definedName>
    <definedName name="____PAG1" localSheetId="1">#REF!</definedName>
    <definedName name="____PAG1" localSheetId="2">#REF!</definedName>
    <definedName name="____PAG1" localSheetId="6">#REF!</definedName>
    <definedName name="____PAG1">#REF!</definedName>
    <definedName name="____PAG2" localSheetId="0">#REF!</definedName>
    <definedName name="____PAG2" localSheetId="3">#REF!</definedName>
    <definedName name="____PAG2" localSheetId="1">#REF!</definedName>
    <definedName name="____PAG2" localSheetId="2">#REF!</definedName>
    <definedName name="____PAG2" localSheetId="6">#REF!</definedName>
    <definedName name="____PAG2">#REF!</definedName>
    <definedName name="____PAG3" localSheetId="0">#REF!</definedName>
    <definedName name="____PAG3" localSheetId="3">#REF!</definedName>
    <definedName name="____PAG3" localSheetId="1">#REF!</definedName>
    <definedName name="____PAG3" localSheetId="2">#REF!</definedName>
    <definedName name="____PAG3" localSheetId="6">#REF!</definedName>
    <definedName name="____PAG3">#REF!</definedName>
    <definedName name="____r" localSheetId="0">#REF!</definedName>
    <definedName name="____r" localSheetId="3">#REF!</definedName>
    <definedName name="____r" localSheetId="1">#REF!</definedName>
    <definedName name="____r" localSheetId="2">#REF!</definedName>
    <definedName name="____r" localSheetId="6">#REF!</definedName>
    <definedName name="____r">#REF!</definedName>
    <definedName name="___DAT1" localSheetId="0">#REF!</definedName>
    <definedName name="___DAT1" localSheetId="3">#REF!</definedName>
    <definedName name="___DAT1" localSheetId="1">#REF!</definedName>
    <definedName name="___DAT1" localSheetId="2">#REF!</definedName>
    <definedName name="___DAT1" localSheetId="6">#REF!</definedName>
    <definedName name="___DAT1">#REF!</definedName>
    <definedName name="___DAT10" localSheetId="0">#REF!</definedName>
    <definedName name="___DAT10" localSheetId="3">#REF!</definedName>
    <definedName name="___DAT10" localSheetId="1">#REF!</definedName>
    <definedName name="___DAT10" localSheetId="2">#REF!</definedName>
    <definedName name="___DAT10" localSheetId="6">#REF!</definedName>
    <definedName name="___DAT10">#REF!</definedName>
    <definedName name="___DAT11" localSheetId="0">#REF!</definedName>
    <definedName name="___DAT11" localSheetId="3">#REF!</definedName>
    <definedName name="___DAT11" localSheetId="1">#REF!</definedName>
    <definedName name="___DAT11" localSheetId="2">#REF!</definedName>
    <definedName name="___DAT11" localSheetId="6">#REF!</definedName>
    <definedName name="___DAT11">#REF!</definedName>
    <definedName name="___DAT12" localSheetId="0">#REF!</definedName>
    <definedName name="___DAT12" localSheetId="3">#REF!</definedName>
    <definedName name="___DAT12" localSheetId="1">#REF!</definedName>
    <definedName name="___DAT12" localSheetId="2">#REF!</definedName>
    <definedName name="___DAT12" localSheetId="6">#REF!</definedName>
    <definedName name="___DAT12">#REF!</definedName>
    <definedName name="___DAT13" localSheetId="0">#REF!</definedName>
    <definedName name="___DAT13" localSheetId="3">#REF!</definedName>
    <definedName name="___DAT13" localSheetId="1">#REF!</definedName>
    <definedName name="___DAT13" localSheetId="2">#REF!</definedName>
    <definedName name="___DAT13" localSheetId="6">#REF!</definedName>
    <definedName name="___DAT13">#REF!</definedName>
    <definedName name="___DAT14" localSheetId="0">#REF!</definedName>
    <definedName name="___DAT14" localSheetId="3">#REF!</definedName>
    <definedName name="___DAT14" localSheetId="1">#REF!</definedName>
    <definedName name="___DAT14" localSheetId="2">#REF!</definedName>
    <definedName name="___DAT14" localSheetId="6">#REF!</definedName>
    <definedName name="___DAT14">#REF!</definedName>
    <definedName name="___DAT15" localSheetId="0">#REF!</definedName>
    <definedName name="___DAT15" localSheetId="3">#REF!</definedName>
    <definedName name="___DAT15" localSheetId="1">#REF!</definedName>
    <definedName name="___DAT15" localSheetId="2">#REF!</definedName>
    <definedName name="___DAT15" localSheetId="6">#REF!</definedName>
    <definedName name="___DAT15">#REF!</definedName>
    <definedName name="___DAT16" localSheetId="0">#REF!</definedName>
    <definedName name="___DAT16" localSheetId="3">#REF!</definedName>
    <definedName name="___DAT16" localSheetId="1">#REF!</definedName>
    <definedName name="___DAT16" localSheetId="2">#REF!</definedName>
    <definedName name="___DAT16" localSheetId="6">#REF!</definedName>
    <definedName name="___DAT16">#REF!</definedName>
    <definedName name="___DAT17" localSheetId="0">#REF!</definedName>
    <definedName name="___DAT17" localSheetId="3">#REF!</definedName>
    <definedName name="___DAT17" localSheetId="1">#REF!</definedName>
    <definedName name="___DAT17" localSheetId="2">#REF!</definedName>
    <definedName name="___DAT17" localSheetId="6">#REF!</definedName>
    <definedName name="___DAT17">#REF!</definedName>
    <definedName name="___DAT18" localSheetId="0">#REF!</definedName>
    <definedName name="___DAT18" localSheetId="3">#REF!</definedName>
    <definedName name="___DAT18" localSheetId="1">#REF!</definedName>
    <definedName name="___DAT18" localSheetId="2">#REF!</definedName>
    <definedName name="___DAT18" localSheetId="6">#REF!</definedName>
    <definedName name="___DAT18">#REF!</definedName>
    <definedName name="___DAT19" localSheetId="0">#REF!</definedName>
    <definedName name="___DAT19" localSheetId="3">#REF!</definedName>
    <definedName name="___DAT19" localSheetId="1">#REF!</definedName>
    <definedName name="___DAT19" localSheetId="2">#REF!</definedName>
    <definedName name="___DAT19" localSheetId="6">#REF!</definedName>
    <definedName name="___DAT19">#REF!</definedName>
    <definedName name="___DAT2" localSheetId="0">#REF!</definedName>
    <definedName name="___DAT2" localSheetId="3">#REF!</definedName>
    <definedName name="___DAT2" localSheetId="1">#REF!</definedName>
    <definedName name="___DAT2" localSheetId="2">#REF!</definedName>
    <definedName name="___DAT2" localSheetId="6">#REF!</definedName>
    <definedName name="___DAT2">#REF!</definedName>
    <definedName name="___DAT20" localSheetId="0">#REF!</definedName>
    <definedName name="___DAT20" localSheetId="3">#REF!</definedName>
    <definedName name="___DAT20" localSheetId="1">#REF!</definedName>
    <definedName name="___DAT20" localSheetId="2">#REF!</definedName>
    <definedName name="___DAT20" localSheetId="6">#REF!</definedName>
    <definedName name="___DAT20">#REF!</definedName>
    <definedName name="___DAT21" localSheetId="0">#REF!</definedName>
    <definedName name="___DAT21" localSheetId="3">#REF!</definedName>
    <definedName name="___DAT21" localSheetId="1">#REF!</definedName>
    <definedName name="___DAT21" localSheetId="2">#REF!</definedName>
    <definedName name="___DAT21" localSheetId="6">#REF!</definedName>
    <definedName name="___DAT21">#REF!</definedName>
    <definedName name="___DAT3" localSheetId="0">#REF!</definedName>
    <definedName name="___DAT3" localSheetId="3">#REF!</definedName>
    <definedName name="___DAT3" localSheetId="1">#REF!</definedName>
    <definedName name="___DAT3" localSheetId="2">#REF!</definedName>
    <definedName name="___DAT3" localSheetId="6">#REF!</definedName>
    <definedName name="___DAT3">#REF!</definedName>
    <definedName name="___DAT4" localSheetId="0">#REF!</definedName>
    <definedName name="___DAT4" localSheetId="3">#REF!</definedName>
    <definedName name="___DAT4" localSheetId="1">#REF!</definedName>
    <definedName name="___DAT4" localSheetId="2">#REF!</definedName>
    <definedName name="___DAT4" localSheetId="6">#REF!</definedName>
    <definedName name="___DAT4">#REF!</definedName>
    <definedName name="___DAT5" localSheetId="0">#REF!</definedName>
    <definedName name="___DAT5" localSheetId="3">#REF!</definedName>
    <definedName name="___DAT5" localSheetId="1">#REF!</definedName>
    <definedName name="___DAT5" localSheetId="2">#REF!</definedName>
    <definedName name="___DAT5" localSheetId="6">#REF!</definedName>
    <definedName name="___DAT5">#REF!</definedName>
    <definedName name="___DAT6" localSheetId="0">#REF!</definedName>
    <definedName name="___DAT6" localSheetId="3">#REF!</definedName>
    <definedName name="___DAT6" localSheetId="1">#REF!</definedName>
    <definedName name="___DAT6" localSheetId="2">#REF!</definedName>
    <definedName name="___DAT6" localSheetId="6">#REF!</definedName>
    <definedName name="___DAT6">#REF!</definedName>
    <definedName name="___DAT7" localSheetId="0">#REF!</definedName>
    <definedName name="___DAT7" localSheetId="3">#REF!</definedName>
    <definedName name="___DAT7" localSheetId="1">#REF!</definedName>
    <definedName name="___DAT7" localSheetId="2">#REF!</definedName>
    <definedName name="___DAT7" localSheetId="6">#REF!</definedName>
    <definedName name="___DAT7">#REF!</definedName>
    <definedName name="___DAT8" localSheetId="0">#REF!</definedName>
    <definedName name="___DAT8" localSheetId="3">#REF!</definedName>
    <definedName name="___DAT8" localSheetId="1">#REF!</definedName>
    <definedName name="___DAT8" localSheetId="2">#REF!</definedName>
    <definedName name="___DAT8" localSheetId="6">#REF!</definedName>
    <definedName name="___DAT8">#REF!</definedName>
    <definedName name="___DAT9" localSheetId="0">#REF!</definedName>
    <definedName name="___DAT9" localSheetId="3">#REF!</definedName>
    <definedName name="___DAT9" localSheetId="1">#REF!</definedName>
    <definedName name="___DAT9" localSheetId="2">#REF!</definedName>
    <definedName name="___DAT9" localSheetId="6">#REF!</definedName>
    <definedName name="___DAT9">#REF!</definedName>
    <definedName name="___F" localSheetId="0">#REF!</definedName>
    <definedName name="___F" localSheetId="3">#REF!</definedName>
    <definedName name="___F" localSheetId="1">#REF!</definedName>
    <definedName name="___F" localSheetId="2">#REF!</definedName>
    <definedName name="___F" localSheetId="6">#REF!</definedName>
    <definedName name="___F">#REF!</definedName>
    <definedName name="___PAG1" localSheetId="0">#REF!</definedName>
    <definedName name="___PAG1" localSheetId="3">#REF!</definedName>
    <definedName name="___PAG1" localSheetId="1">#REF!</definedName>
    <definedName name="___PAG1" localSheetId="2">#REF!</definedName>
    <definedName name="___PAG1" localSheetId="6">#REF!</definedName>
    <definedName name="___PAG1">#REF!</definedName>
    <definedName name="___PAG2" localSheetId="0">#REF!</definedName>
    <definedName name="___PAG2" localSheetId="3">#REF!</definedName>
    <definedName name="___PAG2" localSheetId="1">#REF!</definedName>
    <definedName name="___PAG2" localSheetId="2">#REF!</definedName>
    <definedName name="___PAG2" localSheetId="6">#REF!</definedName>
    <definedName name="___PAG2">#REF!</definedName>
    <definedName name="___PAG3" localSheetId="0">#REF!</definedName>
    <definedName name="___PAG3" localSheetId="3">#REF!</definedName>
    <definedName name="___PAG3" localSheetId="1">#REF!</definedName>
    <definedName name="___PAG3" localSheetId="2">#REF!</definedName>
    <definedName name="___PAG3" localSheetId="6">#REF!</definedName>
    <definedName name="___PAG3">#REF!</definedName>
    <definedName name="___r" localSheetId="0">#REF!</definedName>
    <definedName name="___r" localSheetId="3">#REF!</definedName>
    <definedName name="___r" localSheetId="1">#REF!</definedName>
    <definedName name="___r" localSheetId="2">#REF!</definedName>
    <definedName name="___r" localSheetId="6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 localSheetId="0">[1]Sheet6!#REF!</definedName>
    <definedName name="__AAA1" localSheetId="3">[1]Sheet6!#REF!</definedName>
    <definedName name="__AAA1" localSheetId="1">[1]Sheet6!#REF!</definedName>
    <definedName name="__AAA1" localSheetId="2">[1]Sheet6!#REF!</definedName>
    <definedName name="__AAA1">[1]Sheet6!#REF!</definedName>
    <definedName name="__ABA40" localSheetId="0">[1]Sheet4!#REF!</definedName>
    <definedName name="__ABA40" localSheetId="3">[1]Sheet4!#REF!</definedName>
    <definedName name="__ABA40" localSheetId="1">[1]Sheet4!#REF!</definedName>
    <definedName name="__ABA40" localSheetId="2">[1]Sheet4!#REF!</definedName>
    <definedName name="__ABA40">[1]Sheet4!#REF!</definedName>
    <definedName name="__DAT1" localSheetId="0">#REF!</definedName>
    <definedName name="__DAT1" localSheetId="3">#REF!</definedName>
    <definedName name="__DAT1" localSheetId="1">#REF!</definedName>
    <definedName name="__DAT1" localSheetId="2">#REF!</definedName>
    <definedName name="__DAT1" localSheetId="6">#REF!</definedName>
    <definedName name="__DAT1">#REF!</definedName>
    <definedName name="__DAT10" localSheetId="0">#REF!</definedName>
    <definedName name="__DAT10" localSheetId="3">#REF!</definedName>
    <definedName name="__DAT10" localSheetId="1">#REF!</definedName>
    <definedName name="__DAT10" localSheetId="2">#REF!</definedName>
    <definedName name="__DAT10" localSheetId="6">#REF!</definedName>
    <definedName name="__DAT10">#REF!</definedName>
    <definedName name="__DAT11" localSheetId="0">#REF!</definedName>
    <definedName name="__DAT11" localSheetId="3">#REF!</definedName>
    <definedName name="__DAT11" localSheetId="1">#REF!</definedName>
    <definedName name="__DAT11" localSheetId="2">#REF!</definedName>
    <definedName name="__DAT11" localSheetId="6">#REF!</definedName>
    <definedName name="__DAT11">#REF!</definedName>
    <definedName name="__DAT12" localSheetId="0">#REF!</definedName>
    <definedName name="__DAT12" localSheetId="3">#REF!</definedName>
    <definedName name="__DAT12" localSheetId="1">#REF!</definedName>
    <definedName name="__DAT12" localSheetId="2">#REF!</definedName>
    <definedName name="__DAT12" localSheetId="6">#REF!</definedName>
    <definedName name="__DAT12">#REF!</definedName>
    <definedName name="__DAT13" localSheetId="0">#REF!</definedName>
    <definedName name="__DAT13" localSheetId="3">#REF!</definedName>
    <definedName name="__DAT13" localSheetId="1">#REF!</definedName>
    <definedName name="__DAT13" localSheetId="2">#REF!</definedName>
    <definedName name="__DAT13" localSheetId="6">#REF!</definedName>
    <definedName name="__DAT13">#REF!</definedName>
    <definedName name="__DAT14" localSheetId="0">#REF!</definedName>
    <definedName name="__DAT14" localSheetId="3">#REF!</definedName>
    <definedName name="__DAT14" localSheetId="1">#REF!</definedName>
    <definedName name="__DAT14" localSheetId="2">#REF!</definedName>
    <definedName name="__DAT14" localSheetId="6">#REF!</definedName>
    <definedName name="__DAT14">#REF!</definedName>
    <definedName name="__DAT15" localSheetId="0">#REF!</definedName>
    <definedName name="__DAT15" localSheetId="3">#REF!</definedName>
    <definedName name="__DAT15" localSheetId="1">#REF!</definedName>
    <definedName name="__DAT15" localSheetId="2">#REF!</definedName>
    <definedName name="__DAT15" localSheetId="6">#REF!</definedName>
    <definedName name="__DAT15">#REF!</definedName>
    <definedName name="__DAT16" localSheetId="0">#REF!</definedName>
    <definedName name="__DAT16" localSheetId="3">#REF!</definedName>
    <definedName name="__DAT16" localSheetId="1">#REF!</definedName>
    <definedName name="__DAT16" localSheetId="2">#REF!</definedName>
    <definedName name="__DAT16" localSheetId="6">#REF!</definedName>
    <definedName name="__DAT16">#REF!</definedName>
    <definedName name="__DAT17" localSheetId="0">#REF!</definedName>
    <definedName name="__DAT17" localSheetId="3">#REF!</definedName>
    <definedName name="__DAT17" localSheetId="1">#REF!</definedName>
    <definedName name="__DAT17" localSheetId="2">#REF!</definedName>
    <definedName name="__DAT17" localSheetId="6">#REF!</definedName>
    <definedName name="__DAT17">#REF!</definedName>
    <definedName name="__DAT18" localSheetId="0">#REF!</definedName>
    <definedName name="__DAT18" localSheetId="3">#REF!</definedName>
    <definedName name="__DAT18" localSheetId="1">#REF!</definedName>
    <definedName name="__DAT18" localSheetId="2">#REF!</definedName>
    <definedName name="__DAT18" localSheetId="6">#REF!</definedName>
    <definedName name="__DAT18">#REF!</definedName>
    <definedName name="__DAT19" localSheetId="0">#REF!</definedName>
    <definedName name="__DAT19" localSheetId="3">#REF!</definedName>
    <definedName name="__DAT19" localSheetId="1">#REF!</definedName>
    <definedName name="__DAT19" localSheetId="2">#REF!</definedName>
    <definedName name="__DAT19" localSheetId="6">#REF!</definedName>
    <definedName name="__DAT19">#REF!</definedName>
    <definedName name="__DAT2" localSheetId="0">#REF!</definedName>
    <definedName name="__DAT2" localSheetId="3">#REF!</definedName>
    <definedName name="__DAT2" localSheetId="1">#REF!</definedName>
    <definedName name="__DAT2" localSheetId="2">#REF!</definedName>
    <definedName name="__DAT2" localSheetId="6">#REF!</definedName>
    <definedName name="__DAT2">#REF!</definedName>
    <definedName name="__DAT20" localSheetId="0">#REF!</definedName>
    <definedName name="__DAT20" localSheetId="3">#REF!</definedName>
    <definedName name="__DAT20" localSheetId="1">#REF!</definedName>
    <definedName name="__DAT20" localSheetId="2">#REF!</definedName>
    <definedName name="__DAT20" localSheetId="6">#REF!</definedName>
    <definedName name="__DAT20">#REF!</definedName>
    <definedName name="__DAT21" localSheetId="0">#REF!</definedName>
    <definedName name="__DAT21" localSheetId="3">#REF!</definedName>
    <definedName name="__DAT21" localSheetId="1">#REF!</definedName>
    <definedName name="__DAT21" localSheetId="2">#REF!</definedName>
    <definedName name="__DAT21" localSheetId="6">#REF!</definedName>
    <definedName name="__DAT21">#REF!</definedName>
    <definedName name="__DAT3" localSheetId="0">#REF!</definedName>
    <definedName name="__DAT3" localSheetId="3">#REF!</definedName>
    <definedName name="__DAT3" localSheetId="1">#REF!</definedName>
    <definedName name="__DAT3" localSheetId="2">#REF!</definedName>
    <definedName name="__DAT3" localSheetId="6">#REF!</definedName>
    <definedName name="__DAT3">#REF!</definedName>
    <definedName name="__DAT4" localSheetId="0">#REF!</definedName>
    <definedName name="__DAT4" localSheetId="3">#REF!</definedName>
    <definedName name="__DAT4" localSheetId="1">#REF!</definedName>
    <definedName name="__DAT4" localSheetId="2">#REF!</definedName>
    <definedName name="__DAT4" localSheetId="6">#REF!</definedName>
    <definedName name="__DAT4">#REF!</definedName>
    <definedName name="__DAT5" localSheetId="0">#REF!</definedName>
    <definedName name="__DAT5" localSheetId="3">#REF!</definedName>
    <definedName name="__DAT5" localSheetId="1">#REF!</definedName>
    <definedName name="__DAT5" localSheetId="2">#REF!</definedName>
    <definedName name="__DAT5" localSheetId="6">#REF!</definedName>
    <definedName name="__DAT5">#REF!</definedName>
    <definedName name="__DAT6" localSheetId="0">#REF!</definedName>
    <definedName name="__DAT6" localSheetId="3">#REF!</definedName>
    <definedName name="__DAT6" localSheetId="1">#REF!</definedName>
    <definedName name="__DAT6" localSheetId="2">#REF!</definedName>
    <definedName name="__DAT6" localSheetId="6">#REF!</definedName>
    <definedName name="__DAT6">#REF!</definedName>
    <definedName name="__DAT7" localSheetId="0">#REF!</definedName>
    <definedName name="__DAT7" localSheetId="3">#REF!</definedName>
    <definedName name="__DAT7" localSheetId="1">#REF!</definedName>
    <definedName name="__DAT7" localSheetId="2">#REF!</definedName>
    <definedName name="__DAT7" localSheetId="6">#REF!</definedName>
    <definedName name="__DAT7">#REF!</definedName>
    <definedName name="__DAT8" localSheetId="0">#REF!</definedName>
    <definedName name="__DAT8" localSheetId="3">#REF!</definedName>
    <definedName name="__DAT8" localSheetId="1">#REF!</definedName>
    <definedName name="__DAT8" localSheetId="2">#REF!</definedName>
    <definedName name="__DAT8" localSheetId="6">#REF!</definedName>
    <definedName name="__DAT8">#REF!</definedName>
    <definedName name="__DAT9" localSheetId="0">#REF!</definedName>
    <definedName name="__DAT9" localSheetId="3">#REF!</definedName>
    <definedName name="__DAT9" localSheetId="1">#REF!</definedName>
    <definedName name="__DAT9" localSheetId="2">#REF!</definedName>
    <definedName name="__DAT9" localSheetId="6">#REF!</definedName>
    <definedName name="__DAT9">#REF!</definedName>
    <definedName name="__F" localSheetId="0">#REF!</definedName>
    <definedName name="__F" localSheetId="3">#REF!</definedName>
    <definedName name="__F" localSheetId="1">#REF!</definedName>
    <definedName name="__F" localSheetId="2">#REF!</definedName>
    <definedName name="__F" localSheetId="6">#REF!</definedName>
    <definedName name="__F">#REF!</definedName>
    <definedName name="__PAG1" localSheetId="0">#REF!</definedName>
    <definedName name="__PAG1" localSheetId="3">#REF!</definedName>
    <definedName name="__PAG1" localSheetId="1">#REF!</definedName>
    <definedName name="__PAG1" localSheetId="2">#REF!</definedName>
    <definedName name="__PAG1" localSheetId="6">#REF!</definedName>
    <definedName name="__PAG1">#REF!</definedName>
    <definedName name="__PAG2" localSheetId="0">#REF!</definedName>
    <definedName name="__PAG2" localSheetId="3">#REF!</definedName>
    <definedName name="__PAG2" localSheetId="1">#REF!</definedName>
    <definedName name="__PAG2" localSheetId="2">#REF!</definedName>
    <definedName name="__PAG2" localSheetId="6">#REF!</definedName>
    <definedName name="__PAG2">#REF!</definedName>
    <definedName name="__PAG3" localSheetId="0">#REF!</definedName>
    <definedName name="__PAG3" localSheetId="3">#REF!</definedName>
    <definedName name="__PAG3" localSheetId="1">#REF!</definedName>
    <definedName name="__PAG3" localSheetId="2">#REF!</definedName>
    <definedName name="__PAG3" localSheetId="6">#REF!</definedName>
    <definedName name="__PAG3">#REF!</definedName>
    <definedName name="__r" localSheetId="0">#REF!</definedName>
    <definedName name="__r" localSheetId="3">#REF!</definedName>
    <definedName name="__r" localSheetId="1">#REF!</definedName>
    <definedName name="__r" localSheetId="2">#REF!</definedName>
    <definedName name="__r" localSheetId="6">#REF!</definedName>
    <definedName name="__r">#REF!</definedName>
    <definedName name="__SEG2" localSheetId="0">[1]Sheet5!#REF!</definedName>
    <definedName name="__SEG2" localSheetId="3">[1]Sheet5!#REF!</definedName>
    <definedName name="__SEG2" localSheetId="1">[1]Sheet5!#REF!</definedName>
    <definedName name="__SEG2" localSheetId="2">[1]Sheet5!#REF!</definedName>
    <definedName name="__SEG2" localSheetId="6">[1]Sheet5!#REF!</definedName>
    <definedName name="__SEG2">[1]Sheet5!#REF!</definedName>
    <definedName name="__TER2" localSheetId="0">[1]Sheet5!#REF!</definedName>
    <definedName name="__TER2" localSheetId="3">[1]Sheet5!#REF!</definedName>
    <definedName name="__TER2" localSheetId="1">[1]Sheet5!#REF!</definedName>
    <definedName name="__TER2" localSheetId="2">[1]Sheet5!#REF!</definedName>
    <definedName name="__TER2">[1]Sheet5!#REF!</definedName>
    <definedName name="_1">#N/A</definedName>
    <definedName name="_11" localSheetId="0">[2]costo!#REF!</definedName>
    <definedName name="_11" localSheetId="3">[2]costo!#REF!</definedName>
    <definedName name="_11" localSheetId="1">[2]costo!#REF!</definedName>
    <definedName name="_11" localSheetId="2">[2]costo!#REF!</definedName>
    <definedName name="_11">[2]costo!#REF!</definedName>
    <definedName name="_12" localSheetId="0">[2]costo!#REF!</definedName>
    <definedName name="_12" localSheetId="3">[2]costo!#REF!</definedName>
    <definedName name="_12" localSheetId="1">[2]costo!#REF!</definedName>
    <definedName name="_12" localSheetId="2">[2]costo!#REF!</definedName>
    <definedName name="_12">[2]costo!#REF!</definedName>
    <definedName name="_13" localSheetId="0">[2]costo!#REF!</definedName>
    <definedName name="_13" localSheetId="3">[2]costo!#REF!</definedName>
    <definedName name="_13" localSheetId="1">[2]costo!#REF!</definedName>
    <definedName name="_13" localSheetId="2">[2]costo!#REF!</definedName>
    <definedName name="_13">[2]costo!#REF!</definedName>
    <definedName name="_14" localSheetId="0">[2]costo!#REF!</definedName>
    <definedName name="_14" localSheetId="3">[2]costo!#REF!</definedName>
    <definedName name="_14" localSheetId="1">[2]costo!#REF!</definedName>
    <definedName name="_14" localSheetId="2">[2]costo!#REF!</definedName>
    <definedName name="_14">[2]costo!#REF!</definedName>
    <definedName name="_15" localSheetId="0">[2]costo!#REF!</definedName>
    <definedName name="_15" localSheetId="3">[2]costo!#REF!</definedName>
    <definedName name="_15" localSheetId="1">[2]costo!#REF!</definedName>
    <definedName name="_15" localSheetId="2">[2]costo!#REF!</definedName>
    <definedName name="_15">[2]costo!#REF!</definedName>
    <definedName name="_16" localSheetId="0">[2]costo!#REF!</definedName>
    <definedName name="_16" localSheetId="3">[2]costo!#REF!</definedName>
    <definedName name="_16" localSheetId="1">[2]costo!#REF!</definedName>
    <definedName name="_16" localSheetId="2">[2]costo!#REF!</definedName>
    <definedName name="_16">[2]costo!#REF!</definedName>
    <definedName name="_17" localSheetId="0">[2]costo!#REF!</definedName>
    <definedName name="_17" localSheetId="3">[2]costo!#REF!</definedName>
    <definedName name="_17" localSheetId="1">[2]costo!#REF!</definedName>
    <definedName name="_17" localSheetId="2">[2]costo!#REF!</definedName>
    <definedName name="_17">[2]costo!#REF!</definedName>
    <definedName name="_2" localSheetId="0">[2]costo!#REF!</definedName>
    <definedName name="_2" localSheetId="3">[2]costo!#REF!</definedName>
    <definedName name="_2" localSheetId="1">[2]costo!#REF!</definedName>
    <definedName name="_2" localSheetId="2">[2]costo!#REF!</definedName>
    <definedName name="_2">[2]costo!#REF!</definedName>
    <definedName name="_2011_01_BASE_INTEGRADA" localSheetId="0">#REF!</definedName>
    <definedName name="_2011_01_BASE_INTEGRADA" localSheetId="3">#REF!</definedName>
    <definedName name="_2011_01_BASE_INTEGRADA" localSheetId="1">#REF!</definedName>
    <definedName name="_2011_01_BASE_INTEGRADA" localSheetId="2">#REF!</definedName>
    <definedName name="_2011_01_BASE_INTEGRADA" localSheetId="6">#REF!</definedName>
    <definedName name="_2011_01_BASE_INTEGRADA">#REF!</definedName>
    <definedName name="_21" localSheetId="0">[2]costo!#REF!</definedName>
    <definedName name="_21" localSheetId="3">[2]costo!#REF!</definedName>
    <definedName name="_21" localSheetId="1">[2]costo!#REF!</definedName>
    <definedName name="_21" localSheetId="2">[2]costo!#REF!</definedName>
    <definedName name="_21" localSheetId="6">[2]costo!#REF!</definedName>
    <definedName name="_21">[2]costo!#REF!</definedName>
    <definedName name="_22" localSheetId="0">[2]costo!#REF!</definedName>
    <definedName name="_22" localSheetId="3">[2]costo!#REF!</definedName>
    <definedName name="_22" localSheetId="1">[2]costo!#REF!</definedName>
    <definedName name="_22" localSheetId="2">[2]costo!#REF!</definedName>
    <definedName name="_22">[2]costo!#REF!</definedName>
    <definedName name="_23" localSheetId="0">[2]costo!#REF!</definedName>
    <definedName name="_23" localSheetId="3">[2]costo!#REF!</definedName>
    <definedName name="_23" localSheetId="1">[2]costo!#REF!</definedName>
    <definedName name="_23" localSheetId="2">[2]costo!#REF!</definedName>
    <definedName name="_23">[2]costo!#REF!</definedName>
    <definedName name="_24" localSheetId="0">[2]costo!#REF!</definedName>
    <definedName name="_24" localSheetId="3">[2]costo!#REF!</definedName>
    <definedName name="_24" localSheetId="1">[2]costo!#REF!</definedName>
    <definedName name="_24" localSheetId="2">[2]costo!#REF!</definedName>
    <definedName name="_24">[2]costo!#REF!</definedName>
    <definedName name="_26" localSheetId="0">[2]costo!#REF!</definedName>
    <definedName name="_26" localSheetId="3">[2]costo!#REF!</definedName>
    <definedName name="_26" localSheetId="1">[2]costo!#REF!</definedName>
    <definedName name="_26" localSheetId="2">[2]costo!#REF!</definedName>
    <definedName name="_26">[2]costo!#REF!</definedName>
    <definedName name="_27" localSheetId="0">[2]costo!#REF!</definedName>
    <definedName name="_27" localSheetId="3">[2]costo!#REF!</definedName>
    <definedName name="_27" localSheetId="1">[2]costo!#REF!</definedName>
    <definedName name="_27" localSheetId="2">[2]costo!#REF!</definedName>
    <definedName name="_27">[2]costo!#REF!</definedName>
    <definedName name="_3" localSheetId="0">[2]costo!#REF!</definedName>
    <definedName name="_3" localSheetId="3">[2]costo!#REF!</definedName>
    <definedName name="_3" localSheetId="1">[2]costo!#REF!</definedName>
    <definedName name="_3" localSheetId="2">[2]costo!#REF!</definedName>
    <definedName name="_3">[2]costo!#REF!</definedName>
    <definedName name="_4" localSheetId="0">[2]costo!#REF!</definedName>
    <definedName name="_4" localSheetId="3">[2]costo!#REF!</definedName>
    <definedName name="_4" localSheetId="1">[2]costo!#REF!</definedName>
    <definedName name="_4" localSheetId="2">[2]costo!#REF!</definedName>
    <definedName name="_4">[2]costo!#REF!</definedName>
    <definedName name="_5" localSheetId="0">[2]costo!#REF!</definedName>
    <definedName name="_5" localSheetId="3">[2]costo!#REF!</definedName>
    <definedName name="_5" localSheetId="1">[2]costo!#REF!</definedName>
    <definedName name="_5" localSheetId="2">[2]costo!#REF!</definedName>
    <definedName name="_5">[2]costo!#REF!</definedName>
    <definedName name="_6" localSheetId="0">[2]costo!#REF!</definedName>
    <definedName name="_6" localSheetId="3">[2]costo!#REF!</definedName>
    <definedName name="_6" localSheetId="1">[2]costo!#REF!</definedName>
    <definedName name="_6" localSheetId="2">[2]costo!#REF!</definedName>
    <definedName name="_6">[2]costo!#REF!</definedName>
    <definedName name="_7" localSheetId="0">[2]costo!#REF!</definedName>
    <definedName name="_7" localSheetId="3">[2]costo!#REF!</definedName>
    <definedName name="_7" localSheetId="1">[2]costo!#REF!</definedName>
    <definedName name="_7" localSheetId="2">[2]costo!#REF!</definedName>
    <definedName name="_7">[2]costo!#REF!</definedName>
    <definedName name="_COM1" localSheetId="0">#REF!</definedName>
    <definedName name="_COM1" localSheetId="3">#REF!</definedName>
    <definedName name="_COM1" localSheetId="1">#REF!</definedName>
    <definedName name="_COM1" localSheetId="2">#REF!</definedName>
    <definedName name="_COM1" localSheetId="6">#REF!</definedName>
    <definedName name="_COM1">#REF!</definedName>
    <definedName name="_COM2" localSheetId="0">#REF!</definedName>
    <definedName name="_COM2" localSheetId="3">#REF!</definedName>
    <definedName name="_COM2" localSheetId="1">#REF!</definedName>
    <definedName name="_COM2" localSheetId="2">#REF!</definedName>
    <definedName name="_COM2" localSheetId="6">#REF!</definedName>
    <definedName name="_COM2">#REF!</definedName>
    <definedName name="_COM3" localSheetId="0">#REF!</definedName>
    <definedName name="_COM3" localSheetId="3">#REF!</definedName>
    <definedName name="_COM3" localSheetId="1">#REF!</definedName>
    <definedName name="_COM3" localSheetId="2">#REF!</definedName>
    <definedName name="_COM3" localSheetId="6">#REF!</definedName>
    <definedName name="_COM3">#REF!</definedName>
    <definedName name="_DAT1" localSheetId="0">#REF!</definedName>
    <definedName name="_DAT1" localSheetId="3">#REF!</definedName>
    <definedName name="_DAT1" localSheetId="1">#REF!</definedName>
    <definedName name="_DAT1" localSheetId="2">#REF!</definedName>
    <definedName name="_DAT1" localSheetId="6">#REF!</definedName>
    <definedName name="_DAT1">#REF!</definedName>
    <definedName name="_DAT10" localSheetId="0">#REF!</definedName>
    <definedName name="_DAT10" localSheetId="3">#REF!</definedName>
    <definedName name="_DAT10" localSheetId="1">#REF!</definedName>
    <definedName name="_DAT10" localSheetId="2">#REF!</definedName>
    <definedName name="_DAT10" localSheetId="6">#REF!</definedName>
    <definedName name="_DAT10">#REF!</definedName>
    <definedName name="_DAT11" localSheetId="0">#REF!</definedName>
    <definedName name="_DAT11" localSheetId="3">#REF!</definedName>
    <definedName name="_DAT11" localSheetId="1">#REF!</definedName>
    <definedName name="_DAT11" localSheetId="2">#REF!</definedName>
    <definedName name="_DAT11" localSheetId="6">#REF!</definedName>
    <definedName name="_DAT11">#REF!</definedName>
    <definedName name="_DAT12" localSheetId="0">#REF!</definedName>
    <definedName name="_DAT12" localSheetId="3">#REF!</definedName>
    <definedName name="_DAT12" localSheetId="1">#REF!</definedName>
    <definedName name="_DAT12" localSheetId="2">#REF!</definedName>
    <definedName name="_DAT12" localSheetId="6">#REF!</definedName>
    <definedName name="_DAT12">#REF!</definedName>
    <definedName name="_DAT13" localSheetId="0">#REF!</definedName>
    <definedName name="_DAT13" localSheetId="3">#REF!</definedName>
    <definedName name="_DAT13" localSheetId="1">#REF!</definedName>
    <definedName name="_DAT13" localSheetId="2">#REF!</definedName>
    <definedName name="_DAT13" localSheetId="6">#REF!</definedName>
    <definedName name="_DAT13">#REF!</definedName>
    <definedName name="_DAT14" localSheetId="0">#REF!</definedName>
    <definedName name="_DAT14" localSheetId="3">#REF!</definedName>
    <definedName name="_DAT14" localSheetId="1">#REF!</definedName>
    <definedName name="_DAT14" localSheetId="2">#REF!</definedName>
    <definedName name="_DAT14" localSheetId="6">#REF!</definedName>
    <definedName name="_DAT14">#REF!</definedName>
    <definedName name="_DAT15" localSheetId="0">#REF!</definedName>
    <definedName name="_DAT15" localSheetId="3">#REF!</definedName>
    <definedName name="_DAT15" localSheetId="1">#REF!</definedName>
    <definedName name="_DAT15" localSheetId="2">#REF!</definedName>
    <definedName name="_DAT15" localSheetId="6">#REF!</definedName>
    <definedName name="_DAT15">#REF!</definedName>
    <definedName name="_DAT16" localSheetId="0">#REF!</definedName>
    <definedName name="_DAT16" localSheetId="3">#REF!</definedName>
    <definedName name="_DAT16" localSheetId="1">#REF!</definedName>
    <definedName name="_DAT16" localSheetId="2">#REF!</definedName>
    <definedName name="_DAT16" localSheetId="6">#REF!</definedName>
    <definedName name="_DAT16">#REF!</definedName>
    <definedName name="_DAT17" localSheetId="0">#REF!</definedName>
    <definedName name="_DAT17" localSheetId="3">#REF!</definedName>
    <definedName name="_DAT17" localSheetId="1">#REF!</definedName>
    <definedName name="_DAT17" localSheetId="2">#REF!</definedName>
    <definedName name="_DAT17" localSheetId="6">#REF!</definedName>
    <definedName name="_DAT17">#REF!</definedName>
    <definedName name="_DAT18" localSheetId="0">#REF!</definedName>
    <definedName name="_DAT18" localSheetId="3">#REF!</definedName>
    <definedName name="_DAT18" localSheetId="1">#REF!</definedName>
    <definedName name="_DAT18" localSheetId="2">#REF!</definedName>
    <definedName name="_DAT18" localSheetId="6">#REF!</definedName>
    <definedName name="_DAT18">#REF!</definedName>
    <definedName name="_DAT19" localSheetId="0">#REF!</definedName>
    <definedName name="_DAT19" localSheetId="3">#REF!</definedName>
    <definedName name="_DAT19" localSheetId="1">#REF!</definedName>
    <definedName name="_DAT19" localSheetId="2">#REF!</definedName>
    <definedName name="_DAT19" localSheetId="6">#REF!</definedName>
    <definedName name="_DAT19">#REF!</definedName>
    <definedName name="_DAT2" localSheetId="0">#REF!</definedName>
    <definedName name="_DAT2" localSheetId="3">#REF!</definedName>
    <definedName name="_DAT2" localSheetId="1">#REF!</definedName>
    <definedName name="_DAT2" localSheetId="2">#REF!</definedName>
    <definedName name="_DAT2" localSheetId="6">#REF!</definedName>
    <definedName name="_DAT2">#REF!</definedName>
    <definedName name="_DAT20" localSheetId="0">#REF!</definedName>
    <definedName name="_DAT20" localSheetId="3">#REF!</definedName>
    <definedName name="_DAT20" localSheetId="1">#REF!</definedName>
    <definedName name="_DAT20" localSheetId="2">#REF!</definedName>
    <definedName name="_DAT20" localSheetId="6">#REF!</definedName>
    <definedName name="_DAT20">#REF!</definedName>
    <definedName name="_DAT21" localSheetId="0">#REF!</definedName>
    <definedName name="_DAT21" localSheetId="3">#REF!</definedName>
    <definedName name="_DAT21" localSheetId="1">#REF!</definedName>
    <definedName name="_DAT21" localSheetId="2">#REF!</definedName>
    <definedName name="_DAT21" localSheetId="6">#REF!</definedName>
    <definedName name="_DAT21">#REF!</definedName>
    <definedName name="_DAT3" localSheetId="0">#REF!</definedName>
    <definedName name="_DAT3" localSheetId="3">#REF!</definedName>
    <definedName name="_DAT3" localSheetId="1">#REF!</definedName>
    <definedName name="_DAT3" localSheetId="2">#REF!</definedName>
    <definedName name="_DAT3" localSheetId="6">#REF!</definedName>
    <definedName name="_DAT3">#REF!</definedName>
    <definedName name="_DAT4" localSheetId="0">#REF!</definedName>
    <definedName name="_DAT4" localSheetId="3">#REF!</definedName>
    <definedName name="_DAT4" localSheetId="1">#REF!</definedName>
    <definedName name="_DAT4" localSheetId="2">#REF!</definedName>
    <definedName name="_DAT4" localSheetId="6">#REF!</definedName>
    <definedName name="_DAT4">#REF!</definedName>
    <definedName name="_DAT5" localSheetId="0">#REF!</definedName>
    <definedName name="_DAT5" localSheetId="3">#REF!</definedName>
    <definedName name="_DAT5" localSheetId="1">#REF!</definedName>
    <definedName name="_DAT5" localSheetId="2">#REF!</definedName>
    <definedName name="_DAT5" localSheetId="6">#REF!</definedName>
    <definedName name="_DAT5">#REF!</definedName>
    <definedName name="_DAT6" localSheetId="0">#REF!</definedName>
    <definedName name="_DAT6" localSheetId="3">#REF!</definedName>
    <definedName name="_DAT6" localSheetId="1">#REF!</definedName>
    <definedName name="_DAT6" localSheetId="2">#REF!</definedName>
    <definedName name="_DAT6" localSheetId="6">#REF!</definedName>
    <definedName name="_DAT6">#REF!</definedName>
    <definedName name="_DAT7" localSheetId="0">#REF!</definedName>
    <definedName name="_DAT7" localSheetId="3">#REF!</definedName>
    <definedName name="_DAT7" localSheetId="1">#REF!</definedName>
    <definedName name="_DAT7" localSheetId="2">#REF!</definedName>
    <definedName name="_DAT7" localSheetId="6">#REF!</definedName>
    <definedName name="_DAT7">#REF!</definedName>
    <definedName name="_DAT8" localSheetId="0">#REF!</definedName>
    <definedName name="_DAT8" localSheetId="3">#REF!</definedName>
    <definedName name="_DAT8" localSheetId="1">#REF!</definedName>
    <definedName name="_DAT8" localSheetId="2">#REF!</definedName>
    <definedName name="_DAT8" localSheetId="6">#REF!</definedName>
    <definedName name="_DAT8">#REF!</definedName>
    <definedName name="_DAT9" localSheetId="0">#REF!</definedName>
    <definedName name="_DAT9" localSheetId="3">#REF!</definedName>
    <definedName name="_DAT9" localSheetId="1">#REF!</definedName>
    <definedName name="_DAT9" localSheetId="2">#REF!</definedName>
    <definedName name="_DAT9" localSheetId="6">#REF!</definedName>
    <definedName name="_DAT9">#REF!</definedName>
    <definedName name="_F" localSheetId="0">#REF!</definedName>
    <definedName name="_F" localSheetId="3">#REF!</definedName>
    <definedName name="_F" localSheetId="1">#REF!</definedName>
    <definedName name="_F" localSheetId="2">#REF!</definedName>
    <definedName name="_F" localSheetId="6">#REF!</definedName>
    <definedName name="_F">#REF!</definedName>
    <definedName name="_FC" localSheetId="0">#REF!</definedName>
    <definedName name="_FC" localSheetId="3">#REF!</definedName>
    <definedName name="_FC" localSheetId="1">#REF!</definedName>
    <definedName name="_FC" localSheetId="2">#REF!</definedName>
    <definedName name="_FC" localSheetId="6">#REF!</definedName>
    <definedName name="_FC">#REF!</definedName>
    <definedName name="_Fill" localSheetId="7" hidden="1">#REF!</definedName>
    <definedName name="_Fill" localSheetId="5" hidden="1">#REF!</definedName>
    <definedName name="_Fill" localSheetId="0" hidden="1">#REF!</definedName>
    <definedName name="_Fill" localSheetId="3" hidden="1">#REF!</definedName>
    <definedName name="_Fill" localSheetId="1" hidden="1">#REF!</definedName>
    <definedName name="_Fill" localSheetId="2" hidden="1">#REF!</definedName>
    <definedName name="_Fill" localSheetId="6" hidden="1">#REF!</definedName>
    <definedName name="_Fill" localSheetId="9" hidden="1">#REF!</definedName>
    <definedName name="_Fill" localSheetId="8" hidden="1">#REF!</definedName>
    <definedName name="_Fill" hidden="1">#REF!</definedName>
    <definedName name="_xlnm._FilterDatabase" localSheetId="3" hidden="1">'LP-Ago21'!$A$5:$H$97</definedName>
    <definedName name="_GOR2" localSheetId="0">#REF!</definedName>
    <definedName name="_GOR2" localSheetId="3">#REF!</definedName>
    <definedName name="_GOR2" localSheetId="1">#REF!</definedName>
    <definedName name="_GOR2" localSheetId="2">#REF!</definedName>
    <definedName name="_GOR2" localSheetId="6">#REF!</definedName>
    <definedName name="_GOR2">#REF!</definedName>
    <definedName name="_Key1" localSheetId="7" hidden="1">#REF!</definedName>
    <definedName name="_Key1" localSheetId="5" hidden="1">#REF!</definedName>
    <definedName name="_Key1" localSheetId="0" hidden="1">#REF!</definedName>
    <definedName name="_Key1" localSheetId="3" hidden="1">#REF!</definedName>
    <definedName name="_Key1" localSheetId="1" hidden="1">#REF!</definedName>
    <definedName name="_Key1" localSheetId="2" hidden="1">#REF!</definedName>
    <definedName name="_Key1" localSheetId="6" hidden="1">#REF!</definedName>
    <definedName name="_Key1" localSheetId="9" hidden="1">#REF!</definedName>
    <definedName name="_Key1" localSheetId="8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0" hidden="1">#REF!</definedName>
    <definedName name="_Key2" localSheetId="3" hidden="1">#REF!</definedName>
    <definedName name="_Key2" localSheetId="1" hidden="1">#REF!</definedName>
    <definedName name="_Key2" localSheetId="2" hidden="1">#REF!</definedName>
    <definedName name="_Key2" localSheetId="6" hidden="1">#REF!</definedName>
    <definedName name="_Key2" localSheetId="9" hidden="1">#REF!</definedName>
    <definedName name="_Key2" localSheetId="8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 localSheetId="0">#REF!</definedName>
    <definedName name="_MSG2" localSheetId="3">#REF!</definedName>
    <definedName name="_MSG2" localSheetId="1">#REF!</definedName>
    <definedName name="_MSG2" localSheetId="2">#REF!</definedName>
    <definedName name="_MSG2" localSheetId="6">#REF!</definedName>
    <definedName name="_MSG2">#REF!</definedName>
    <definedName name="_MTR1" localSheetId="0">#REF!</definedName>
    <definedName name="_MTR1" localSheetId="3">#REF!</definedName>
    <definedName name="_MTR1" localSheetId="1">#REF!</definedName>
    <definedName name="_MTR1" localSheetId="2">#REF!</definedName>
    <definedName name="_MTR1" localSheetId="6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 localSheetId="0">#REF!</definedName>
    <definedName name="_P" localSheetId="3">#REF!</definedName>
    <definedName name="_P" localSheetId="1">#REF!</definedName>
    <definedName name="_P" localSheetId="2">#REF!</definedName>
    <definedName name="_P" localSheetId="6">#REF!</definedName>
    <definedName name="_P">#REF!</definedName>
    <definedName name="_PAG1" localSheetId="0">#REF!</definedName>
    <definedName name="_PAG1" localSheetId="3">#REF!</definedName>
    <definedName name="_PAG1" localSheetId="1">#REF!</definedName>
    <definedName name="_PAG1" localSheetId="2">#REF!</definedName>
    <definedName name="_PAG1" localSheetId="6">#REF!</definedName>
    <definedName name="_PAG1">#REF!</definedName>
    <definedName name="_PAG2" localSheetId="0">#REF!</definedName>
    <definedName name="_PAG2" localSheetId="3">#REF!</definedName>
    <definedName name="_PAG2" localSheetId="1">#REF!</definedName>
    <definedName name="_PAG2" localSheetId="2">#REF!</definedName>
    <definedName name="_PAG2" localSheetId="6">#REF!</definedName>
    <definedName name="_PAG2">#REF!</definedName>
    <definedName name="_PAG3" localSheetId="0">#REF!</definedName>
    <definedName name="_PAG3" localSheetId="3">#REF!</definedName>
    <definedName name="_PAG3" localSheetId="1">#REF!</definedName>
    <definedName name="_PAG3" localSheetId="2">#REF!</definedName>
    <definedName name="_PAG3" localSheetId="6">#REF!</definedName>
    <definedName name="_PAG3">#REF!</definedName>
    <definedName name="_pc97">'[5]PC97 98'!$A$7</definedName>
    <definedName name="_PCO1" localSheetId="0">#REF!</definedName>
    <definedName name="_PCO1" localSheetId="3">#REF!</definedName>
    <definedName name="_PCO1" localSheetId="1">#REF!</definedName>
    <definedName name="_PCO1" localSheetId="2">#REF!</definedName>
    <definedName name="_PCO1" localSheetId="6">#REF!</definedName>
    <definedName name="_PCO1">#REF!</definedName>
    <definedName name="_PCO2" localSheetId="0">#REF!</definedName>
    <definedName name="_PCO2" localSheetId="3">#REF!</definedName>
    <definedName name="_PCO2" localSheetId="1">#REF!</definedName>
    <definedName name="_PCO2" localSheetId="2">#REF!</definedName>
    <definedName name="_PCO2" localSheetId="6">#REF!</definedName>
    <definedName name="_PCO2">#REF!</definedName>
    <definedName name="_PCO3" localSheetId="0">#REF!</definedName>
    <definedName name="_PCO3" localSheetId="3">#REF!</definedName>
    <definedName name="_PCO3" localSheetId="1">#REF!</definedName>
    <definedName name="_PCO3" localSheetId="2">#REF!</definedName>
    <definedName name="_PCO3" localSheetId="6">#REF!</definedName>
    <definedName name="_PCO3">#REF!</definedName>
    <definedName name="_PCO4" localSheetId="0">#REF!</definedName>
    <definedName name="_PCO4" localSheetId="3">#REF!</definedName>
    <definedName name="_PCO4" localSheetId="1">#REF!</definedName>
    <definedName name="_PCO4" localSheetId="2">#REF!</definedName>
    <definedName name="_PCO4" localSheetId="6">#REF!</definedName>
    <definedName name="_PCO4">#REF!</definedName>
    <definedName name="_Pdb1">[4]MiniDB!$D$11</definedName>
    <definedName name="_Pdb2">[4]MiniDB!$D$8</definedName>
    <definedName name="_Pdb3">[4]MiniDB!$D$3</definedName>
    <definedName name="_PDG1" localSheetId="0">#REF!</definedName>
    <definedName name="_PDG1" localSheetId="3">#REF!</definedName>
    <definedName name="_PDG1" localSheetId="1">#REF!</definedName>
    <definedName name="_PDG1" localSheetId="2">#REF!</definedName>
    <definedName name="_PDG1" localSheetId="6">#REF!</definedName>
    <definedName name="_PDG1">#REF!</definedName>
    <definedName name="_PDG2" localSheetId="0">#REF!</definedName>
    <definedName name="_PDG2" localSheetId="3">#REF!</definedName>
    <definedName name="_PDG2" localSheetId="1">#REF!</definedName>
    <definedName name="_PDG2" localSheetId="2">#REF!</definedName>
    <definedName name="_PDG2" localSheetId="6">#REF!</definedName>
    <definedName name="_PDG2">#REF!</definedName>
    <definedName name="_PDG3" localSheetId="0">#REF!</definedName>
    <definedName name="_PDG3" localSheetId="3">#REF!</definedName>
    <definedName name="_PDG3" localSheetId="1">#REF!</definedName>
    <definedName name="_PDG3" localSheetId="2">#REF!</definedName>
    <definedName name="_PDG3" localSheetId="6">#REF!</definedName>
    <definedName name="_PDG3">#REF!</definedName>
    <definedName name="_PDG4" localSheetId="0">#REF!</definedName>
    <definedName name="_PDG4" localSheetId="3">#REF!</definedName>
    <definedName name="_PDG4" localSheetId="1">#REF!</definedName>
    <definedName name="_PDG4" localSheetId="2">#REF!</definedName>
    <definedName name="_PDG4" localSheetId="6">#REF!</definedName>
    <definedName name="_PDG4">#REF!</definedName>
    <definedName name="_PDG5" localSheetId="0">#REF!</definedName>
    <definedName name="_PDG5" localSheetId="3">#REF!</definedName>
    <definedName name="_PDG5" localSheetId="1">#REF!</definedName>
    <definedName name="_PDG5" localSheetId="2">#REF!</definedName>
    <definedName name="_PDG5" localSheetId="6">#REF!</definedName>
    <definedName name="_PDG5">#REF!</definedName>
    <definedName name="_PDG6" localSheetId="0">#REF!</definedName>
    <definedName name="_PDG6" localSheetId="3">#REF!</definedName>
    <definedName name="_PDG6" localSheetId="1">#REF!</definedName>
    <definedName name="_PDG6" localSheetId="2">#REF!</definedName>
    <definedName name="_PDG6" localSheetId="6">#REF!</definedName>
    <definedName name="_PDG6">#REF!</definedName>
    <definedName name="_r" localSheetId="0">#REF!</definedName>
    <definedName name="_r" localSheetId="3">#REF!</definedName>
    <definedName name="_r" localSheetId="1">#REF!</definedName>
    <definedName name="_r" localSheetId="2">#REF!</definedName>
    <definedName name="_r" localSheetId="6">#REF!</definedName>
    <definedName name="_r">#REF!</definedName>
    <definedName name="_RC5" localSheetId="0">#REF!</definedName>
    <definedName name="_RC5" localSheetId="3">#REF!</definedName>
    <definedName name="_RC5" localSheetId="1">#REF!</definedName>
    <definedName name="_RC5" localSheetId="2">#REF!</definedName>
    <definedName name="_RC5" localSheetId="6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7" hidden="1">#REF!</definedName>
    <definedName name="_Sort" localSheetId="5" hidden="1">#REF!</definedName>
    <definedName name="_Sort" localSheetId="0" hidden="1">#REF!</definedName>
    <definedName name="_Sort" localSheetId="3" hidden="1">#REF!</definedName>
    <definedName name="_Sort" localSheetId="1" hidden="1">#REF!</definedName>
    <definedName name="_Sort" localSheetId="2" hidden="1">#REF!</definedName>
    <definedName name="_Sort" localSheetId="6" hidden="1">#REF!</definedName>
    <definedName name="_Sort" localSheetId="9" hidden="1">#REF!</definedName>
    <definedName name="_Sort" localSheetId="8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 localSheetId="0">#REF!</definedName>
    <definedName name="_TP" localSheetId="3">#REF!</definedName>
    <definedName name="_TP" localSheetId="1">#REF!</definedName>
    <definedName name="_TP" localSheetId="2">#REF!</definedName>
    <definedName name="_TP" localSheetId="6">#REF!</definedName>
    <definedName name="_TP">#REF!</definedName>
    <definedName name="_TPF" localSheetId="0">#REF!</definedName>
    <definedName name="_TPF" localSheetId="3">#REF!</definedName>
    <definedName name="_TPF" localSheetId="1">#REF!</definedName>
    <definedName name="_TPF" localSheetId="2">#REF!</definedName>
    <definedName name="_TPF" localSheetId="6">#REF!</definedName>
    <definedName name="_TPF">#REF!</definedName>
    <definedName name="_WO2006" localSheetId="0">[6]InfRep.11_2003!#REF!</definedName>
    <definedName name="_WO2006" localSheetId="3">[6]InfRep.11_2003!#REF!</definedName>
    <definedName name="_WO2006" localSheetId="1">[6]InfRep.11_2003!#REF!</definedName>
    <definedName name="_WO2006" localSheetId="2">[6]InfRep.11_2003!#REF!</definedName>
    <definedName name="_WO2006" localSheetId="6">[6]InfRep.11_2003!#REF!</definedName>
    <definedName name="_WO2006">[6]InfRep.11_2003!#REF!</definedName>
    <definedName name="_WTI1" localSheetId="0">#REF!</definedName>
    <definedName name="_WTI1" localSheetId="3">#REF!</definedName>
    <definedName name="_WTI1" localSheetId="1">#REF!</definedName>
    <definedName name="_WTI1" localSheetId="2">#REF!</definedName>
    <definedName name="_WTI1" localSheetId="6">#REF!</definedName>
    <definedName name="_WTI1">#REF!</definedName>
    <definedName name="_WTI2" localSheetId="0">#REF!</definedName>
    <definedName name="_WTI2" localSheetId="3">#REF!</definedName>
    <definedName name="_WTI2" localSheetId="1">#REF!</definedName>
    <definedName name="_WTI2" localSheetId="2">#REF!</definedName>
    <definedName name="_WTI2" localSheetId="6">#REF!</definedName>
    <definedName name="_WTI2">#REF!</definedName>
    <definedName name="_WTI3" localSheetId="0">#REF!</definedName>
    <definedName name="_WTI3" localSheetId="3">#REF!</definedName>
    <definedName name="_WTI3" localSheetId="1">#REF!</definedName>
    <definedName name="_WTI3" localSheetId="2">#REF!</definedName>
    <definedName name="_WTI3" localSheetId="6">#REF!</definedName>
    <definedName name="_WTI3">#REF!</definedName>
    <definedName name="_WTI4" localSheetId="0">#REF!</definedName>
    <definedName name="_WTI4" localSheetId="3">#REF!</definedName>
    <definedName name="_WTI4" localSheetId="1">#REF!</definedName>
    <definedName name="_WTI4" localSheetId="2">#REF!</definedName>
    <definedName name="_WTI4" localSheetId="6">#REF!</definedName>
    <definedName name="_WTI4">#REF!</definedName>
    <definedName name="_x002">'[7]500'!$A$1:$N$60</definedName>
    <definedName name="_X01">'[7]500'!$A$1:$N$60</definedName>
    <definedName name="A" localSheetId="0">#REF!</definedName>
    <definedName name="A" localSheetId="3">#REF!</definedName>
    <definedName name="A" localSheetId="1">#REF!</definedName>
    <definedName name="A" localSheetId="2">#REF!</definedName>
    <definedName name="A" localSheetId="6">#REF!</definedName>
    <definedName name="A">#REF!</definedName>
    <definedName name="A_IMPRESION_IM" localSheetId="0">#REF!</definedName>
    <definedName name="A_IMPRESION_IM" localSheetId="3">#REF!</definedName>
    <definedName name="A_IMPRESION_IM" localSheetId="1">#REF!</definedName>
    <definedName name="A_IMPRESION_IM" localSheetId="2">#REF!</definedName>
    <definedName name="A_IMPRESION_IM" localSheetId="6">#REF!</definedName>
    <definedName name="A_IMPRESION_IM">#REF!</definedName>
    <definedName name="A_impresión_IM" localSheetId="0">#REF!</definedName>
    <definedName name="A_impresión_IM" localSheetId="3">#REF!</definedName>
    <definedName name="A_impresión_IM" localSheetId="1">#REF!</definedName>
    <definedName name="A_impresión_IM" localSheetId="2">#REF!</definedName>
    <definedName name="A_impresión_IM" localSheetId="6">#REF!</definedName>
    <definedName name="A_impresión_IM">#REF!</definedName>
    <definedName name="A_IMPRESIÚN_IM" localSheetId="0">#REF!</definedName>
    <definedName name="A_IMPRESIÚN_IM" localSheetId="3">#REF!</definedName>
    <definedName name="A_IMPRESIÚN_IM" localSheetId="1">#REF!</definedName>
    <definedName name="A_IMPRESIÚN_IM" localSheetId="2">#REF!</definedName>
    <definedName name="A_IMPRESIÚN_IM" localSheetId="6">#REF!</definedName>
    <definedName name="A_IMPRESIÚN_IM">#REF!</definedName>
    <definedName name="A_pozo">[4]MiniDB!$D$39</definedName>
    <definedName name="aa" localSheetId="7" hidden="1">#REF!</definedName>
    <definedName name="aa" localSheetId="5" hidden="1">#REF!</definedName>
    <definedName name="aa" localSheetId="0" hidden="1">#REF!</definedName>
    <definedName name="aa" localSheetId="3" hidden="1">#REF!</definedName>
    <definedName name="aa" localSheetId="1" hidden="1">#REF!</definedName>
    <definedName name="aa" localSheetId="2" hidden="1">#REF!</definedName>
    <definedName name="aa" localSheetId="6" hidden="1">#REF!</definedName>
    <definedName name="aa" localSheetId="9" hidden="1">#REF!</definedName>
    <definedName name="aa" localSheetId="8" hidden="1">#REF!</definedName>
    <definedName name="aa" hidden="1">#REF!</definedName>
    <definedName name="aaaa" localSheetId="7" hidden="1">#REF!</definedName>
    <definedName name="aaaa" localSheetId="5" hidden="1">#REF!</definedName>
    <definedName name="aaaa" localSheetId="0" hidden="1">#REF!</definedName>
    <definedName name="aaaa" localSheetId="3" hidden="1">#REF!</definedName>
    <definedName name="aaaa" localSheetId="1" hidden="1">#REF!</definedName>
    <definedName name="aaaa" localSheetId="2" hidden="1">#REF!</definedName>
    <definedName name="aaaa" localSheetId="6" hidden="1">#REF!</definedName>
    <definedName name="aaaa" localSheetId="9" hidden="1">#REF!</definedName>
    <definedName name="aaaa" localSheetId="8" hidden="1">#REF!</definedName>
    <definedName name="aaaa" hidden="1">#REF!</definedName>
    <definedName name="AbrirImprimir" localSheetId="0">[8]!AbrirImprimir</definedName>
    <definedName name="AbrirImprimir" localSheetId="1">[8]!AbrirImprimir</definedName>
    <definedName name="AbrirImprimir">[8]!AbrirImprimir</definedName>
    <definedName name="ACT" localSheetId="0">#REF!</definedName>
    <definedName name="ACT" localSheetId="3">#REF!</definedName>
    <definedName name="ACT" localSheetId="1">#REF!</definedName>
    <definedName name="ACT" localSheetId="2">#REF!</definedName>
    <definedName name="ACT" localSheetId="6">#REF!</definedName>
    <definedName name="ACT">#REF!</definedName>
    <definedName name="Actual" localSheetId="0">#REF!</definedName>
    <definedName name="Actual" localSheetId="3">#REF!</definedName>
    <definedName name="Actual" localSheetId="1">#REF!</definedName>
    <definedName name="Actual" localSheetId="2">#REF!</definedName>
    <definedName name="Actual" localSheetId="6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 localSheetId="0">#REF!</definedName>
    <definedName name="Adic_Intern" localSheetId="3">#REF!</definedName>
    <definedName name="Adic_Intern" localSheetId="1">#REF!</definedName>
    <definedName name="Adic_Intern" localSheetId="2">#REF!</definedName>
    <definedName name="Adic_Intern" localSheetId="6">#REF!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 localSheetId="0">#REF!</definedName>
    <definedName name="Administración" localSheetId="3">#REF!</definedName>
    <definedName name="Administración" localSheetId="1">#REF!</definedName>
    <definedName name="Administración" localSheetId="2">#REF!</definedName>
    <definedName name="Administración" localSheetId="6">#REF!</definedName>
    <definedName name="Administración">#REF!</definedName>
    <definedName name="Afe_Buscado" localSheetId="0">[12]Cotizaciones!#REF!</definedName>
    <definedName name="Afe_Buscado" localSheetId="3">[12]Cotizaciones!#REF!</definedName>
    <definedName name="Afe_Buscado" localSheetId="1">[12]Cotizaciones!#REF!</definedName>
    <definedName name="Afe_Buscado" localSheetId="2">[12]Cotizaciones!#REF!</definedName>
    <definedName name="Afe_Buscado" localSheetId="6">[12]Cotizaciones!#REF!</definedName>
    <definedName name="Afe_Buscado">[12]Cotizaciones!#REF!</definedName>
    <definedName name="Agua" localSheetId="0">#REF!</definedName>
    <definedName name="Agua" localSheetId="3">#REF!</definedName>
    <definedName name="Agua" localSheetId="1">#REF!</definedName>
    <definedName name="Agua" localSheetId="2">#REF!</definedName>
    <definedName name="Agua" localSheetId="6">#REF!</definedName>
    <definedName name="Agua">#REF!</definedName>
    <definedName name="AGUA.INY" localSheetId="0">#REF!</definedName>
    <definedName name="AGUA.INY" localSheetId="3">#REF!</definedName>
    <definedName name="AGUA.INY" localSheetId="1">#REF!</definedName>
    <definedName name="AGUA.INY" localSheetId="2">#REF!</definedName>
    <definedName name="AGUA.INY" localSheetId="6">#REF!</definedName>
    <definedName name="AGUA.INY">#REF!</definedName>
    <definedName name="AGUA_ACTUAL_YAC11" localSheetId="0">'[13]producción por yac-bloques'!#REF!</definedName>
    <definedName name="AGUA_ACTUAL_YAC11" localSheetId="3">'[13]producción por yac-bloques'!#REF!</definedName>
    <definedName name="AGUA_ACTUAL_YAC11" localSheetId="1">'[13]producción por yac-bloques'!#REF!</definedName>
    <definedName name="AGUA_ACTUAL_YAC11" localSheetId="2">'[13]producción por yac-bloques'!#REF!</definedName>
    <definedName name="AGUA_ACTUAL_YAC11" localSheetId="6">'[13]producción por yac-bloques'!#REF!</definedName>
    <definedName name="AGUA_ACTUAL_YAC11">'[13]producción por yac-bloques'!#REF!</definedName>
    <definedName name="aisla150" localSheetId="0">#REF!</definedName>
    <definedName name="aisla150" localSheetId="3">#REF!</definedName>
    <definedName name="aisla150" localSheetId="1">#REF!</definedName>
    <definedName name="aisla150" localSheetId="2">#REF!</definedName>
    <definedName name="aisla150" localSheetId="6">#REF!</definedName>
    <definedName name="aisla150">#REF!</definedName>
    <definedName name="aisla600" localSheetId="0">#REF!</definedName>
    <definedName name="aisla600" localSheetId="3">#REF!</definedName>
    <definedName name="aisla600" localSheetId="1">#REF!</definedName>
    <definedName name="aisla600" localSheetId="2">#REF!</definedName>
    <definedName name="aisla600" localSheetId="6">#REF!</definedName>
    <definedName name="aisla600">#REF!</definedName>
    <definedName name="amamam">#N/A</definedName>
    <definedName name="amamama">#N/A</definedName>
    <definedName name="AMORT">#N/A</definedName>
    <definedName name="Amperaje" localSheetId="0">#REF!</definedName>
    <definedName name="Amperaje" localSheetId="3">#REF!</definedName>
    <definedName name="Amperaje" localSheetId="1">#REF!</definedName>
    <definedName name="Amperaje" localSheetId="2">#REF!</definedName>
    <definedName name="Amperaje" localSheetId="6">#REF!</definedName>
    <definedName name="Amperaje">#REF!</definedName>
    <definedName name="Analisis" localSheetId="0">#REF!</definedName>
    <definedName name="Analisis" localSheetId="3">#REF!</definedName>
    <definedName name="Analisis" localSheetId="1">#REF!</definedName>
    <definedName name="Analisis" localSheetId="2">#REF!</definedName>
    <definedName name="Analisis" localSheetId="6">#REF!</definedName>
    <definedName name="Analisis">#REF!</definedName>
    <definedName name="Analisis_Final" localSheetId="0">#REF!</definedName>
    <definedName name="Analisis_Final" localSheetId="3">#REF!</definedName>
    <definedName name="Analisis_Final" localSheetId="1">#REF!</definedName>
    <definedName name="Analisis_Final" localSheetId="2">#REF!</definedName>
    <definedName name="Analisis_Final" localSheetId="6">#REF!</definedName>
    <definedName name="Analisis_Final">#REF!</definedName>
    <definedName name="anioIni">[14]TABLERO!$C$6</definedName>
    <definedName name="anlisis" localSheetId="0">#REF!</definedName>
    <definedName name="anlisis" localSheetId="3">#REF!</definedName>
    <definedName name="anlisis" localSheetId="1">#REF!</definedName>
    <definedName name="anlisis" localSheetId="2">#REF!</definedName>
    <definedName name="anlisis" localSheetId="6">#REF!</definedName>
    <definedName name="anlisis">#REF!</definedName>
    <definedName name="ANSW" localSheetId="0">#REF!</definedName>
    <definedName name="ANSW" localSheetId="3">#REF!</definedName>
    <definedName name="ANSW" localSheetId="1">#REF!</definedName>
    <definedName name="ANSW" localSheetId="2">#REF!</definedName>
    <definedName name="ANSW" localSheetId="6">#REF!</definedName>
    <definedName name="ANSW">#REF!</definedName>
    <definedName name="AOF">[4]MiniDB!$D$43</definedName>
    <definedName name="API" localSheetId="0">#REF!</definedName>
    <definedName name="API" localSheetId="3">#REF!</definedName>
    <definedName name="API" localSheetId="1">#REF!</definedName>
    <definedName name="API" localSheetId="2">#REF!</definedName>
    <definedName name="API" localSheetId="6">#REF!</definedName>
    <definedName name="API">#REF!</definedName>
    <definedName name="APIDB">[15]API!$A$2:$M$102</definedName>
    <definedName name="aqerqwer" localSheetId="7" hidden="1">#REF!</definedName>
    <definedName name="aqerqwer" localSheetId="5" hidden="1">#REF!</definedName>
    <definedName name="aqerqwer" localSheetId="0" hidden="1">#REF!</definedName>
    <definedName name="aqerqwer" localSheetId="3" hidden="1">#REF!</definedName>
    <definedName name="aqerqwer" localSheetId="1" hidden="1">#REF!</definedName>
    <definedName name="aqerqwer" localSheetId="2" hidden="1">#REF!</definedName>
    <definedName name="aqerqwer" localSheetId="6" hidden="1">#REF!</definedName>
    <definedName name="aqerqwer" localSheetId="9" hidden="1">#REF!</definedName>
    <definedName name="aqerqwer" localSheetId="8" hidden="1">#REF!</definedName>
    <definedName name="aqerqwer" hidden="1">#REF!</definedName>
    <definedName name="_xlnm.Print_Area" localSheetId="5">IPIM!$A$1:$BZ$155</definedName>
    <definedName name="_xlnm.Print_Area" localSheetId="0">'LP-Abr 24'!$A$1:$I$109</definedName>
    <definedName name="_xlnm.Print_Area" localSheetId="1">'LP-Jul22'!$A$1:$I$109</definedName>
    <definedName name="_xlnm.Print_Area" localSheetId="2">'LP-Mar22'!$A$1:$I$109</definedName>
    <definedName name="areaniv" localSheetId="0">#REF!</definedName>
    <definedName name="areaniv" localSheetId="3">#REF!</definedName>
    <definedName name="areaniv" localSheetId="1">#REF!</definedName>
    <definedName name="areaniv" localSheetId="2">#REF!</definedName>
    <definedName name="areaniv" localSheetId="6">#REF!</definedName>
    <definedName name="areaniv">#REF!</definedName>
    <definedName name="ary" localSheetId="0">#REF!</definedName>
    <definedName name="ary" localSheetId="3">#REF!</definedName>
    <definedName name="ary" localSheetId="1">#REF!</definedName>
    <definedName name="ary" localSheetId="2">#REF!</definedName>
    <definedName name="ary" localSheetId="6">#REF!</definedName>
    <definedName name="ary">#REF!</definedName>
    <definedName name="asd" localSheetId="0">#REF!</definedName>
    <definedName name="asd" localSheetId="3">#REF!</definedName>
    <definedName name="asd" localSheetId="1">#REF!</definedName>
    <definedName name="asd" localSheetId="2">#REF!</definedName>
    <definedName name="asd" localSheetId="6">#REF!</definedName>
    <definedName name="asd">#REF!</definedName>
    <definedName name="asdf" localSheetId="0">#REF!</definedName>
    <definedName name="asdf" localSheetId="3">#REF!</definedName>
    <definedName name="asdf" localSheetId="1">#REF!</definedName>
    <definedName name="asdf" localSheetId="2">#REF!</definedName>
    <definedName name="asdf" localSheetId="6">#REF!</definedName>
    <definedName name="asdf">#REF!</definedName>
    <definedName name="asdfasd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 localSheetId="0">#REF!</definedName>
    <definedName name="Atención" localSheetId="3">#REF!</definedName>
    <definedName name="Atención" localSheetId="1">#REF!</definedName>
    <definedName name="Atención" localSheetId="2">#REF!</definedName>
    <definedName name="Atención" localSheetId="6">#REF!</definedName>
    <definedName name="Atención">#REF!</definedName>
    <definedName name="B" localSheetId="0">#REF!</definedName>
    <definedName name="B" localSheetId="3">#REF!</definedName>
    <definedName name="B" localSheetId="1">#REF!</definedName>
    <definedName name="B" localSheetId="2">#REF!</definedName>
    <definedName name="B" localSheetId="6">#REF!</definedName>
    <definedName name="B">#REF!</definedName>
    <definedName name="B_pozo">[4]MiniDB!$D$40</definedName>
    <definedName name="B4450." localSheetId="0">#REF!</definedName>
    <definedName name="B4450." localSheetId="3">#REF!</definedName>
    <definedName name="B4450." localSheetId="1">#REF!</definedName>
    <definedName name="B4450." localSheetId="2">#REF!</definedName>
    <definedName name="B4450." localSheetId="6">#REF!</definedName>
    <definedName name="B4450.">#REF!</definedName>
    <definedName name="Bacterias">'[16]Ultima Medicion'!$V$1:$W$5</definedName>
    <definedName name="BAJADAS" localSheetId="0">#REF!</definedName>
    <definedName name="BAJADAS" localSheetId="3">#REF!</definedName>
    <definedName name="BAJADAS" localSheetId="1">#REF!</definedName>
    <definedName name="BAJADAS" localSheetId="2">#REF!</definedName>
    <definedName name="BAJADAS" localSheetId="6">#REF!</definedName>
    <definedName name="BAJADAS">#REF!</definedName>
    <definedName name="BAKER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 localSheetId="0">#REF!</definedName>
    <definedName name="Base6" localSheetId="3">#REF!</definedName>
    <definedName name="Base6" localSheetId="1">#REF!</definedName>
    <definedName name="Base6" localSheetId="2">#REF!</definedName>
    <definedName name="Base6" localSheetId="6">#REF!</definedName>
    <definedName name="Base6">#REF!</definedName>
    <definedName name="Base7" localSheetId="0">#REF!</definedName>
    <definedName name="Base7" localSheetId="3">#REF!</definedName>
    <definedName name="Base7" localSheetId="1">#REF!</definedName>
    <definedName name="Base7" localSheetId="2">#REF!</definedName>
    <definedName name="Base7" localSheetId="6">#REF!</definedName>
    <definedName name="Base7">#REF!</definedName>
    <definedName name="BaseDatos" localSheetId="0">#REF!</definedName>
    <definedName name="BaseDatos" localSheetId="3">#REF!</definedName>
    <definedName name="BaseDatos" localSheetId="1">#REF!</definedName>
    <definedName name="BaseDatos" localSheetId="2">#REF!</definedName>
    <definedName name="BaseDatos" localSheetId="6">#REF!</definedName>
    <definedName name="BaseDatos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>#REF!</definedName>
    <definedName name="BaseGastos" localSheetId="0">#REF!</definedName>
    <definedName name="BaseGastos" localSheetId="3">#REF!</definedName>
    <definedName name="BaseGastos" localSheetId="1">#REF!</definedName>
    <definedName name="BaseGastos" localSheetId="2">#REF!</definedName>
    <definedName name="BaseGastos" localSheetId="6">#REF!</definedName>
    <definedName name="BaseGastos">#REF!</definedName>
    <definedName name="bb" localSheetId="0">#REF!</definedName>
    <definedName name="bb" localSheetId="3">#REF!</definedName>
    <definedName name="bb" localSheetId="1">#REF!</definedName>
    <definedName name="bb" localSheetId="2">#REF!</definedName>
    <definedName name="bb" localSheetId="6">#REF!</definedName>
    <definedName name="bb">#REF!</definedName>
    <definedName name="bbaINY">'[16]Impulsion Bomba Inyectora'!$A$4:$U$231</definedName>
    <definedName name="Bbl">[18]Tablas!$I$4</definedName>
    <definedName name="BHP" localSheetId="0">#REF!</definedName>
    <definedName name="BHP" localSheetId="3">#REF!</definedName>
    <definedName name="BHP" localSheetId="1">#REF!</definedName>
    <definedName name="BHP" localSheetId="2">#REF!</definedName>
    <definedName name="BHP" localSheetId="6">#REF!</definedName>
    <definedName name="BHP">#REF!</definedName>
    <definedName name="BHT" localSheetId="0">#REF!</definedName>
    <definedName name="BHT" localSheetId="3">#REF!</definedName>
    <definedName name="BHT" localSheetId="1">#REF!</definedName>
    <definedName name="BHT" localSheetId="2">#REF!</definedName>
    <definedName name="BHT" localSheetId="6">#REF!</definedName>
    <definedName name="BHT">#REF!</definedName>
    <definedName name="bipp" localSheetId="0">[19]SPLITS!#REF!</definedName>
    <definedName name="bipp" localSheetId="3">[19]SPLITS!#REF!</definedName>
    <definedName name="bipp" localSheetId="1">[19]SPLITS!#REF!</definedName>
    <definedName name="bipp" localSheetId="2">[19]SPLITS!#REF!</definedName>
    <definedName name="bipp" localSheetId="6">[19]SPLITS!#REF!</definedName>
    <definedName name="bipp">[19]SPLITS!#REF!</definedName>
    <definedName name="BOLIVARES" localSheetId="0">#REF!</definedName>
    <definedName name="BOLIVARES" localSheetId="3">#REF!</definedName>
    <definedName name="BOLIVARES" localSheetId="1">#REF!</definedName>
    <definedName name="BOLIVARES" localSheetId="2">#REF!</definedName>
    <definedName name="BOLIVARES" localSheetId="6">#REF!</definedName>
    <definedName name="BOLIVARES">#REF!</definedName>
    <definedName name="Bolívares" localSheetId="0">#REF!</definedName>
    <definedName name="Bolívares" localSheetId="3">#REF!</definedName>
    <definedName name="Bolívares" localSheetId="1">#REF!</definedName>
    <definedName name="Bolívares" localSheetId="2">#REF!</definedName>
    <definedName name="Bolívares" localSheetId="6">#REF!</definedName>
    <definedName name="Bolívares">#REF!</definedName>
    <definedName name="Bolívares_MRIL" localSheetId="0">#REF!</definedName>
    <definedName name="Bolívares_MRIL" localSheetId="3">#REF!</definedName>
    <definedName name="Bolívares_MRIL" localSheetId="1">#REF!</definedName>
    <definedName name="Bolívares_MRIL" localSheetId="2">#REF!</definedName>
    <definedName name="Bolívares_MRIL" localSheetId="6">#REF!</definedName>
    <definedName name="Bolívares_MRIL">#REF!</definedName>
    <definedName name="BOMBAS">#N/A</definedName>
    <definedName name="Bono">[17]Dic2001!$F$12:$F$112</definedName>
    <definedName name="BorrarHoja" localSheetId="0">[8]!BorrarHoja</definedName>
    <definedName name="BorrarHoja" localSheetId="1">[8]!BorrarHoja</definedName>
    <definedName name="BorrarHoja">[8]!BorrarHoja</definedName>
    <definedName name="BorrarProducc">[20]Production!$C$6:$L$306</definedName>
    <definedName name="brantes" localSheetId="0">[21]Sheet1!#REF!</definedName>
    <definedName name="brantes" localSheetId="3">[21]Sheet1!#REF!</definedName>
    <definedName name="brantes" localSheetId="1">[21]Sheet1!#REF!</definedName>
    <definedName name="brantes" localSheetId="2">[21]Sheet1!#REF!</definedName>
    <definedName name="brantes" localSheetId="6">[21]Sheet1!#REF!</definedName>
    <definedName name="brantes">[21]Sheet1!#REF!</definedName>
    <definedName name="brdesp" localSheetId="0">[21]Sheet1!#REF!</definedName>
    <definedName name="brdesp" localSheetId="3">[21]Sheet1!#REF!</definedName>
    <definedName name="brdesp" localSheetId="1">[21]Sheet1!#REF!</definedName>
    <definedName name="brdesp" localSheetId="2">[21]Sheet1!#REF!</definedName>
    <definedName name="brdesp">[21]Sheet1!#REF!</definedName>
    <definedName name="BRUTA" localSheetId="0">#REF!</definedName>
    <definedName name="BRUTA" localSheetId="3">#REF!</definedName>
    <definedName name="BRUTA" localSheetId="1">#REF!</definedName>
    <definedName name="BRUTA" localSheetId="2">#REF!</definedName>
    <definedName name="BRUTA" localSheetId="6">#REF!</definedName>
    <definedName name="BRUTA">#REF!</definedName>
    <definedName name="Bruta_Antes" localSheetId="0">#REF!</definedName>
    <definedName name="Bruta_Antes" localSheetId="3">#REF!</definedName>
    <definedName name="Bruta_Antes" localSheetId="1">#REF!</definedName>
    <definedName name="Bruta_Antes" localSheetId="2">#REF!</definedName>
    <definedName name="Bruta_Antes" localSheetId="6">#REF!</definedName>
    <definedName name="Bruta_Antes">#REF!</definedName>
    <definedName name="Bruta_despues" localSheetId="0">#REF!</definedName>
    <definedName name="Bruta_despues" localSheetId="3">#REF!</definedName>
    <definedName name="Bruta_despues" localSheetId="1">#REF!</definedName>
    <definedName name="Bruta_despues" localSheetId="2">#REF!</definedName>
    <definedName name="Bruta_despues" localSheetId="6">#REF!</definedName>
    <definedName name="Bruta_despues">#REF!</definedName>
    <definedName name="BSW" localSheetId="0">#REF!</definedName>
    <definedName name="BSW" localSheetId="3">#REF!</definedName>
    <definedName name="BSW" localSheetId="1">#REF!</definedName>
    <definedName name="BSW" localSheetId="2">#REF!</definedName>
    <definedName name="BSW" localSheetId="6">#REF!</definedName>
    <definedName name="BSW">#REF!</definedName>
    <definedName name="BUILDUP" localSheetId="0">#REF!</definedName>
    <definedName name="BUILDUP" localSheetId="3">#REF!</definedName>
    <definedName name="BUILDUP" localSheetId="1">#REF!</definedName>
    <definedName name="BUILDUP" localSheetId="2">#REF!</definedName>
    <definedName name="BUILDUP" localSheetId="6">#REF!</definedName>
    <definedName name="BUILDUP">#REF!</definedName>
    <definedName name="C_" localSheetId="0">#REF!</definedName>
    <definedName name="C_" localSheetId="3">#REF!</definedName>
    <definedName name="C_" localSheetId="1">#REF!</definedName>
    <definedName name="C_" localSheetId="2">#REF!</definedName>
    <definedName name="C_" localSheetId="6">#REF!</definedName>
    <definedName name="C_">#REF!</definedName>
    <definedName name="c_Afe" localSheetId="0">#REF!</definedName>
    <definedName name="c_Afe" localSheetId="3">#REF!</definedName>
    <definedName name="c_Afe" localSheetId="1">#REF!</definedName>
    <definedName name="c_Afe" localSheetId="2">#REF!</definedName>
    <definedName name="c_Afe" localSheetId="6">#REF!</definedName>
    <definedName name="c_Afe">#REF!</definedName>
    <definedName name="c_Analisis" localSheetId="0">#REF!</definedName>
    <definedName name="c_Analisis" localSheetId="3">#REF!</definedName>
    <definedName name="c_Analisis" localSheetId="1">#REF!</definedName>
    <definedName name="c_Analisis" localSheetId="2">#REF!</definedName>
    <definedName name="c_Analisis" localSheetId="6">#REF!</definedName>
    <definedName name="c_Analisis">#REF!</definedName>
    <definedName name="c_Equipo" localSheetId="0">#REF!</definedName>
    <definedName name="c_Equipo" localSheetId="3">#REF!</definedName>
    <definedName name="c_Equipo" localSheetId="1">#REF!</definedName>
    <definedName name="c_Equipo" localSheetId="2">#REF!</definedName>
    <definedName name="c_Equipo" localSheetId="6">#REF!</definedName>
    <definedName name="c_Equipo">#REF!</definedName>
    <definedName name="c_Estado" localSheetId="0">#REF!</definedName>
    <definedName name="c_Estado" localSheetId="3">#REF!</definedName>
    <definedName name="c_Estado" localSheetId="1">#REF!</definedName>
    <definedName name="c_Estado" localSheetId="2">#REF!</definedName>
    <definedName name="c_Estado" localSheetId="6">#REF!</definedName>
    <definedName name="c_Estado">#REF!</definedName>
    <definedName name="c_Fin" localSheetId="0">#REF!</definedName>
    <definedName name="c_Fin" localSheetId="3">#REF!</definedName>
    <definedName name="c_Fin" localSheetId="1">#REF!</definedName>
    <definedName name="c_Fin" localSheetId="2">#REF!</definedName>
    <definedName name="c_Fin" localSheetId="6">#REF!</definedName>
    <definedName name="c_Fin">#REF!</definedName>
    <definedName name="c_Inicio" localSheetId="0">#REF!</definedName>
    <definedName name="c_Inicio" localSheetId="3">#REF!</definedName>
    <definedName name="c_Inicio" localSheetId="1">#REF!</definedName>
    <definedName name="c_Inicio" localSheetId="2">#REF!</definedName>
    <definedName name="c_Inicio" localSheetId="6">#REF!</definedName>
    <definedName name="c_Inicio">#REF!</definedName>
    <definedName name="c_Objetivo" localSheetId="0">#REF!</definedName>
    <definedName name="c_Objetivo" localSheetId="3">#REF!</definedName>
    <definedName name="c_Objetivo" localSheetId="1">#REF!</definedName>
    <definedName name="c_Objetivo" localSheetId="2">#REF!</definedName>
    <definedName name="c_Objetivo" localSheetId="6">#REF!</definedName>
    <definedName name="c_Objetivo">#REF!</definedName>
    <definedName name="C_pozo">[4]MiniDB!$D$41</definedName>
    <definedName name="CA" localSheetId="0">#REF!</definedName>
    <definedName name="CA" localSheetId="3">#REF!</definedName>
    <definedName name="CA" localSheetId="1">#REF!</definedName>
    <definedName name="CA" localSheetId="2">#REF!</definedName>
    <definedName name="CA" localSheetId="6">#REF!</definedName>
    <definedName name="CA">#REF!</definedName>
    <definedName name="cables" localSheetId="0">#REF!</definedName>
    <definedName name="cables" localSheetId="3">#REF!</definedName>
    <definedName name="cables" localSheetId="1">#REF!</definedName>
    <definedName name="cables" localSheetId="2">#REF!</definedName>
    <definedName name="cables" localSheetId="6">#REF!</definedName>
    <definedName name="cables">#REF!</definedName>
    <definedName name="CALCULOS" localSheetId="0">#REF!</definedName>
    <definedName name="CALCULOS" localSheetId="3">#REF!</definedName>
    <definedName name="CALCULOS" localSheetId="1">#REF!</definedName>
    <definedName name="CALCULOS" localSheetId="2">#REF!</definedName>
    <definedName name="CALCULOS" localSheetId="6">#REF!</definedName>
    <definedName name="CALCULOS">#REF!</definedName>
    <definedName name="CALIB" localSheetId="0">#REF!</definedName>
    <definedName name="CALIB" localSheetId="3">#REF!</definedName>
    <definedName name="CALIB" localSheetId="1">#REF!</definedName>
    <definedName name="CALIB" localSheetId="2">#REF!</definedName>
    <definedName name="CALIB" localSheetId="6">#REF!</definedName>
    <definedName name="CALIB">#REF!</definedName>
    <definedName name="CALIB1" localSheetId="0">#REF!</definedName>
    <definedName name="CALIB1" localSheetId="3">#REF!</definedName>
    <definedName name="CALIB1" localSheetId="1">#REF!</definedName>
    <definedName name="CALIB1" localSheetId="2">#REF!</definedName>
    <definedName name="CALIB1" localSheetId="6">#REF!</definedName>
    <definedName name="CALIB1">#REF!</definedName>
    <definedName name="CAMBIO" localSheetId="0">#REF!</definedName>
    <definedName name="CAMBIO" localSheetId="3">#REF!</definedName>
    <definedName name="CAMBIO" localSheetId="1">#REF!</definedName>
    <definedName name="CAMBIO" localSheetId="2">#REF!</definedName>
    <definedName name="CAMBIO" localSheetId="6">#REF!</definedName>
    <definedName name="CAMBIO">#REF!</definedName>
    <definedName name="CamionerosPozos" localSheetId="0">#REF!</definedName>
    <definedName name="CamionerosPozos" localSheetId="3">#REF!</definedName>
    <definedName name="CamionerosPozos" localSheetId="1">#REF!</definedName>
    <definedName name="CamionerosPozos" localSheetId="2">#REF!</definedName>
    <definedName name="CamionerosPozos" localSheetId="6">#REF!</definedName>
    <definedName name="CamionerosPozos">#REF!</definedName>
    <definedName name="Camisa">'[22]Coef.'!$J$112:$J$115</definedName>
    <definedName name="CANO" localSheetId="0">#REF!</definedName>
    <definedName name="CANO" localSheetId="3">#REF!</definedName>
    <definedName name="CANO" localSheetId="1">#REF!</definedName>
    <definedName name="CANO" localSheetId="2">#REF!</definedName>
    <definedName name="CANO" localSheetId="6">#REF!</definedName>
    <definedName name="CANO">#REF!</definedName>
    <definedName name="Cant_CV" localSheetId="0">#REF!</definedName>
    <definedName name="Cant_CV" localSheetId="3">#REF!</definedName>
    <definedName name="Cant_CV" localSheetId="1">#REF!</definedName>
    <definedName name="Cant_CV" localSheetId="2">#REF!</definedName>
    <definedName name="Cant_CV" localSheetId="6">#REF!</definedName>
    <definedName name="Cant_CV">#REF!</definedName>
    <definedName name="Cant_turnos" localSheetId="0">#REF!</definedName>
    <definedName name="Cant_turnos" localSheetId="3">#REF!</definedName>
    <definedName name="Cant_turnos" localSheetId="1">#REF!</definedName>
    <definedName name="Cant_turnos" localSheetId="2">#REF!</definedName>
    <definedName name="Cant_turnos" localSheetId="6">#REF!</definedName>
    <definedName name="Cant_turnos">#REF!</definedName>
    <definedName name="CANTESP" localSheetId="0">#REF!</definedName>
    <definedName name="CANTESP" localSheetId="3">#REF!</definedName>
    <definedName name="CANTESP" localSheetId="1">#REF!</definedName>
    <definedName name="CANTESP" localSheetId="2">#REF!</definedName>
    <definedName name="CANTESP" localSheetId="6">#REF!</definedName>
    <definedName name="CANTESP">#REF!</definedName>
    <definedName name="CARGAR" localSheetId="0">#REF!</definedName>
    <definedName name="CARGAR" localSheetId="3">#REF!</definedName>
    <definedName name="CARGAR" localSheetId="1">#REF!</definedName>
    <definedName name="CARGAR" localSheetId="2">#REF!</definedName>
    <definedName name="CARGAR" localSheetId="6">#REF!</definedName>
    <definedName name="CARGAR">#REF!</definedName>
    <definedName name="Cargo" localSheetId="0">#REF!</definedName>
    <definedName name="Cargo" localSheetId="3">#REF!</definedName>
    <definedName name="Cargo" localSheetId="1">#REF!</definedName>
    <definedName name="Cargo" localSheetId="2">#REF!</definedName>
    <definedName name="Cargo" localSheetId="6">#REF!</definedName>
    <definedName name="Cargo">#REF!</definedName>
    <definedName name="Carrera" localSheetId="0">#REF!</definedName>
    <definedName name="Carrera" localSheetId="3">#REF!</definedName>
    <definedName name="Carrera" localSheetId="1">#REF!</definedName>
    <definedName name="Carrera" localSheetId="2">#REF!</definedName>
    <definedName name="Carrera" localSheetId="6">#REF!</definedName>
    <definedName name="Carrera">#REF!</definedName>
    <definedName name="cash" localSheetId="0">#REF!</definedName>
    <definedName name="cash" localSheetId="3">#REF!</definedName>
    <definedName name="cash" localSheetId="1">#REF!</definedName>
    <definedName name="cash" localSheetId="2">#REF!</definedName>
    <definedName name="cash" localSheetId="6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 localSheetId="0">#REF!</definedName>
    <definedName name="cc" localSheetId="3">#REF!</definedName>
    <definedName name="cc" localSheetId="1">#REF!</definedName>
    <definedName name="cc" localSheetId="2">#REF!</definedName>
    <definedName name="cc" localSheetId="6">#REF!</definedName>
    <definedName name="cc">#REF!</definedName>
    <definedName name="ccc" localSheetId="0">#REF!</definedName>
    <definedName name="ccc" localSheetId="3">#REF!</definedName>
    <definedName name="ccc" localSheetId="1">#REF!</definedName>
    <definedName name="ccc" localSheetId="2">#REF!</definedName>
    <definedName name="ccc" localSheetId="6">#REF!</definedName>
    <definedName name="ccc">#REF!</definedName>
    <definedName name="CCT_1" localSheetId="0">#REF!</definedName>
    <definedName name="CCT_1" localSheetId="3">#REF!</definedName>
    <definedName name="CCT_1" localSheetId="1">#REF!</definedName>
    <definedName name="CCT_1" localSheetId="2">#REF!</definedName>
    <definedName name="CCT_1" localSheetId="6">#REF!</definedName>
    <definedName name="CCT_1">#REF!</definedName>
    <definedName name="CCT_2" localSheetId="0">#REF!</definedName>
    <definedName name="CCT_2" localSheetId="3">#REF!</definedName>
    <definedName name="CCT_2" localSheetId="1">#REF!</definedName>
    <definedName name="CCT_2" localSheetId="2">#REF!</definedName>
    <definedName name="CCT_2" localSheetId="6">#REF!</definedName>
    <definedName name="CCT_2">#REF!</definedName>
    <definedName name="Ce" localSheetId="0">#REF!</definedName>
    <definedName name="Ce" localSheetId="3">#REF!</definedName>
    <definedName name="Ce" localSheetId="1">#REF!</definedName>
    <definedName name="Ce" localSheetId="2">#REF!</definedName>
    <definedName name="Ce" localSheetId="6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 localSheetId="0">#REF!</definedName>
    <definedName name="CENTENARIO" localSheetId="3">#REF!</definedName>
    <definedName name="CENTENARIO" localSheetId="1">#REF!</definedName>
    <definedName name="CENTENARIO" localSheetId="2">#REF!</definedName>
    <definedName name="CENTENARIO" localSheetId="6">#REF!</definedName>
    <definedName name="CENTENARIO">#REF!</definedName>
    <definedName name="CF" localSheetId="0">#REF!</definedName>
    <definedName name="CF" localSheetId="3">#REF!</definedName>
    <definedName name="CF" localSheetId="1">#REF!</definedName>
    <definedName name="CF" localSheetId="2">#REF!</definedName>
    <definedName name="CF" localSheetId="6">#REF!</definedName>
    <definedName name="CF">#REF!</definedName>
    <definedName name="cftr">'[28]500'!$A$1:$N$61</definedName>
    <definedName name="CH_DATE" localSheetId="0">#REF!</definedName>
    <definedName name="CH_DATE" localSheetId="3">#REF!</definedName>
    <definedName name="CH_DATE" localSheetId="1">#REF!</definedName>
    <definedName name="CH_DATE" localSheetId="2">#REF!</definedName>
    <definedName name="CH_DATE" localSheetId="6">#REF!</definedName>
    <definedName name="CH_DATE">#REF!</definedName>
    <definedName name="CH_PAGE" localSheetId="0">#REF!</definedName>
    <definedName name="CH_PAGE" localSheetId="3">#REF!</definedName>
    <definedName name="CH_PAGE" localSheetId="1">#REF!</definedName>
    <definedName name="CH_PAGE" localSheetId="2">#REF!</definedName>
    <definedName name="CH_PAGE" localSheetId="6">#REF!</definedName>
    <definedName name="CH_PAGE">#REF!</definedName>
    <definedName name="chapa" localSheetId="0">#REF!</definedName>
    <definedName name="chapa" localSheetId="3">#REF!</definedName>
    <definedName name="chapa" localSheetId="1">#REF!</definedName>
    <definedName name="chapa" localSheetId="2">#REF!</definedName>
    <definedName name="chapa" localSheetId="6">#REF!</definedName>
    <definedName name="chapa">#REF!</definedName>
    <definedName name="CHECK" localSheetId="0">#REF!</definedName>
    <definedName name="CHECK" localSheetId="3">#REF!</definedName>
    <definedName name="CHECK" localSheetId="1">#REF!</definedName>
    <definedName name="CHECK" localSheetId="2">#REF!</definedName>
    <definedName name="CHECK" localSheetId="6">#REF!</definedName>
    <definedName name="CHECK">#REF!</definedName>
    <definedName name="cia" localSheetId="0">#REF!</definedName>
    <definedName name="cia" localSheetId="3">#REF!</definedName>
    <definedName name="cia" localSheetId="1">#REF!</definedName>
    <definedName name="cia" localSheetId="2">#REF!</definedName>
    <definedName name="cia" localSheetId="6">#REF!</definedName>
    <definedName name="cia">#REF!</definedName>
    <definedName name="CINCO">"Lista desplegable 1"</definedName>
    <definedName name="Ciudad" localSheetId="0">#REF!</definedName>
    <definedName name="Ciudad" localSheetId="3">#REF!</definedName>
    <definedName name="Ciudad" localSheetId="1">#REF!</definedName>
    <definedName name="Ciudad" localSheetId="2">#REF!</definedName>
    <definedName name="Ciudad" localSheetId="6">#REF!</definedName>
    <definedName name="Ciudad">#REF!</definedName>
    <definedName name="Clor1">[4]MiniDB!$D$21</definedName>
    <definedName name="Clor2">[4]MiniDB!$D$20</definedName>
    <definedName name="Clor3">[4]MiniDB!$D$19</definedName>
    <definedName name="cmax" localSheetId="0">#REF!</definedName>
    <definedName name="cmax" localSheetId="3">#REF!</definedName>
    <definedName name="cmax" localSheetId="1">#REF!</definedName>
    <definedName name="cmax" localSheetId="2">#REF!</definedName>
    <definedName name="cmax" localSheetId="6">#REF!</definedName>
    <definedName name="cmax">#REF!</definedName>
    <definedName name="cmin" localSheetId="0">#REF!</definedName>
    <definedName name="cmin" localSheetId="3">#REF!</definedName>
    <definedName name="cmin" localSheetId="1">#REF!</definedName>
    <definedName name="cmin" localSheetId="2">#REF!</definedName>
    <definedName name="cmin" localSheetId="6">#REF!</definedName>
    <definedName name="cmin">#REF!</definedName>
    <definedName name="CNT" localSheetId="0">#REF!</definedName>
    <definedName name="CNT" localSheetId="3">#REF!</definedName>
    <definedName name="CNT" localSheetId="1">#REF!</definedName>
    <definedName name="CNT" localSheetId="2">#REF!</definedName>
    <definedName name="CNT" localSheetId="6">#REF!</definedName>
    <definedName name="CNT">#REF!</definedName>
    <definedName name="CNTR" localSheetId="0">#REF!</definedName>
    <definedName name="CNTR" localSheetId="3">#REF!</definedName>
    <definedName name="CNTR" localSheetId="1">#REF!</definedName>
    <definedName name="CNTR" localSheetId="2">#REF!</definedName>
    <definedName name="CNTR" localSheetId="6">#REF!</definedName>
    <definedName name="CNTR">#REF!</definedName>
    <definedName name="Co" localSheetId="0">#REF!</definedName>
    <definedName name="Co" localSheetId="3">#REF!</definedName>
    <definedName name="Co" localSheetId="1">#REF!</definedName>
    <definedName name="Co" localSheetId="2">#REF!</definedName>
    <definedName name="Co" localSheetId="6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 localSheetId="0">#REF!</definedName>
    <definedName name="COLOR" localSheetId="3">#REF!</definedName>
    <definedName name="COLOR" localSheetId="1">#REF!</definedName>
    <definedName name="COLOR" localSheetId="2">#REF!</definedName>
    <definedName name="COLOR" localSheetId="6">#REF!</definedName>
    <definedName name="COLOR">#REF!</definedName>
    <definedName name="columna1" localSheetId="0">#REF!</definedName>
    <definedName name="columna1" localSheetId="3">#REF!</definedName>
    <definedName name="columna1" localSheetId="1">#REF!</definedName>
    <definedName name="columna1" localSheetId="2">#REF!</definedName>
    <definedName name="columna1" localSheetId="6">#REF!</definedName>
    <definedName name="columna1">#REF!</definedName>
    <definedName name="columna10" localSheetId="0">#REF!</definedName>
    <definedName name="columna10" localSheetId="3">#REF!</definedName>
    <definedName name="columna10" localSheetId="1">#REF!</definedName>
    <definedName name="columna10" localSheetId="2">#REF!</definedName>
    <definedName name="columna10" localSheetId="6">#REF!</definedName>
    <definedName name="columna10">#REF!</definedName>
    <definedName name="columna11" localSheetId="0">#REF!</definedName>
    <definedName name="columna11" localSheetId="3">#REF!</definedName>
    <definedName name="columna11" localSheetId="1">#REF!</definedName>
    <definedName name="columna11" localSheetId="2">#REF!</definedName>
    <definedName name="columna11" localSheetId="6">#REF!</definedName>
    <definedName name="columna11">#REF!</definedName>
    <definedName name="columna12" localSheetId="0">#REF!</definedName>
    <definedName name="columna12" localSheetId="3">#REF!</definedName>
    <definedName name="columna12" localSheetId="1">#REF!</definedName>
    <definedName name="columna12" localSheetId="2">#REF!</definedName>
    <definedName name="columna12" localSheetId="6">#REF!</definedName>
    <definedName name="columna12">#REF!</definedName>
    <definedName name="columna13" localSheetId="0">#REF!</definedName>
    <definedName name="columna13" localSheetId="3">#REF!</definedName>
    <definedName name="columna13" localSheetId="1">#REF!</definedName>
    <definedName name="columna13" localSheetId="2">#REF!</definedName>
    <definedName name="columna13" localSheetId="6">#REF!</definedName>
    <definedName name="columna13">#REF!</definedName>
    <definedName name="columna14" localSheetId="0">#REF!</definedName>
    <definedName name="columna14" localSheetId="3">#REF!</definedName>
    <definedName name="columna14" localSheetId="1">#REF!</definedName>
    <definedName name="columna14" localSheetId="2">#REF!</definedName>
    <definedName name="columna14" localSheetId="6">#REF!</definedName>
    <definedName name="columna14">#REF!</definedName>
    <definedName name="columna2" localSheetId="0">#REF!</definedName>
    <definedName name="columna2" localSheetId="3">#REF!</definedName>
    <definedName name="columna2" localSheetId="1">#REF!</definedName>
    <definedName name="columna2" localSheetId="2">#REF!</definedName>
    <definedName name="columna2" localSheetId="6">#REF!</definedName>
    <definedName name="columna2">#REF!</definedName>
    <definedName name="columna3" localSheetId="0">#REF!</definedName>
    <definedName name="columna3" localSheetId="3">#REF!</definedName>
    <definedName name="columna3" localSheetId="1">#REF!</definedName>
    <definedName name="columna3" localSheetId="2">#REF!</definedName>
    <definedName name="columna3" localSheetId="6">#REF!</definedName>
    <definedName name="columna3">#REF!</definedName>
    <definedName name="columna4" localSheetId="0">#REF!</definedName>
    <definedName name="columna4" localSheetId="3">#REF!</definedName>
    <definedName name="columna4" localSheetId="1">#REF!</definedName>
    <definedName name="columna4" localSheetId="2">#REF!</definedName>
    <definedName name="columna4" localSheetId="6">#REF!</definedName>
    <definedName name="columna4">#REF!</definedName>
    <definedName name="columna5" localSheetId="0">#REF!</definedName>
    <definedName name="columna5" localSheetId="3">#REF!</definedName>
    <definedName name="columna5" localSheetId="1">#REF!</definedName>
    <definedName name="columna5" localSheetId="2">#REF!</definedName>
    <definedName name="columna5" localSheetId="6">#REF!</definedName>
    <definedName name="columna5">#REF!</definedName>
    <definedName name="columna6" localSheetId="0">#REF!</definedName>
    <definedName name="columna6" localSheetId="3">#REF!</definedName>
    <definedName name="columna6" localSheetId="1">#REF!</definedName>
    <definedName name="columna6" localSheetId="2">#REF!</definedName>
    <definedName name="columna6" localSheetId="6">#REF!</definedName>
    <definedName name="columna6">#REF!</definedName>
    <definedName name="columna7" localSheetId="0">#REF!</definedName>
    <definedName name="columna7" localSheetId="3">#REF!</definedName>
    <definedName name="columna7" localSheetId="1">#REF!</definedName>
    <definedName name="columna7" localSheetId="2">#REF!</definedName>
    <definedName name="columna7" localSheetId="6">#REF!</definedName>
    <definedName name="columna7">#REF!</definedName>
    <definedName name="columna8" localSheetId="0">#REF!</definedName>
    <definedName name="columna8" localSheetId="3">#REF!</definedName>
    <definedName name="columna8" localSheetId="1">#REF!</definedName>
    <definedName name="columna8" localSheetId="2">#REF!</definedName>
    <definedName name="columna8" localSheetId="6">#REF!</definedName>
    <definedName name="columna8">#REF!</definedName>
    <definedName name="columna9" localSheetId="0">#REF!</definedName>
    <definedName name="columna9" localSheetId="3">#REF!</definedName>
    <definedName name="columna9" localSheetId="1">#REF!</definedName>
    <definedName name="columna9" localSheetId="2">#REF!</definedName>
    <definedName name="columna9" localSheetId="6">#REF!</definedName>
    <definedName name="columna9">#REF!</definedName>
    <definedName name="CombPerf" localSheetId="0">#REF!</definedName>
    <definedName name="CombPerf" localSheetId="3">#REF!</definedName>
    <definedName name="CombPerf" localSheetId="1">#REF!</definedName>
    <definedName name="CombPerf" localSheetId="2">#REF!</definedName>
    <definedName name="CombPerf" localSheetId="6">#REF!</definedName>
    <definedName name="CombPerf">#REF!</definedName>
    <definedName name="CombustibleF4000" localSheetId="0">#REF!</definedName>
    <definedName name="CombustibleF4000" localSheetId="3">#REF!</definedName>
    <definedName name="CombustibleF4000" localSheetId="1">#REF!</definedName>
    <definedName name="CombustibleF4000" localSheetId="2">#REF!</definedName>
    <definedName name="CombustibleF4000" localSheetId="6">#REF!</definedName>
    <definedName name="CombustibleF4000">#REF!</definedName>
    <definedName name="CombustibleRanger" localSheetId="0">#REF!</definedName>
    <definedName name="CombustibleRanger" localSheetId="3">#REF!</definedName>
    <definedName name="CombustibleRanger" localSheetId="1">#REF!</definedName>
    <definedName name="CombustibleRanger" localSheetId="2">#REF!</definedName>
    <definedName name="CombustibleRanger" localSheetId="6">#REF!</definedName>
    <definedName name="CombustibleRanger">#REF!</definedName>
    <definedName name="CombustibleRetro" localSheetId="0">#REF!</definedName>
    <definedName name="CombustibleRetro" localSheetId="3">#REF!</definedName>
    <definedName name="CombustibleRetro" localSheetId="1">#REF!</definedName>
    <definedName name="CombustibleRetro" localSheetId="2">#REF!</definedName>
    <definedName name="CombustibleRetro" localSheetId="6">#REF!</definedName>
    <definedName name="CombustibleRetro">#REF!</definedName>
    <definedName name="COMENT" localSheetId="0">#REF!</definedName>
    <definedName name="COMENT" localSheetId="3">#REF!</definedName>
    <definedName name="COMENT" localSheetId="1">#REF!</definedName>
    <definedName name="COMENT" localSheetId="2">#REF!</definedName>
    <definedName name="COMENT" localSheetId="6">#REF!</definedName>
    <definedName name="COMENT">#REF!</definedName>
    <definedName name="Comer" localSheetId="0">#REF!</definedName>
    <definedName name="Comer" localSheetId="3">#REF!</definedName>
    <definedName name="Comer" localSheetId="1">#REF!</definedName>
    <definedName name="Comer" localSheetId="2">#REF!</definedName>
    <definedName name="Comer" localSheetId="6">#REF!</definedName>
    <definedName name="Comer">#REF!</definedName>
    <definedName name="Comerc" localSheetId="0">#REF!</definedName>
    <definedName name="Comerc" localSheetId="3">#REF!</definedName>
    <definedName name="Comerc" localSheetId="1">#REF!</definedName>
    <definedName name="Comerc" localSheetId="2">#REF!</definedName>
    <definedName name="Comerc" localSheetId="6">#REF!</definedName>
    <definedName name="Comerc">#REF!</definedName>
    <definedName name="CompC" localSheetId="0">#REF!</definedName>
    <definedName name="CompC" localSheetId="3">#REF!</definedName>
    <definedName name="CompC" localSheetId="1">#REF!</definedName>
    <definedName name="CompC" localSheetId="2">#REF!</definedName>
    <definedName name="CompC" localSheetId="6">#REF!</definedName>
    <definedName name="CompC">#REF!</definedName>
    <definedName name="ComprPeriods">[20]Production!$P$4</definedName>
    <definedName name="cond">[15]Data!$J$13</definedName>
    <definedName name="CONT\Y" localSheetId="0">[1]Sheet6!#REF!</definedName>
    <definedName name="CONT\Y" localSheetId="3">[1]Sheet6!#REF!</definedName>
    <definedName name="CONT\Y" localSheetId="1">[1]Sheet6!#REF!</definedName>
    <definedName name="CONT\Y" localSheetId="2">[1]Sheet6!#REF!</definedName>
    <definedName name="CONT\Y">[1]Sheet6!#REF!</definedName>
    <definedName name="Contacto" localSheetId="0">#REF!</definedName>
    <definedName name="Contacto" localSheetId="3">#REF!</definedName>
    <definedName name="Contacto" localSheetId="1">#REF!</definedName>
    <definedName name="Contacto" localSheetId="2">#REF!</definedName>
    <definedName name="Contacto" localSheetId="6">#REF!</definedName>
    <definedName name="Contacto">#REF!</definedName>
    <definedName name="CONTADOR" localSheetId="0">[1]Sheet6!#REF!</definedName>
    <definedName name="CONTADOR" localSheetId="3">[1]Sheet6!#REF!</definedName>
    <definedName name="CONTADOR" localSheetId="1">[1]Sheet6!#REF!</definedName>
    <definedName name="CONTADOR" localSheetId="2">[1]Sheet6!#REF!</definedName>
    <definedName name="CONTADOR" localSheetId="6">[1]Sheet6!#REF!</definedName>
    <definedName name="CONTADOR">[1]Sheet6!#REF!</definedName>
    <definedName name="continua" localSheetId="7">GO!continua</definedName>
    <definedName name="continua" localSheetId="5">IPIM!continua</definedName>
    <definedName name="continua" localSheetId="0">'LP-Abr 24'!continua</definedName>
    <definedName name="continua" localSheetId="3">'LP-Ago21'!continua</definedName>
    <definedName name="continua" localSheetId="1">'LP-Jul22'!continua</definedName>
    <definedName name="continua" localSheetId="2">'LP-Mar22'!continua</definedName>
    <definedName name="continua" localSheetId="6">MO!continua</definedName>
    <definedName name="continua" localSheetId="9">TC!continua</definedName>
    <definedName name="continua">[0]!continua</definedName>
    <definedName name="controasist">[32]Hoja1!$H$1:$H$4</definedName>
    <definedName name="Control" localSheetId="0">#REF!</definedName>
    <definedName name="Control" localSheetId="3">#REF!</definedName>
    <definedName name="Control" localSheetId="1">#REF!</definedName>
    <definedName name="Control" localSheetId="2">#REF!</definedName>
    <definedName name="Control" localSheetId="6">#REF!</definedName>
    <definedName name="Control">#REF!</definedName>
    <definedName name="CONTROLADOR" localSheetId="0">[1]Sheet6!#REF!</definedName>
    <definedName name="CONTROLADOR" localSheetId="3">[1]Sheet6!#REF!</definedName>
    <definedName name="CONTROLADOR" localSheetId="1">[1]Sheet6!#REF!</definedName>
    <definedName name="CONTROLADOR" localSheetId="2">[1]Sheet6!#REF!</definedName>
    <definedName name="CONTROLADOR" localSheetId="6">[1]Sheet6!#REF!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 localSheetId="0">#REF!</definedName>
    <definedName name="Conyuge" localSheetId="3">#REF!</definedName>
    <definedName name="Conyuge" localSheetId="1">#REF!</definedName>
    <definedName name="Conyuge" localSheetId="2">#REF!</definedName>
    <definedName name="Conyuge" localSheetId="6">#REF!</definedName>
    <definedName name="Conyuge">#REF!</definedName>
    <definedName name="Conyuge1" localSheetId="0">#REF!</definedName>
    <definedName name="Conyuge1" localSheetId="3">#REF!</definedName>
    <definedName name="Conyuge1" localSheetId="1">#REF!</definedName>
    <definedName name="Conyuge1" localSheetId="2">#REF!</definedName>
    <definedName name="Conyuge1" localSheetId="6">#REF!</definedName>
    <definedName name="Conyuge1">#REF!</definedName>
    <definedName name="CORROSION">#N/A</definedName>
    <definedName name="costos_diectos" localSheetId="0">'[33]Cuadro de Resultados'!#REF!</definedName>
    <definedName name="costos_diectos" localSheetId="3">'[33]Cuadro de Resultados'!#REF!</definedName>
    <definedName name="costos_diectos" localSheetId="1">'[33]Cuadro de Resultados'!#REF!</definedName>
    <definedName name="costos_diectos" localSheetId="2">'[33]Cuadro de Resultados'!#REF!</definedName>
    <definedName name="costos_diectos" localSheetId="6">'[33]Cuadro de Resultados'!#REF!</definedName>
    <definedName name="costos_diectos">'[33]Cuadro de Resultados'!#REF!</definedName>
    <definedName name="COTA" localSheetId="0">#REF!</definedName>
    <definedName name="COTA" localSheetId="3">#REF!</definedName>
    <definedName name="COTA" localSheetId="1">#REF!</definedName>
    <definedName name="COTA" localSheetId="2">#REF!</definedName>
    <definedName name="COTA" localSheetId="6">#REF!</definedName>
    <definedName name="COTA">#REF!</definedName>
    <definedName name="Coti" localSheetId="0">#REF!</definedName>
    <definedName name="Coti" localSheetId="3">#REF!</definedName>
    <definedName name="Coti" localSheetId="1">#REF!</definedName>
    <definedName name="Coti" localSheetId="2">#REF!</definedName>
    <definedName name="Coti" localSheetId="6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 localSheetId="0">#REF!</definedName>
    <definedName name="CP" localSheetId="3">#REF!</definedName>
    <definedName name="CP" localSheetId="1">#REF!</definedName>
    <definedName name="CP" localSheetId="2">#REF!</definedName>
    <definedName name="CP" localSheetId="6">#REF!</definedName>
    <definedName name="CP">#REF!</definedName>
    <definedName name="CPG" localSheetId="0">#REF!</definedName>
    <definedName name="CPG" localSheetId="3">#REF!</definedName>
    <definedName name="CPG" localSheetId="1">#REF!</definedName>
    <definedName name="CPG" localSheetId="2">#REF!</definedName>
    <definedName name="CPG" localSheetId="6">#REF!</definedName>
    <definedName name="CPG">#REF!</definedName>
    <definedName name="CPL" localSheetId="0">#REF!</definedName>
    <definedName name="CPL" localSheetId="3">#REF!</definedName>
    <definedName name="CPL" localSheetId="1">#REF!</definedName>
    <definedName name="CPL" localSheetId="2">#REF!</definedName>
    <definedName name="CPL" localSheetId="6">#REF!</definedName>
    <definedName name="CPL">#REF!</definedName>
    <definedName name="Criterio" localSheetId="0">#REF!</definedName>
    <definedName name="Criterio" localSheetId="3">#REF!</definedName>
    <definedName name="Criterio" localSheetId="1">#REF!</definedName>
    <definedName name="Criterio" localSheetId="2">#REF!</definedName>
    <definedName name="Criterio" localSheetId="6">#REF!</definedName>
    <definedName name="Criterio">#REF!</definedName>
    <definedName name="CS" localSheetId="0">#REF!</definedName>
    <definedName name="CS" localSheetId="3">#REF!</definedName>
    <definedName name="CS" localSheetId="1">#REF!</definedName>
    <definedName name="CS" localSheetId="2">#REF!</definedName>
    <definedName name="CS" localSheetId="6">#REF!</definedName>
    <definedName name="CS">#REF!</definedName>
    <definedName name="CSUB2" localSheetId="0">#REF!</definedName>
    <definedName name="CSUB2" localSheetId="3">#REF!</definedName>
    <definedName name="CSUB2" localSheetId="1">#REF!</definedName>
    <definedName name="CSUB2" localSheetId="2">#REF!</definedName>
    <definedName name="CSUB2" localSheetId="6">#REF!</definedName>
    <definedName name="CSUB2">#REF!</definedName>
    <definedName name="CUAR" localSheetId="0">[1]Sheet6!#REF!</definedName>
    <definedName name="CUAR" localSheetId="3">[1]Sheet6!#REF!</definedName>
    <definedName name="CUAR" localSheetId="1">[1]Sheet6!#REF!</definedName>
    <definedName name="CUAR" localSheetId="2">[1]Sheet6!#REF!</definedName>
    <definedName name="CUAR" localSheetId="6">[1]Sheet6!#REF!</definedName>
    <definedName name="CUAR">[1]Sheet6!#REF!</definedName>
    <definedName name="CUAR2" localSheetId="0">[1]Sheet5!#REF!</definedName>
    <definedName name="CUAR2" localSheetId="3">[1]Sheet5!#REF!</definedName>
    <definedName name="CUAR2" localSheetId="1">[1]Sheet5!#REF!</definedName>
    <definedName name="CUAR2" localSheetId="2">[1]Sheet5!#REF!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 localSheetId="0">#REF!</definedName>
    <definedName name="Cuenta" localSheetId="3">#REF!</definedName>
    <definedName name="Cuenta" localSheetId="1">#REF!</definedName>
    <definedName name="Cuenta" localSheetId="2">#REF!</definedName>
    <definedName name="Cuenta" localSheetId="6">#REF!</definedName>
    <definedName name="Cuenta">#REF!</definedName>
    <definedName name="Curvaprog" localSheetId="0">#REF!</definedName>
    <definedName name="Curvaprog" localSheetId="3">#REF!</definedName>
    <definedName name="Curvaprog" localSheetId="1">#REF!</definedName>
    <definedName name="Curvaprog" localSheetId="2">#REF!</definedName>
    <definedName name="Curvaprog" localSheetId="6">#REF!</definedName>
    <definedName name="Curvaprog">#REF!</definedName>
    <definedName name="CUST" localSheetId="0">#REF!</definedName>
    <definedName name="CUST" localSheetId="3">#REF!</definedName>
    <definedName name="CUST" localSheetId="1">#REF!</definedName>
    <definedName name="CUST" localSheetId="2">#REF!</definedName>
    <definedName name="CUST" localSheetId="6">#REF!</definedName>
    <definedName name="CUST">#REF!</definedName>
    <definedName name="D" localSheetId="0">#REF!</definedName>
    <definedName name="D" localSheetId="3">#REF!</definedName>
    <definedName name="D" localSheetId="1">#REF!</definedName>
    <definedName name="D" localSheetId="2">#REF!</definedName>
    <definedName name="D" localSheetId="6">#REF!</definedName>
    <definedName name="D">#REF!</definedName>
    <definedName name="D_pozo">[4]MiniDB!$D$42</definedName>
    <definedName name="DATA_PRES.DIN" localSheetId="0">#REF!</definedName>
    <definedName name="DATA_PRES.DIN" localSheetId="3">#REF!</definedName>
    <definedName name="DATA_PRES.DIN" localSheetId="1">#REF!</definedName>
    <definedName name="DATA_PRES.DIN" localSheetId="2">#REF!</definedName>
    <definedName name="DATA_PRES.DIN" localSheetId="6">#REF!</definedName>
    <definedName name="DATA_PRES.DIN">#REF!</definedName>
    <definedName name="DATA_PRES_DIN" localSheetId="0">#REF!</definedName>
    <definedName name="DATA_PRES_DIN" localSheetId="3">#REF!</definedName>
    <definedName name="DATA_PRES_DIN" localSheetId="1">#REF!</definedName>
    <definedName name="DATA_PRES_DIN" localSheetId="2">#REF!</definedName>
    <definedName name="DATA_PRES_DIN" localSheetId="6">#REF!</definedName>
    <definedName name="DATA_PRES_DIN">#REF!</definedName>
    <definedName name="DATA1" localSheetId="0">#REF!</definedName>
    <definedName name="DATA1" localSheetId="3">#REF!</definedName>
    <definedName name="DATA1" localSheetId="1">#REF!</definedName>
    <definedName name="DATA1" localSheetId="2">#REF!</definedName>
    <definedName name="DATA1" localSheetId="6">#REF!</definedName>
    <definedName name="DATA1">#REF!</definedName>
    <definedName name="DATA10" localSheetId="0">#REF!</definedName>
    <definedName name="DATA10" localSheetId="3">#REF!</definedName>
    <definedName name="DATA10" localSheetId="1">#REF!</definedName>
    <definedName name="DATA10" localSheetId="2">#REF!</definedName>
    <definedName name="DATA10" localSheetId="6">#REF!</definedName>
    <definedName name="DATA10">#REF!</definedName>
    <definedName name="DATA11" localSheetId="0">#REF!</definedName>
    <definedName name="DATA11" localSheetId="3">#REF!</definedName>
    <definedName name="DATA11" localSheetId="1">#REF!</definedName>
    <definedName name="DATA11" localSheetId="2">#REF!</definedName>
    <definedName name="DATA11" localSheetId="6">#REF!</definedName>
    <definedName name="DATA11">#REF!</definedName>
    <definedName name="DATA12" localSheetId="0">#REF!</definedName>
    <definedName name="DATA12" localSheetId="3">#REF!</definedName>
    <definedName name="DATA12" localSheetId="1">#REF!</definedName>
    <definedName name="DATA12" localSheetId="2">#REF!</definedName>
    <definedName name="DATA12" localSheetId="6">#REF!</definedName>
    <definedName name="DATA12">#REF!</definedName>
    <definedName name="DATA13" localSheetId="0">#REF!</definedName>
    <definedName name="DATA13" localSheetId="3">#REF!</definedName>
    <definedName name="DATA13" localSheetId="1">#REF!</definedName>
    <definedName name="DATA13" localSheetId="2">#REF!</definedName>
    <definedName name="DATA13" localSheetId="6">#REF!</definedName>
    <definedName name="DATA13">#REF!</definedName>
    <definedName name="DATA14" localSheetId="0">#REF!</definedName>
    <definedName name="DATA14" localSheetId="3">#REF!</definedName>
    <definedName name="DATA14" localSheetId="1">#REF!</definedName>
    <definedName name="DATA14" localSheetId="2">#REF!</definedName>
    <definedName name="DATA14" localSheetId="6">#REF!</definedName>
    <definedName name="DATA14">#REF!</definedName>
    <definedName name="DATA15" localSheetId="0">#REF!</definedName>
    <definedName name="DATA15" localSheetId="3">#REF!</definedName>
    <definedName name="DATA15" localSheetId="1">#REF!</definedName>
    <definedName name="DATA15" localSheetId="2">#REF!</definedName>
    <definedName name="DATA15" localSheetId="6">#REF!</definedName>
    <definedName name="DATA15">#REF!</definedName>
    <definedName name="DATA16" localSheetId="0">#REF!</definedName>
    <definedName name="DATA16" localSheetId="3">#REF!</definedName>
    <definedName name="DATA16" localSheetId="1">#REF!</definedName>
    <definedName name="DATA16" localSheetId="2">#REF!</definedName>
    <definedName name="DATA16" localSheetId="6">#REF!</definedName>
    <definedName name="DATA16">#REF!</definedName>
    <definedName name="DATA17" localSheetId="0">#REF!</definedName>
    <definedName name="DATA17" localSheetId="3">#REF!</definedName>
    <definedName name="DATA17" localSheetId="1">#REF!</definedName>
    <definedName name="DATA17" localSheetId="2">#REF!</definedName>
    <definedName name="DATA17" localSheetId="6">#REF!</definedName>
    <definedName name="DATA17">#REF!</definedName>
    <definedName name="DATA18" localSheetId="0">#REF!</definedName>
    <definedName name="DATA18" localSheetId="3">#REF!</definedName>
    <definedName name="DATA18" localSheetId="1">#REF!</definedName>
    <definedName name="DATA18" localSheetId="2">#REF!</definedName>
    <definedName name="DATA18" localSheetId="6">#REF!</definedName>
    <definedName name="DATA18">#REF!</definedName>
    <definedName name="DATA19" localSheetId="0">#REF!</definedName>
    <definedName name="DATA19" localSheetId="3">#REF!</definedName>
    <definedName name="DATA19" localSheetId="1">#REF!</definedName>
    <definedName name="DATA19" localSheetId="2">#REF!</definedName>
    <definedName name="DATA19" localSheetId="6">#REF!</definedName>
    <definedName name="DATA19">#REF!</definedName>
    <definedName name="DATA2" localSheetId="0">#REF!</definedName>
    <definedName name="DATA2" localSheetId="3">#REF!</definedName>
    <definedName name="DATA2" localSheetId="1">#REF!</definedName>
    <definedName name="DATA2" localSheetId="2">#REF!</definedName>
    <definedName name="DATA2" localSheetId="6">#REF!</definedName>
    <definedName name="DATA2">#REF!</definedName>
    <definedName name="DATA20" localSheetId="0">#REF!</definedName>
    <definedName name="DATA20" localSheetId="3">#REF!</definedName>
    <definedName name="DATA20" localSheetId="1">#REF!</definedName>
    <definedName name="DATA20" localSheetId="2">#REF!</definedName>
    <definedName name="DATA20" localSheetId="6">#REF!</definedName>
    <definedName name="DATA20">#REF!</definedName>
    <definedName name="DATA21" localSheetId="0">#REF!</definedName>
    <definedName name="DATA21" localSheetId="3">#REF!</definedName>
    <definedName name="DATA21" localSheetId="1">#REF!</definedName>
    <definedName name="DATA21" localSheetId="2">#REF!</definedName>
    <definedName name="DATA21" localSheetId="6">#REF!</definedName>
    <definedName name="DATA21">#REF!</definedName>
    <definedName name="DATA22" localSheetId="0">#REF!</definedName>
    <definedName name="DATA22" localSheetId="3">#REF!</definedName>
    <definedName name="DATA22" localSheetId="1">#REF!</definedName>
    <definedName name="DATA22" localSheetId="2">#REF!</definedName>
    <definedName name="DATA22" localSheetId="6">#REF!</definedName>
    <definedName name="DATA22">#REF!</definedName>
    <definedName name="DATA23" localSheetId="0">#REF!</definedName>
    <definedName name="DATA23" localSheetId="3">#REF!</definedName>
    <definedName name="DATA23" localSheetId="1">#REF!</definedName>
    <definedName name="DATA23" localSheetId="2">#REF!</definedName>
    <definedName name="DATA23" localSheetId="6">#REF!</definedName>
    <definedName name="DATA23">#REF!</definedName>
    <definedName name="DATA24" localSheetId="0">#REF!</definedName>
    <definedName name="DATA24" localSheetId="3">#REF!</definedName>
    <definedName name="DATA24" localSheetId="1">#REF!</definedName>
    <definedName name="DATA24" localSheetId="2">#REF!</definedName>
    <definedName name="DATA24" localSheetId="6">#REF!</definedName>
    <definedName name="DATA24">#REF!</definedName>
    <definedName name="DATA25" localSheetId="0">#REF!</definedName>
    <definedName name="DATA25" localSheetId="3">#REF!</definedName>
    <definedName name="DATA25" localSheetId="1">#REF!</definedName>
    <definedName name="DATA25" localSheetId="2">#REF!</definedName>
    <definedName name="DATA25" localSheetId="6">#REF!</definedName>
    <definedName name="DATA25">#REF!</definedName>
    <definedName name="DATA26" localSheetId="0">#REF!</definedName>
    <definedName name="DATA26" localSheetId="3">#REF!</definedName>
    <definedName name="DATA26" localSheetId="1">#REF!</definedName>
    <definedName name="DATA26" localSheetId="2">#REF!</definedName>
    <definedName name="DATA26" localSheetId="6">#REF!</definedName>
    <definedName name="DATA26">#REF!</definedName>
    <definedName name="DATA27" localSheetId="0">#REF!</definedName>
    <definedName name="DATA27" localSheetId="3">#REF!</definedName>
    <definedName name="DATA27" localSheetId="1">#REF!</definedName>
    <definedName name="DATA27" localSheetId="2">#REF!</definedName>
    <definedName name="DATA27" localSheetId="6">#REF!</definedName>
    <definedName name="DATA27">#REF!</definedName>
    <definedName name="DATA28" localSheetId="0">#REF!</definedName>
    <definedName name="DATA28" localSheetId="3">#REF!</definedName>
    <definedName name="DATA28" localSheetId="1">#REF!</definedName>
    <definedName name="DATA28" localSheetId="2">#REF!</definedName>
    <definedName name="DATA28" localSheetId="6">#REF!</definedName>
    <definedName name="DATA28">#REF!</definedName>
    <definedName name="DATA29" localSheetId="0">#REF!</definedName>
    <definedName name="DATA29" localSheetId="3">#REF!</definedName>
    <definedName name="DATA29" localSheetId="1">#REF!</definedName>
    <definedName name="DATA29" localSheetId="2">#REF!</definedName>
    <definedName name="DATA29" localSheetId="6">#REF!</definedName>
    <definedName name="DATA29">#REF!</definedName>
    <definedName name="DATA3" localSheetId="0">#REF!</definedName>
    <definedName name="DATA3" localSheetId="3">#REF!</definedName>
    <definedName name="DATA3" localSheetId="1">#REF!</definedName>
    <definedName name="DATA3" localSheetId="2">#REF!</definedName>
    <definedName name="DATA3" localSheetId="6">#REF!</definedName>
    <definedName name="DATA3">#REF!</definedName>
    <definedName name="DATA30" localSheetId="0">#REF!</definedName>
    <definedName name="DATA30" localSheetId="3">#REF!</definedName>
    <definedName name="DATA30" localSheetId="1">#REF!</definedName>
    <definedName name="DATA30" localSheetId="2">#REF!</definedName>
    <definedName name="DATA30" localSheetId="6">#REF!</definedName>
    <definedName name="DATA30">#REF!</definedName>
    <definedName name="DATA31" localSheetId="0">#REF!</definedName>
    <definedName name="DATA31" localSheetId="3">#REF!</definedName>
    <definedName name="DATA31" localSheetId="1">#REF!</definedName>
    <definedName name="DATA31" localSheetId="2">#REF!</definedName>
    <definedName name="DATA31" localSheetId="6">#REF!</definedName>
    <definedName name="DATA31">#REF!</definedName>
    <definedName name="DATA32" localSheetId="0">#REF!</definedName>
    <definedName name="DATA32" localSheetId="3">#REF!</definedName>
    <definedName name="DATA32" localSheetId="1">#REF!</definedName>
    <definedName name="DATA32" localSheetId="2">#REF!</definedName>
    <definedName name="DATA32" localSheetId="6">#REF!</definedName>
    <definedName name="DATA32">#REF!</definedName>
    <definedName name="DATA33" localSheetId="0">#REF!</definedName>
    <definedName name="DATA33" localSheetId="3">#REF!</definedName>
    <definedName name="DATA33" localSheetId="1">#REF!</definedName>
    <definedName name="DATA33" localSheetId="2">#REF!</definedName>
    <definedName name="DATA33" localSheetId="6">#REF!</definedName>
    <definedName name="DATA33">#REF!</definedName>
    <definedName name="DATA34" localSheetId="0">#REF!</definedName>
    <definedName name="DATA34" localSheetId="3">#REF!</definedName>
    <definedName name="DATA34" localSheetId="1">#REF!</definedName>
    <definedName name="DATA34" localSheetId="2">#REF!</definedName>
    <definedName name="DATA34" localSheetId="6">#REF!</definedName>
    <definedName name="DATA34">#REF!</definedName>
    <definedName name="DATA35" localSheetId="0">#REF!</definedName>
    <definedName name="DATA35" localSheetId="3">#REF!</definedName>
    <definedName name="DATA35" localSheetId="1">#REF!</definedName>
    <definedName name="DATA35" localSheetId="2">#REF!</definedName>
    <definedName name="DATA35" localSheetId="6">#REF!</definedName>
    <definedName name="DATA35">#REF!</definedName>
    <definedName name="DATA36" localSheetId="0">#REF!</definedName>
    <definedName name="DATA36" localSheetId="3">#REF!</definedName>
    <definedName name="DATA36" localSheetId="1">#REF!</definedName>
    <definedName name="DATA36" localSheetId="2">#REF!</definedName>
    <definedName name="DATA36" localSheetId="6">#REF!</definedName>
    <definedName name="DATA36">#REF!</definedName>
    <definedName name="DATA37" localSheetId="0">#REF!</definedName>
    <definedName name="DATA37" localSheetId="3">#REF!</definedName>
    <definedName name="DATA37" localSheetId="1">#REF!</definedName>
    <definedName name="DATA37" localSheetId="2">#REF!</definedName>
    <definedName name="DATA37" localSheetId="6">#REF!</definedName>
    <definedName name="DATA37">#REF!</definedName>
    <definedName name="DATA4" localSheetId="0">#REF!</definedName>
    <definedName name="DATA4" localSheetId="3">#REF!</definedName>
    <definedName name="DATA4" localSheetId="1">#REF!</definedName>
    <definedName name="DATA4" localSheetId="2">#REF!</definedName>
    <definedName name="DATA4" localSheetId="6">#REF!</definedName>
    <definedName name="DATA4">#REF!</definedName>
    <definedName name="DATA5" localSheetId="0">#REF!</definedName>
    <definedName name="DATA5" localSheetId="3">#REF!</definedName>
    <definedName name="DATA5" localSheetId="1">#REF!</definedName>
    <definedName name="DATA5" localSheetId="2">#REF!</definedName>
    <definedName name="DATA5" localSheetId="6">#REF!</definedName>
    <definedName name="DATA5">#REF!</definedName>
    <definedName name="DATA6" localSheetId="0">#REF!</definedName>
    <definedName name="DATA6" localSheetId="3">#REF!</definedName>
    <definedName name="DATA6" localSheetId="1">#REF!</definedName>
    <definedName name="DATA6" localSheetId="2">#REF!</definedName>
    <definedName name="DATA6" localSheetId="6">#REF!</definedName>
    <definedName name="DATA6">#REF!</definedName>
    <definedName name="DATA7" localSheetId="0">#REF!</definedName>
    <definedName name="DATA7" localSheetId="3">#REF!</definedName>
    <definedName name="DATA7" localSheetId="1">#REF!</definedName>
    <definedName name="DATA7" localSheetId="2">#REF!</definedName>
    <definedName name="DATA7" localSheetId="6">#REF!</definedName>
    <definedName name="DATA7">#REF!</definedName>
    <definedName name="DATA8" localSheetId="0">#REF!</definedName>
    <definedName name="DATA8" localSheetId="3">#REF!</definedName>
    <definedName name="DATA8" localSheetId="1">#REF!</definedName>
    <definedName name="DATA8" localSheetId="2">#REF!</definedName>
    <definedName name="DATA8" localSheetId="6">#REF!</definedName>
    <definedName name="DATA8">#REF!</definedName>
    <definedName name="DATA9" localSheetId="0">#REF!</definedName>
    <definedName name="DATA9" localSheetId="3">#REF!</definedName>
    <definedName name="DATA9" localSheetId="1">#REF!</definedName>
    <definedName name="DATA9" localSheetId="2">#REF!</definedName>
    <definedName name="DATA9" localSheetId="6">#REF!</definedName>
    <definedName name="DATA9">#REF!</definedName>
    <definedName name="DATE" localSheetId="0">#REF!</definedName>
    <definedName name="DATE" localSheetId="3">#REF!</definedName>
    <definedName name="DATE" localSheetId="1">#REF!</definedName>
    <definedName name="DATE" localSheetId="2">#REF!</definedName>
    <definedName name="DATE" localSheetId="6">#REF!</definedName>
    <definedName name="DATE">#REF!</definedName>
    <definedName name="DATE0" localSheetId="0">#REF!</definedName>
    <definedName name="DATE0" localSheetId="3">#REF!</definedName>
    <definedName name="DATE0" localSheetId="1">#REF!</definedName>
    <definedName name="DATE0" localSheetId="2">#REF!</definedName>
    <definedName name="DATE0" localSheetId="6">#REF!</definedName>
    <definedName name="DATE0">#REF!</definedName>
    <definedName name="datos">[35]RUBROS!$A$2:$B$562</definedName>
    <definedName name="Datosaingresar" localSheetId="0">#REF!</definedName>
    <definedName name="Datosaingresar" localSheetId="3">#REF!</definedName>
    <definedName name="Datosaingresar" localSheetId="1">#REF!</definedName>
    <definedName name="Datosaingresar" localSheetId="2">#REF!</definedName>
    <definedName name="Datosaingresar" localSheetId="6">#REF!</definedName>
    <definedName name="Datosaingresar">#REF!</definedName>
    <definedName name="datosimp" localSheetId="0">#REF!</definedName>
    <definedName name="datosimp" localSheetId="3">#REF!</definedName>
    <definedName name="datosimp" localSheetId="1">#REF!</definedName>
    <definedName name="datosimp" localSheetId="2">#REF!</definedName>
    <definedName name="datosimp" localSheetId="6">#REF!</definedName>
    <definedName name="datosimp">#REF!</definedName>
    <definedName name="datosparo" localSheetId="0">#REF!</definedName>
    <definedName name="datosparo" localSheetId="3">#REF!</definedName>
    <definedName name="datosparo" localSheetId="1">#REF!</definedName>
    <definedName name="datosparo" localSheetId="2">#REF!</definedName>
    <definedName name="datosparo" localSheetId="6">#REF!</definedName>
    <definedName name="datosparo">#REF!</definedName>
    <definedName name="dd" localSheetId="7" hidden="1">{#N/A,#N/A,FALSE,"SERIE_150";#N/A,#N/A,FALSE,"SERIE_600 "}</definedName>
    <definedName name="dd" localSheetId="5" hidden="1">{#N/A,#N/A,FALSE,"SERIE_150";#N/A,#N/A,FALSE,"SERIE_600 "}</definedName>
    <definedName name="dd" localSheetId="0" hidden="1">{#N/A,#N/A,FALSE,"SERIE_150";#N/A,#N/A,FALSE,"SERIE_600 "}</definedName>
    <definedName name="dd" localSheetId="3" hidden="1">{#N/A,#N/A,FALSE,"SERIE_150";#N/A,#N/A,FALSE,"SERIE_600 "}</definedName>
    <definedName name="dd" localSheetId="1" hidden="1">{#N/A,#N/A,FALSE,"SERIE_150";#N/A,#N/A,FALSE,"SERIE_600 "}</definedName>
    <definedName name="dd" localSheetId="2" hidden="1">{#N/A,#N/A,FALSE,"SERIE_150";#N/A,#N/A,FALSE,"SERIE_600 "}</definedName>
    <definedName name="dd" localSheetId="6" hidden="1">{#N/A,#N/A,FALSE,"SERIE_150";#N/A,#N/A,FALSE,"SERIE_600 "}</definedName>
    <definedName name="dd" localSheetId="9" hidden="1">{#N/A,#N/A,FALSE,"SERIE_150";#N/A,#N/A,FALSE,"SERIE_600 "}</definedName>
    <definedName name="dd" hidden="1">{#N/A,#N/A,FALSE,"SERIE_150";#N/A,#N/A,FALSE,"SERIE_600 "}</definedName>
    <definedName name="dddd" localSheetId="0">#REF!</definedName>
    <definedName name="dddd" localSheetId="3">#REF!</definedName>
    <definedName name="dddd" localSheetId="1">#REF!</definedName>
    <definedName name="dddd" localSheetId="2">#REF!</definedName>
    <definedName name="dddd" localSheetId="6">#REF!</definedName>
    <definedName name="dddd">#REF!</definedName>
    <definedName name="De" localSheetId="0">#REF!</definedName>
    <definedName name="De" localSheetId="3">#REF!</definedName>
    <definedName name="De" localSheetId="1">#REF!</definedName>
    <definedName name="De" localSheetId="2">#REF!</definedName>
    <definedName name="De" localSheetId="6">#REF!</definedName>
    <definedName name="De">#REF!</definedName>
    <definedName name="Ded_Esp" localSheetId="0">#REF!</definedName>
    <definedName name="Ded_Esp" localSheetId="3">#REF!</definedName>
    <definedName name="Ded_Esp" localSheetId="1">#REF!</definedName>
    <definedName name="Ded_Esp" localSheetId="2">#REF!</definedName>
    <definedName name="Ded_Esp" localSheetId="6">#REF!</definedName>
    <definedName name="Ded_Esp">#REF!</definedName>
    <definedName name="Ded_Esp1" localSheetId="0">#REF!</definedName>
    <definedName name="Ded_Esp1" localSheetId="3">#REF!</definedName>
    <definedName name="Ded_Esp1" localSheetId="1">#REF!</definedName>
    <definedName name="Ded_Esp1" localSheetId="2">#REF!</definedName>
    <definedName name="Ded_Esp1" localSheetId="6">#REF!</definedName>
    <definedName name="Ded_Esp1">#REF!</definedName>
    <definedName name="Deducciones1" localSheetId="0">#REF!</definedName>
    <definedName name="Deducciones1" localSheetId="3">#REF!</definedName>
    <definedName name="Deducciones1" localSheetId="1">#REF!</definedName>
    <definedName name="Deducciones1" localSheetId="2">#REF!</definedName>
    <definedName name="Deducciones1" localSheetId="6">#REF!</definedName>
    <definedName name="Deducciones1">#REF!</definedName>
    <definedName name="Deducciones2" localSheetId="0">#REF!</definedName>
    <definedName name="Deducciones2" localSheetId="3">#REF!</definedName>
    <definedName name="Deducciones2" localSheetId="1">#REF!</definedName>
    <definedName name="Deducciones2" localSheetId="2">#REF!</definedName>
    <definedName name="Deducciones2" localSheetId="6">#REF!</definedName>
    <definedName name="Deducciones2">#REF!</definedName>
    <definedName name="Desarrollo" localSheetId="0">#REF!</definedName>
    <definedName name="Desarrollo" localSheetId="3">#REF!</definedName>
    <definedName name="Desarrollo" localSheetId="1">#REF!</definedName>
    <definedName name="Desarrollo" localSheetId="2">#REF!</definedName>
    <definedName name="Desarrollo" localSheetId="6">#REF!</definedName>
    <definedName name="Desarrollo">#REF!</definedName>
    <definedName name="Desc_Serv1" localSheetId="0">#REF!</definedName>
    <definedName name="Desc_Serv1" localSheetId="3">#REF!</definedName>
    <definedName name="Desc_Serv1" localSheetId="1">#REF!</definedName>
    <definedName name="Desc_Serv1" localSheetId="2">#REF!</definedName>
    <definedName name="Desc_Serv1" localSheetId="6">#REF!</definedName>
    <definedName name="Desc_Serv1">#REF!</definedName>
    <definedName name="Desc_Serv2" localSheetId="0">#REF!</definedName>
    <definedName name="Desc_Serv2" localSheetId="3">#REF!</definedName>
    <definedName name="Desc_Serv2" localSheetId="1">#REF!</definedName>
    <definedName name="Desc_Serv2" localSheetId="2">#REF!</definedName>
    <definedName name="Desc_Serv2" localSheetId="6">#REF!</definedName>
    <definedName name="Desc_Serv2">#REF!</definedName>
    <definedName name="Desc_Serv3" localSheetId="0">#REF!</definedName>
    <definedName name="Desc_Serv3" localSheetId="3">#REF!</definedName>
    <definedName name="Desc_Serv3" localSheetId="1">#REF!</definedName>
    <definedName name="Desc_Serv3" localSheetId="2">#REF!</definedName>
    <definedName name="Desc_Serv3" localSheetId="6">#REF!</definedName>
    <definedName name="Desc_Serv3">#REF!</definedName>
    <definedName name="Desc_Serv4" localSheetId="0">#REF!</definedName>
    <definedName name="Desc_Serv4" localSheetId="3">#REF!</definedName>
    <definedName name="Desc_Serv4" localSheetId="1">#REF!</definedName>
    <definedName name="Desc_Serv4" localSheetId="2">#REF!</definedName>
    <definedName name="Desc_Serv4" localSheetId="6">#REF!</definedName>
    <definedName name="Desc_Serv4">#REF!</definedName>
    <definedName name="Desc_Serv5" localSheetId="0">#REF!</definedName>
    <definedName name="Desc_Serv5" localSheetId="3">#REF!</definedName>
    <definedName name="Desc_Serv5" localSheetId="1">#REF!</definedName>
    <definedName name="Desc_Serv5" localSheetId="2">#REF!</definedName>
    <definedName name="Desc_Serv5" localSheetId="6">#REF!</definedName>
    <definedName name="Desc_Serv5">#REF!</definedName>
    <definedName name="Descuento_Bolívares" localSheetId="0">#REF!</definedName>
    <definedName name="Descuento_Bolívares" localSheetId="3">#REF!</definedName>
    <definedName name="Descuento_Bolívares" localSheetId="1">#REF!</definedName>
    <definedName name="Descuento_Bolívares" localSheetId="2">#REF!</definedName>
    <definedName name="Descuento_Bolívares" localSheetId="6">#REF!</definedName>
    <definedName name="Descuento_Bolívares">#REF!</definedName>
    <definedName name="Descuento_Dólares" localSheetId="0">#REF!</definedName>
    <definedName name="Descuento_Dólares" localSheetId="3">#REF!</definedName>
    <definedName name="Descuento_Dólares" localSheetId="1">#REF!</definedName>
    <definedName name="Descuento_Dólares" localSheetId="2">#REF!</definedName>
    <definedName name="Descuento_Dólares" localSheetId="6">#REF!</definedName>
    <definedName name="Descuento_Dólares">#REF!</definedName>
    <definedName name="DESENRVBBEO">'[24]PESCA DE V-B'!$A$69:$J$133</definedName>
    <definedName name="det" localSheetId="0">#REF!</definedName>
    <definedName name="det" localSheetId="3">#REF!</definedName>
    <definedName name="det" localSheetId="1">#REF!</definedName>
    <definedName name="det" localSheetId="2">#REF!</definedName>
    <definedName name="det" localSheetId="6">#REF!</definedName>
    <definedName name="det">#REF!</definedName>
    <definedName name="dete" localSheetId="0">#REF!</definedName>
    <definedName name="dete" localSheetId="3">#REF!</definedName>
    <definedName name="dete" localSheetId="1">#REF!</definedName>
    <definedName name="dete" localSheetId="2">#REF!</definedName>
    <definedName name="dete" localSheetId="6">#REF!</definedName>
    <definedName name="dete">#REF!</definedName>
    <definedName name="dhsl" localSheetId="0">#REF!</definedName>
    <definedName name="dhsl" localSheetId="3">#REF!</definedName>
    <definedName name="dhsl" localSheetId="1">#REF!</definedName>
    <definedName name="dhsl" localSheetId="2">#REF!</definedName>
    <definedName name="dhsl" localSheetId="6">#REF!</definedName>
    <definedName name="dhsl">#REF!</definedName>
    <definedName name="diagrama" localSheetId="0">#REF!</definedName>
    <definedName name="diagrama" localSheetId="3">#REF!</definedName>
    <definedName name="diagrama" localSheetId="1">#REF!</definedName>
    <definedName name="diagrama" localSheetId="2">#REF!</definedName>
    <definedName name="diagrama" localSheetId="6">#REF!</definedName>
    <definedName name="diagrama">#REF!</definedName>
    <definedName name="diam">[15]Data!$E$7</definedName>
    <definedName name="Días_a_cubrir" localSheetId="0">#REF!</definedName>
    <definedName name="Días_a_cubrir" localSheetId="3">#REF!</definedName>
    <definedName name="Días_a_cubrir" localSheetId="1">#REF!</definedName>
    <definedName name="Días_a_cubrir" localSheetId="2">#REF!</definedName>
    <definedName name="Días_a_cubrir" localSheetId="6">#REF!</definedName>
    <definedName name="Días_a_cubrir">#REF!</definedName>
    <definedName name="Días_descanso_titular" localSheetId="0">#REF!</definedName>
    <definedName name="Días_descanso_titular" localSheetId="3">#REF!</definedName>
    <definedName name="Días_descanso_titular" localSheetId="1">#REF!</definedName>
    <definedName name="Días_descanso_titular" localSheetId="2">#REF!</definedName>
    <definedName name="Días_descanso_titular" localSheetId="6">#REF!</definedName>
    <definedName name="Días_descanso_titular">#REF!</definedName>
    <definedName name="Días_trabajdos_titular" localSheetId="0">#REF!</definedName>
    <definedName name="Días_trabajdos_titular" localSheetId="3">#REF!</definedName>
    <definedName name="Días_trabajdos_titular" localSheetId="1">#REF!</definedName>
    <definedName name="Días_trabajdos_titular" localSheetId="2">#REF!</definedName>
    <definedName name="Días_trabajdos_titular" localSheetId="6">#REF!</definedName>
    <definedName name="Días_trabajdos_titular">#REF!</definedName>
    <definedName name="DIC">'[36]Informe global'!$A$6:$AA$107</definedName>
    <definedName name="DIFF" localSheetId="0">#REF!</definedName>
    <definedName name="DIFF" localSheetId="3">#REF!</definedName>
    <definedName name="DIFF" localSheetId="1">#REF!</definedName>
    <definedName name="DIFF" localSheetId="2">#REF!</definedName>
    <definedName name="DIFF" localSheetId="6">#REF!</definedName>
    <definedName name="DIFF">#REF!</definedName>
    <definedName name="Dirección" localSheetId="0">#REF!</definedName>
    <definedName name="Dirección" localSheetId="3">#REF!</definedName>
    <definedName name="Dirección" localSheetId="1">#REF!</definedName>
    <definedName name="Dirección" localSheetId="2">#REF!</definedName>
    <definedName name="Dirección" localSheetId="6">#REF!</definedName>
    <definedName name="Dirección">#REF!</definedName>
    <definedName name="dlev">[15]Data!$D$11</definedName>
    <definedName name="Do" localSheetId="0">#REF!</definedName>
    <definedName name="Do" localSheetId="3">#REF!</definedName>
    <definedName name="Do" localSheetId="1">#REF!</definedName>
    <definedName name="Do" localSheetId="2">#REF!</definedName>
    <definedName name="Do" localSheetId="6">#REF!</definedName>
    <definedName name="Do">#REF!</definedName>
    <definedName name="Dolar" localSheetId="0">#REF!</definedName>
    <definedName name="Dolar" localSheetId="3">#REF!</definedName>
    <definedName name="Dolar" localSheetId="1">#REF!</definedName>
    <definedName name="Dolar" localSheetId="2">#REF!</definedName>
    <definedName name="Dolar" localSheetId="6">#REF!</definedName>
    <definedName name="Dolar">#REF!</definedName>
    <definedName name="Dólar" localSheetId="0">#REF!</definedName>
    <definedName name="Dólar" localSheetId="3">#REF!</definedName>
    <definedName name="Dólar" localSheetId="1">#REF!</definedName>
    <definedName name="Dólar" localSheetId="2">#REF!</definedName>
    <definedName name="Dólar" localSheetId="6">#REF!</definedName>
    <definedName name="Dólar">#REF!</definedName>
    <definedName name="DOLARES" localSheetId="0">#REF!</definedName>
    <definedName name="DOLARES" localSheetId="3">#REF!</definedName>
    <definedName name="DOLARES" localSheetId="1">#REF!</definedName>
    <definedName name="DOLARES" localSheetId="2">#REF!</definedName>
    <definedName name="DOLARES" localSheetId="6">#REF!</definedName>
    <definedName name="DOLARES">#REF!</definedName>
    <definedName name="Dólares" localSheetId="0">#REF!</definedName>
    <definedName name="Dólares" localSheetId="3">#REF!</definedName>
    <definedName name="Dólares" localSheetId="1">#REF!</definedName>
    <definedName name="Dólares" localSheetId="2">#REF!</definedName>
    <definedName name="Dólares" localSheetId="6">#REF!</definedName>
    <definedName name="Dólares">#REF!</definedName>
    <definedName name="Dólares_MRIL" localSheetId="0">#REF!</definedName>
    <definedName name="Dólares_MRIL" localSheetId="3">#REF!</definedName>
    <definedName name="Dólares_MRIL" localSheetId="1">#REF!</definedName>
    <definedName name="Dólares_MRIL" localSheetId="2">#REF!</definedName>
    <definedName name="Dólares_MRIL" localSheetId="6">#REF!</definedName>
    <definedName name="Dólares_MRIL">#REF!</definedName>
    <definedName name="dp">[15]Data!$H$7</definedName>
    <definedName name="DR_" localSheetId="0">#REF!</definedName>
    <definedName name="DR_" localSheetId="3">#REF!</definedName>
    <definedName name="DR_" localSheetId="1">#REF!</definedName>
    <definedName name="DR_" localSheetId="2">#REF!</definedName>
    <definedName name="DR_" localSheetId="6">#REF!</definedName>
    <definedName name="DR_">#REF!</definedName>
    <definedName name="DR_1" localSheetId="0">#REF!</definedName>
    <definedName name="DR_1" localSheetId="3">#REF!</definedName>
    <definedName name="DR_1" localSheetId="1">#REF!</definedName>
    <definedName name="DR_1" localSheetId="2">#REF!</definedName>
    <definedName name="DR_1" localSheetId="6">#REF!</definedName>
    <definedName name="DR_1">#REF!</definedName>
    <definedName name="drf" localSheetId="0">#REF!</definedName>
    <definedName name="drf" localSheetId="3">#REF!</definedName>
    <definedName name="drf" localSheetId="1">#REF!</definedName>
    <definedName name="drf" localSheetId="2">#REF!</definedName>
    <definedName name="drf" localSheetId="6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 localSheetId="0">#REF!</definedName>
    <definedName name="dyyi" localSheetId="3">#REF!</definedName>
    <definedName name="dyyi" localSheetId="1">#REF!</definedName>
    <definedName name="dyyi" localSheetId="2">#REF!</definedName>
    <definedName name="dyyi" localSheetId="6">#REF!</definedName>
    <definedName name="dyyi">#REF!</definedName>
    <definedName name="E" localSheetId="0">#REF!</definedName>
    <definedName name="E" localSheetId="3">#REF!</definedName>
    <definedName name="E" localSheetId="1">#REF!</definedName>
    <definedName name="E" localSheetId="2">#REF!</definedName>
    <definedName name="E" localSheetId="6">#REF!</definedName>
    <definedName name="E">#REF!</definedName>
    <definedName name="EC_ANtes" localSheetId="0">#REF!</definedName>
    <definedName name="EC_ANtes" localSheetId="3">#REF!</definedName>
    <definedName name="EC_ANtes" localSheetId="1">#REF!</definedName>
    <definedName name="EC_ANtes" localSheetId="2">#REF!</definedName>
    <definedName name="EC_ANtes" localSheetId="6">#REF!</definedName>
    <definedName name="EC_ANtes">#REF!</definedName>
    <definedName name="ec_despues" localSheetId="0">#REF!</definedName>
    <definedName name="ec_despues" localSheetId="3">#REF!</definedName>
    <definedName name="ec_despues" localSheetId="1">#REF!</definedName>
    <definedName name="ec_despues" localSheetId="2">#REF!</definedName>
    <definedName name="ec_despues" localSheetId="6">#REF!</definedName>
    <definedName name="ec_despues">#REF!</definedName>
    <definedName name="ecant" localSheetId="0">[21]Sheet1!#REF!</definedName>
    <definedName name="ecant" localSheetId="3">[21]Sheet1!#REF!</definedName>
    <definedName name="ecant" localSheetId="1">[21]Sheet1!#REF!</definedName>
    <definedName name="ecant" localSheetId="2">[21]Sheet1!#REF!</definedName>
    <definedName name="ecant" localSheetId="6">[21]Sheet1!#REF!</definedName>
    <definedName name="ecant">[21]Sheet1!#REF!</definedName>
    <definedName name="ecdesp" localSheetId="0">[21]Sheet1!#REF!</definedName>
    <definedName name="ecdesp" localSheetId="3">[21]Sheet1!#REF!</definedName>
    <definedName name="ecdesp" localSheetId="1">[21]Sheet1!#REF!</definedName>
    <definedName name="ecdesp" localSheetId="2">[21]Sheet1!#REF!</definedName>
    <definedName name="ecdesp">[21]Sheet1!#REF!</definedName>
    <definedName name="EDIT2" localSheetId="0">#REF!</definedName>
    <definedName name="EDIT2" localSheetId="3">#REF!</definedName>
    <definedName name="EDIT2" localSheetId="1">#REF!</definedName>
    <definedName name="EDIT2" localSheetId="2">#REF!</definedName>
    <definedName name="EDIT2" localSheetId="6">#REF!</definedName>
    <definedName name="EDIT2">#REF!</definedName>
    <definedName name="ee" localSheetId="0">#REF!</definedName>
    <definedName name="ee" localSheetId="3">#REF!</definedName>
    <definedName name="ee" localSheetId="1">#REF!</definedName>
    <definedName name="ee" localSheetId="2">#REF!</definedName>
    <definedName name="ee" localSheetId="6">#REF!</definedName>
    <definedName name="ee">#REF!</definedName>
    <definedName name="eeeeeee" localSheetId="0">#REF!</definedName>
    <definedName name="eeeeeee" localSheetId="3">#REF!</definedName>
    <definedName name="eeeeeee" localSheetId="1">#REF!</definedName>
    <definedName name="eeeeeee" localSheetId="2">#REF!</definedName>
    <definedName name="eeeeeee" localSheetId="6">#REF!</definedName>
    <definedName name="eeeeeee">#REF!</definedName>
    <definedName name="eeerr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 localSheetId="0">#REF!</definedName>
    <definedName name="ejecucion" localSheetId="3">#REF!</definedName>
    <definedName name="ejecucion" localSheetId="1">#REF!</definedName>
    <definedName name="ejecucion" localSheetId="2">#REF!</definedName>
    <definedName name="ejecucion" localSheetId="6">#REF!</definedName>
    <definedName name="ejecucion">#REF!</definedName>
    <definedName name="EL__PORVENIR" localSheetId="0">#REF!</definedName>
    <definedName name="EL__PORVENIR" localSheetId="3">#REF!</definedName>
    <definedName name="EL__PORVENIR" localSheetId="1">#REF!</definedName>
    <definedName name="EL__PORVENIR" localSheetId="2">#REF!</definedName>
    <definedName name="EL__PORVENIR" localSheetId="6">#REF!</definedName>
    <definedName name="EL__PORVENIR">#REF!</definedName>
    <definedName name="ELAPS" localSheetId="0">#REF!</definedName>
    <definedName name="ELAPS" localSheetId="3">#REF!</definedName>
    <definedName name="ELAPS" localSheetId="1">#REF!</definedName>
    <definedName name="ELAPS" localSheetId="2">#REF!</definedName>
    <definedName name="ELAPS" localSheetId="6">#REF!</definedName>
    <definedName name="ELAPS">#REF!</definedName>
    <definedName name="Empresa">[37]Hoja1!$B$55:$B$56</definedName>
    <definedName name="EMPRESA_DEL_GRUPO" localSheetId="0">#REF!</definedName>
    <definedName name="EMPRESA_DEL_GRUPO" localSheetId="3">#REF!</definedName>
    <definedName name="EMPRESA_DEL_GRUPO" localSheetId="1">#REF!</definedName>
    <definedName name="EMPRESA_DEL_GRUPO" localSheetId="2">#REF!</definedName>
    <definedName name="EMPRESA_DEL_GRUPO" localSheetId="6">#REF!</definedName>
    <definedName name="EMPRESA_DEL_GRUPO">#REF!</definedName>
    <definedName name="END" localSheetId="7">GO!END</definedName>
    <definedName name="END" localSheetId="5">IPIM!END</definedName>
    <definedName name="END" localSheetId="0">'LP-Abr 24'!END</definedName>
    <definedName name="END" localSheetId="3">'LP-Ago21'!END</definedName>
    <definedName name="END" localSheetId="1">'LP-Jul22'!END</definedName>
    <definedName name="END" localSheetId="2">'LP-Mar22'!END</definedName>
    <definedName name="END" localSheetId="6">MO!END</definedName>
    <definedName name="END" localSheetId="9">TC!END</definedName>
    <definedName name="END">[0]!END</definedName>
    <definedName name="entAPI" localSheetId="0">#REF!</definedName>
    <definedName name="entAPI" localSheetId="3">#REF!</definedName>
    <definedName name="entAPI" localSheetId="1">#REF!</definedName>
    <definedName name="entAPI" localSheetId="2">#REF!</definedName>
    <definedName name="entAPI" localSheetId="6">#REF!</definedName>
    <definedName name="entAPI">#REF!</definedName>
    <definedName name="entBAF">'[16]Entrada Tk Bafle'!$A$7:$P$81</definedName>
    <definedName name="enter150" localSheetId="0">#REF!</definedName>
    <definedName name="enter150" localSheetId="3">#REF!</definedName>
    <definedName name="enter150" localSheetId="1">#REF!</definedName>
    <definedName name="enter150" localSheetId="2">#REF!</definedName>
    <definedName name="enter150" localSheetId="6">#REF!</definedName>
    <definedName name="enter150">#REF!</definedName>
    <definedName name="enter600" localSheetId="0">#REF!</definedName>
    <definedName name="enter600" localSheetId="3">#REF!</definedName>
    <definedName name="enter600" localSheetId="1">#REF!</definedName>
    <definedName name="enter600" localSheetId="2">#REF!</definedName>
    <definedName name="enter600" localSheetId="6">#REF!</definedName>
    <definedName name="enter600">#REF!</definedName>
    <definedName name="entidad" localSheetId="0">#REF!</definedName>
    <definedName name="entidad" localSheetId="3">#REF!</definedName>
    <definedName name="entidad" localSheetId="1">#REF!</definedName>
    <definedName name="entidad" localSheetId="2">#REF!</definedName>
    <definedName name="entidad" localSheetId="6">#REF!</definedName>
    <definedName name="entidad">#REF!</definedName>
    <definedName name="EQUIPAMIENTO" localSheetId="0">#REF!</definedName>
    <definedName name="EQUIPAMIENTO" localSheetId="3">#REF!</definedName>
    <definedName name="EQUIPAMIENTO" localSheetId="1">#REF!</definedName>
    <definedName name="EQUIPAMIENTO" localSheetId="2">#REF!</definedName>
    <definedName name="EQUIPAMIENTO" localSheetId="6">#REF!</definedName>
    <definedName name="EQUIPAMIENTO">#REF!</definedName>
    <definedName name="equipo" localSheetId="0">#REF!</definedName>
    <definedName name="equipo" localSheetId="3">#REF!</definedName>
    <definedName name="equipo" localSheetId="1">#REF!</definedName>
    <definedName name="equipo" localSheetId="2">#REF!</definedName>
    <definedName name="equipo" localSheetId="6">#REF!</definedName>
    <definedName name="equipo">#REF!</definedName>
    <definedName name="EquipoBASE" localSheetId="0">#REF!</definedName>
    <definedName name="EquipoBASE" localSheetId="3">#REF!</definedName>
    <definedName name="EquipoBASE" localSheetId="1">#REF!</definedName>
    <definedName name="EquipoBASE" localSheetId="2">#REF!</definedName>
    <definedName name="EquipoBASE" localSheetId="6">#REF!</definedName>
    <definedName name="EquipoBASE">#REF!</definedName>
    <definedName name="EquipoCIS" localSheetId="0">#REF!</definedName>
    <definedName name="EquipoCIS" localSheetId="3">#REF!</definedName>
    <definedName name="EquipoCIS" localSheetId="1">#REF!</definedName>
    <definedName name="EquipoCIS" localSheetId="2">#REF!</definedName>
    <definedName name="EquipoCIS" localSheetId="6">#REF!</definedName>
    <definedName name="EquipoCIS">#REF!</definedName>
    <definedName name="EquipoFUGAS" localSheetId="0">#REF!</definedName>
    <definedName name="EquipoFUGAS" localSheetId="3">#REF!</definedName>
    <definedName name="EquipoFUGAS" localSheetId="1">#REF!</definedName>
    <definedName name="EquipoFUGAS" localSheetId="2">#REF!</definedName>
    <definedName name="EquipoFUGAS" localSheetId="6">#REF!</definedName>
    <definedName name="EquipoFUGAS">#REF!</definedName>
    <definedName name="EquipoPAT" localSheetId="0">#REF!</definedName>
    <definedName name="EquipoPAT" localSheetId="3">#REF!</definedName>
    <definedName name="EquipoPAT" localSheetId="1">#REF!</definedName>
    <definedName name="EquipoPAT" localSheetId="2">#REF!</definedName>
    <definedName name="EquipoPAT" localSheetId="6">#REF!</definedName>
    <definedName name="EquipoPAT">#REF!</definedName>
    <definedName name="EquipoPCM" localSheetId="0">#REF!</definedName>
    <definedName name="EquipoPCM" localSheetId="3">#REF!</definedName>
    <definedName name="EquipoPCM" localSheetId="1">#REF!</definedName>
    <definedName name="EquipoPCM" localSheetId="2">#REF!</definedName>
    <definedName name="EquipoPCM" localSheetId="6">#REF!</definedName>
    <definedName name="EquipoPCM">#REF!</definedName>
    <definedName name="EquiposPC" localSheetId="0">#REF!</definedName>
    <definedName name="EquiposPC" localSheetId="3">#REF!</definedName>
    <definedName name="EquiposPC" localSheetId="1">#REF!</definedName>
    <definedName name="EquiposPC" localSheetId="2">#REF!</definedName>
    <definedName name="EquiposPC" localSheetId="6">#REF!</definedName>
    <definedName name="EquiposPC">#REF!</definedName>
    <definedName name="er" localSheetId="0">#REF!</definedName>
    <definedName name="er" localSheetId="3">#REF!</definedName>
    <definedName name="er" localSheetId="1">#REF!</definedName>
    <definedName name="er" localSheetId="2">#REF!</definedName>
    <definedName name="er" localSheetId="6">#REF!</definedName>
    <definedName name="er">#REF!</definedName>
    <definedName name="esc1bbainy" localSheetId="0">#REF!</definedName>
    <definedName name="esc1bbainy" localSheetId="3">#REF!</definedName>
    <definedName name="esc1bbainy" localSheetId="1">#REF!</definedName>
    <definedName name="esc1bbainy" localSheetId="2">#REF!</definedName>
    <definedName name="esc1bbainy" localSheetId="6">#REF!</definedName>
    <definedName name="esc1bbainy">#REF!</definedName>
    <definedName name="esc1ipe843" localSheetId="0">#REF!</definedName>
    <definedName name="esc1ipe843" localSheetId="3">#REF!</definedName>
    <definedName name="esc1ipe843" localSheetId="1">#REF!</definedName>
    <definedName name="esc1ipe843" localSheetId="2">#REF!</definedName>
    <definedName name="esc1ipe843" localSheetId="6">#REF!</definedName>
    <definedName name="esc1ipe843">#REF!</definedName>
    <definedName name="esc1salfw" localSheetId="0">#REF!</definedName>
    <definedName name="esc1salfw" localSheetId="3">#REF!</definedName>
    <definedName name="esc1salfw" localSheetId="1">#REF!</definedName>
    <definedName name="esc1salfw" localSheetId="2">#REF!</definedName>
    <definedName name="esc1salfw" localSheetId="6">#REF!</definedName>
    <definedName name="esc1salfw">#REF!</definedName>
    <definedName name="Escala" localSheetId="0">#REF!</definedName>
    <definedName name="Escala" localSheetId="3">#REF!</definedName>
    <definedName name="Escala" localSheetId="1">#REF!</definedName>
    <definedName name="Escala" localSheetId="2">#REF!</definedName>
    <definedName name="Escala" localSheetId="6">#REF!</definedName>
    <definedName name="Escala">#REF!</definedName>
    <definedName name="Escala2" localSheetId="0">#REF!</definedName>
    <definedName name="Escala2" localSheetId="3">#REF!</definedName>
    <definedName name="Escala2" localSheetId="1">#REF!</definedName>
    <definedName name="Escala2" localSheetId="2">#REF!</definedName>
    <definedName name="Escala2" localSheetId="6">#REF!</definedName>
    <definedName name="Escala2">#REF!</definedName>
    <definedName name="ESPA" localSheetId="0">#REF!</definedName>
    <definedName name="ESPA" localSheetId="3">#REF!</definedName>
    <definedName name="ESPA" localSheetId="1">#REF!</definedName>
    <definedName name="ESPA" localSheetId="2">#REF!</definedName>
    <definedName name="ESPA" localSheetId="6">#REF!</definedName>
    <definedName name="ESPA">#REF!</definedName>
    <definedName name="Est">[9]GE!$I$5:$I$36</definedName>
    <definedName name="et" localSheetId="0">#REF!</definedName>
    <definedName name="et" localSheetId="3">#REF!</definedName>
    <definedName name="et" localSheetId="1">#REF!</definedName>
    <definedName name="et" localSheetId="2">#REF!</definedName>
    <definedName name="et" localSheetId="6">#REF!</definedName>
    <definedName name="et">#REF!</definedName>
    <definedName name="ETAPA">[38]MODELO!$D$7</definedName>
    <definedName name="EVI" localSheetId="0">#REF!</definedName>
    <definedName name="EVI" localSheetId="3">#REF!</definedName>
    <definedName name="EVI" localSheetId="1">#REF!</definedName>
    <definedName name="EVI" localSheetId="2">#REF!</definedName>
    <definedName name="EVI" localSheetId="6">#REF!</definedName>
    <definedName name="EVI">#REF!</definedName>
    <definedName name="ex_despues" localSheetId="0">#REF!</definedName>
    <definedName name="ex_despues" localSheetId="3">#REF!</definedName>
    <definedName name="ex_despues" localSheetId="1">#REF!</definedName>
    <definedName name="ex_despues" localSheetId="2">#REF!</definedName>
    <definedName name="ex_despues" localSheetId="6">#REF!</definedName>
    <definedName name="ex_despues">#REF!</definedName>
    <definedName name="exdesp" localSheetId="0">[21]Sheet1!#REF!</definedName>
    <definedName name="exdesp" localSheetId="3">[21]Sheet1!#REF!</definedName>
    <definedName name="exdesp" localSheetId="1">[21]Sheet1!#REF!</definedName>
    <definedName name="exdesp" localSheetId="2">[21]Sheet1!#REF!</definedName>
    <definedName name="exdesp" localSheetId="6">[21]Sheet1!#REF!</definedName>
    <definedName name="exdesp">[21]Sheet1!#REF!</definedName>
    <definedName name="fab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 localSheetId="0">#REF!</definedName>
    <definedName name="Fax" localSheetId="3">#REF!</definedName>
    <definedName name="Fax" localSheetId="1">#REF!</definedName>
    <definedName name="Fax" localSheetId="2">#REF!</definedName>
    <definedName name="Fax" localSheetId="6">#REF!</definedName>
    <definedName name="Fax">#REF!</definedName>
    <definedName name="FB" localSheetId="0">#REF!</definedName>
    <definedName name="FB" localSheetId="3">#REF!</definedName>
    <definedName name="FB" localSheetId="1">#REF!</definedName>
    <definedName name="FB" localSheetId="2">#REF!</definedName>
    <definedName name="FB" localSheetId="6">#REF!</definedName>
    <definedName name="FB">#REF!</definedName>
    <definedName name="FC.DURACION" localSheetId="0">'[10]FUERA DE CONVENIO'!#REF!</definedName>
    <definedName name="FC.DURACION" localSheetId="3">'[10]FUERA DE CONVENIO'!#REF!</definedName>
    <definedName name="FC.DURACION" localSheetId="1">'[10]FUERA DE CONVENIO'!#REF!</definedName>
    <definedName name="FC.DURACION" localSheetId="2">'[10]FUERA DE CONVENIO'!#REF!</definedName>
    <definedName name="FC.DURACION" localSheetId="6">'[10]FUERA DE CONVENIO'!#REF!</definedName>
    <definedName name="FC.DURACION">'[10]FUERA DE CONVENIO'!#REF!</definedName>
    <definedName name="FC.MES">'[10]FUERA DE CONVENIO'!$D$8</definedName>
    <definedName name="Fd">[39]ESPESOR!$C$15</definedName>
    <definedName name="Fecha" localSheetId="0">#REF!</definedName>
    <definedName name="Fecha" localSheetId="3">#REF!</definedName>
    <definedName name="Fecha" localSheetId="1">#REF!</definedName>
    <definedName name="Fecha" localSheetId="2">#REF!</definedName>
    <definedName name="Fecha" localSheetId="6">#REF!</definedName>
    <definedName name="Fecha">#REF!</definedName>
    <definedName name="Fecha_Antes" localSheetId="0">#REF!</definedName>
    <definedName name="Fecha_Antes" localSheetId="3">#REF!</definedName>
    <definedName name="Fecha_Antes" localSheetId="1">#REF!</definedName>
    <definedName name="Fecha_Antes" localSheetId="2">#REF!</definedName>
    <definedName name="Fecha_Antes" localSheetId="6">#REF!</definedName>
    <definedName name="Fecha_Antes">#REF!</definedName>
    <definedName name="Fecha_Cierre">'[12]Datos Generales'!$C$3</definedName>
    <definedName name="Fecha_despues" localSheetId="0">#REF!</definedName>
    <definedName name="Fecha_despues" localSheetId="3">#REF!</definedName>
    <definedName name="Fecha_despues" localSheetId="1">#REF!</definedName>
    <definedName name="Fecha_despues" localSheetId="2">#REF!</definedName>
    <definedName name="Fecha_despues" localSheetId="6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 localSheetId="0">[1]Sheet5!#REF!</definedName>
    <definedName name="FECHAFINAL" localSheetId="3">[1]Sheet5!#REF!</definedName>
    <definedName name="FECHAFINAL" localSheetId="1">[1]Sheet5!#REF!</definedName>
    <definedName name="FECHAFINAL" localSheetId="2">[1]Sheet5!#REF!</definedName>
    <definedName name="FECHAFINAL">[1]Sheet5!#REF!</definedName>
    <definedName name="FECHAFINAL1" localSheetId="0">[1]Sheet5!#REF!</definedName>
    <definedName name="FECHAFINAL1" localSheetId="3">[1]Sheet5!#REF!</definedName>
    <definedName name="FECHAFINAL1" localSheetId="1">[1]Sheet5!#REF!</definedName>
    <definedName name="FECHAFINAL1" localSheetId="2">[1]Sheet5!#REF!</definedName>
    <definedName name="FECHAFINAL1">[1]Sheet5!#REF!</definedName>
    <definedName name="FECHAINICIAL" localSheetId="0">[1]Sheet5!#REF!</definedName>
    <definedName name="FECHAINICIAL" localSheetId="3">[1]Sheet5!#REF!</definedName>
    <definedName name="FECHAINICIAL" localSheetId="1">[1]Sheet5!#REF!</definedName>
    <definedName name="FECHAINICIAL" localSheetId="2">[1]Sheet5!#REF!</definedName>
    <definedName name="FECHAINICIAL">[1]Sheet5!#REF!</definedName>
    <definedName name="FECHAINICIAL1" localSheetId="0">[1]Sheet5!#REF!</definedName>
    <definedName name="FECHAINICIAL1" localSheetId="3">[1]Sheet5!#REF!</definedName>
    <definedName name="FECHAINICIAL1" localSheetId="1">[1]Sheet5!#REF!</definedName>
    <definedName name="FECHAINICIAL1" localSheetId="2">[1]Sheet5!#REF!</definedName>
    <definedName name="FECHAINICIAL1">[1]Sheet5!#REF!</definedName>
    <definedName name="fechant" localSheetId="0">[21]Sheet1!#REF!</definedName>
    <definedName name="fechant" localSheetId="3">[21]Sheet1!#REF!</definedName>
    <definedName name="fechant" localSheetId="1">[21]Sheet1!#REF!</definedName>
    <definedName name="fechant" localSheetId="2">[21]Sheet1!#REF!</definedName>
    <definedName name="fechant">[21]Sheet1!#REF!</definedName>
    <definedName name="fechdesp" localSheetId="0">[21]Sheet1!#REF!</definedName>
    <definedName name="fechdesp" localSheetId="3">[21]Sheet1!#REF!</definedName>
    <definedName name="fechdesp" localSheetId="1">[21]Sheet1!#REF!</definedName>
    <definedName name="fechdesp" localSheetId="2">[21]Sheet1!#REF!</definedName>
    <definedName name="fechdesp">[21]Sheet1!#REF!</definedName>
    <definedName name="ff" localSheetId="0">#REF!</definedName>
    <definedName name="ff" localSheetId="3">#REF!</definedName>
    <definedName name="ff" localSheetId="1">#REF!</definedName>
    <definedName name="ff" localSheetId="2">#REF!</definedName>
    <definedName name="ff" localSheetId="6">#REF!</definedName>
    <definedName name="ff">#REF!</definedName>
    <definedName name="FG" localSheetId="0">#REF!</definedName>
    <definedName name="FG" localSheetId="3">#REF!</definedName>
    <definedName name="FG" localSheetId="1">#REF!</definedName>
    <definedName name="FG" localSheetId="2">#REF!</definedName>
    <definedName name="FG" localSheetId="6">#REF!</definedName>
    <definedName name="FG">#REF!</definedName>
    <definedName name="FIEL" localSheetId="0">#REF!</definedName>
    <definedName name="FIEL" localSheetId="3">#REF!</definedName>
    <definedName name="FIEL" localSheetId="1">#REF!</definedName>
    <definedName name="FIEL" localSheetId="2">#REF!</definedName>
    <definedName name="FIEL" localSheetId="6">#REF!</definedName>
    <definedName name="FIEL">#REF!</definedName>
    <definedName name="FIL" localSheetId="0">#REF!</definedName>
    <definedName name="FIL" localSheetId="3">#REF!</definedName>
    <definedName name="FIL" localSheetId="1">#REF!</definedName>
    <definedName name="FIL" localSheetId="2">#REF!</definedName>
    <definedName name="FIL" localSheetId="6">#REF!</definedName>
    <definedName name="FIL">#REF!</definedName>
    <definedName name="FixedC" localSheetId="0">#REF!</definedName>
    <definedName name="FixedC" localSheetId="3">#REF!</definedName>
    <definedName name="FixedC" localSheetId="1">#REF!</definedName>
    <definedName name="FixedC" localSheetId="2">#REF!</definedName>
    <definedName name="FixedC" localSheetId="6">#REF!</definedName>
    <definedName name="FixedC">#REF!</definedName>
    <definedName name="FL_ID">[4]MiniDB!$D$36</definedName>
    <definedName name="FL_length">[4]MiniDB!$D$35</definedName>
    <definedName name="Fluido" localSheetId="0">#REF!</definedName>
    <definedName name="Fluido" localSheetId="3">#REF!</definedName>
    <definedName name="Fluido" localSheetId="1">#REF!</definedName>
    <definedName name="Fluido" localSheetId="2">#REF!</definedName>
    <definedName name="Fluido" localSheetId="6">#REF!</definedName>
    <definedName name="Fluido">#REF!</definedName>
    <definedName name="Fono" localSheetId="0">#REF!</definedName>
    <definedName name="Fono" localSheetId="3">#REF!</definedName>
    <definedName name="Fono" localSheetId="1">#REF!</definedName>
    <definedName name="Fono" localSheetId="2">#REF!</definedName>
    <definedName name="Fono" localSheetId="6">#REF!</definedName>
    <definedName name="Fono">#REF!</definedName>
    <definedName name="Ford4000" localSheetId="0">#REF!</definedName>
    <definedName name="Ford4000" localSheetId="3">#REF!</definedName>
    <definedName name="Ford4000" localSheetId="1">#REF!</definedName>
    <definedName name="Ford4000" localSheetId="2">#REF!</definedName>
    <definedName name="Ford4000" localSheetId="6">#REF!</definedName>
    <definedName name="Ford4000">#REF!</definedName>
    <definedName name="FORM" localSheetId="0">#REF!</definedName>
    <definedName name="FORM" localSheetId="3">#REF!</definedName>
    <definedName name="FORM" localSheetId="1">#REF!</definedName>
    <definedName name="FORM" localSheetId="2">#REF!</definedName>
    <definedName name="FORM" localSheetId="6">#REF!</definedName>
    <definedName name="FORM">#REF!</definedName>
    <definedName name="FORMAC" localSheetId="0">#REF!</definedName>
    <definedName name="FORMAC" localSheetId="3">#REF!</definedName>
    <definedName name="FORMAC" localSheetId="1">#REF!</definedName>
    <definedName name="FORMAC" localSheetId="2">#REF!</definedName>
    <definedName name="FORMAC" localSheetId="6">#REF!</definedName>
    <definedName name="FORMAC">#REF!</definedName>
    <definedName name="Format" localSheetId="0">'[40]Base General'!#REF!</definedName>
    <definedName name="Format" localSheetId="3">'[40]Base General'!#REF!</definedName>
    <definedName name="Format" localSheetId="1">'[40]Base General'!#REF!</definedName>
    <definedName name="Format" localSheetId="2">'[40]Base General'!#REF!</definedName>
    <definedName name="Format" localSheetId="6">'[40]Base General'!#REF!</definedName>
    <definedName name="Format">'[40]Base General'!#REF!</definedName>
    <definedName name="FPDe">[15]Data!$D$13</definedName>
    <definedName name="FPV" localSheetId="0">#REF!</definedName>
    <definedName name="FPV" localSheetId="3">#REF!</definedName>
    <definedName name="FPV" localSheetId="1">#REF!</definedName>
    <definedName name="FPV" localSheetId="2">#REF!</definedName>
    <definedName name="FPV" localSheetId="6">#REF!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 localSheetId="0">#REF!</definedName>
    <definedName name="FS" localSheetId="3">#REF!</definedName>
    <definedName name="FS" localSheetId="1">#REF!</definedName>
    <definedName name="FS" localSheetId="2">#REF!</definedName>
    <definedName name="FS" localSheetId="6">#REF!</definedName>
    <definedName name="FS">#REF!</definedName>
    <definedName name="FSDFSD">#N/A</definedName>
    <definedName name="Ft">[39]ESPESOR!$C$16</definedName>
    <definedName name="FTF" localSheetId="0">#REF!</definedName>
    <definedName name="FTF" localSheetId="3">#REF!</definedName>
    <definedName name="FTF" localSheetId="1">#REF!</definedName>
    <definedName name="FTF" localSheetId="2">#REF!</definedName>
    <definedName name="FTF" localSheetId="6">#REF!</definedName>
    <definedName name="FTF">#REF!</definedName>
    <definedName name="FU" localSheetId="0">#REF!</definedName>
    <definedName name="FU" localSheetId="3">#REF!</definedName>
    <definedName name="FU" localSheetId="1">#REF!</definedName>
    <definedName name="FU" localSheetId="2">#REF!</definedName>
    <definedName name="FU" localSheetId="6">#REF!</definedName>
    <definedName name="FU">#REF!</definedName>
    <definedName name="fv" localSheetId="0">#REF!</definedName>
    <definedName name="fv" localSheetId="3">#REF!</definedName>
    <definedName name="fv" localSheetId="1">#REF!</definedName>
    <definedName name="fv" localSheetId="2">#REF!</definedName>
    <definedName name="fv" localSheetId="6">#REF!</definedName>
    <definedName name="fv">#REF!</definedName>
    <definedName name="fyioo" localSheetId="0">#REF!</definedName>
    <definedName name="fyioo" localSheetId="3">#REF!</definedName>
    <definedName name="fyioo" localSheetId="1">#REF!</definedName>
    <definedName name="fyioo" localSheetId="2">#REF!</definedName>
    <definedName name="fyioo" localSheetId="6">#REF!</definedName>
    <definedName name="fyioo">#REF!</definedName>
    <definedName name="G" localSheetId="0">#REF!</definedName>
    <definedName name="G" localSheetId="3">#REF!</definedName>
    <definedName name="G" localSheetId="1">#REF!</definedName>
    <definedName name="G" localSheetId="2">#REF!</definedName>
    <definedName name="G" localSheetId="6">#REF!</definedName>
    <definedName name="G">#REF!</definedName>
    <definedName name="G.1" localSheetId="0">#REF!</definedName>
    <definedName name="G.1" localSheetId="3">#REF!</definedName>
    <definedName name="G.1" localSheetId="1">#REF!</definedName>
    <definedName name="G.1" localSheetId="2">#REF!</definedName>
    <definedName name="G.1" localSheetId="6">#REF!</definedName>
    <definedName name="G.1">#REF!</definedName>
    <definedName name="G.2" localSheetId="0">#REF!</definedName>
    <definedName name="G.2" localSheetId="3">#REF!</definedName>
    <definedName name="G.2" localSheetId="1">#REF!</definedName>
    <definedName name="G.2" localSheetId="2">#REF!</definedName>
    <definedName name="G.2" localSheetId="6">#REF!</definedName>
    <definedName name="G.2">#REF!</definedName>
    <definedName name="G.3" localSheetId="0">#REF!</definedName>
    <definedName name="G.3" localSheetId="3">#REF!</definedName>
    <definedName name="G.3" localSheetId="1">#REF!</definedName>
    <definedName name="G.3" localSheetId="2">#REF!</definedName>
    <definedName name="G.3" localSheetId="6">#REF!</definedName>
    <definedName name="G.3">#REF!</definedName>
    <definedName name="gamma" localSheetId="0">#REF!</definedName>
    <definedName name="gamma" localSheetId="3">#REF!</definedName>
    <definedName name="gamma" localSheetId="1">#REF!</definedName>
    <definedName name="gamma" localSheetId="2">#REF!</definedName>
    <definedName name="gamma" localSheetId="6">#REF!</definedName>
    <definedName name="gamma">#REF!</definedName>
    <definedName name="Gan_no_Imp" localSheetId="0">#REF!</definedName>
    <definedName name="Gan_no_Imp" localSheetId="3">#REF!</definedName>
    <definedName name="Gan_no_Imp" localSheetId="1">#REF!</definedName>
    <definedName name="Gan_no_Imp" localSheetId="2">#REF!</definedName>
    <definedName name="Gan_no_Imp" localSheetId="6">#REF!</definedName>
    <definedName name="Gan_no_Imp">#REF!</definedName>
    <definedName name="Gan_no_imp1" localSheetId="0">#REF!</definedName>
    <definedName name="Gan_no_imp1" localSheetId="3">#REF!</definedName>
    <definedName name="Gan_no_imp1" localSheetId="1">#REF!</definedName>
    <definedName name="Gan_no_imp1" localSheetId="2">#REF!</definedName>
    <definedName name="Gan_no_imp1" localSheetId="6">#REF!</definedName>
    <definedName name="Gan_no_imp1">#REF!</definedName>
    <definedName name="Gas" localSheetId="0">#REF!</definedName>
    <definedName name="Gas" localSheetId="3">#REF!</definedName>
    <definedName name="Gas" localSheetId="1">#REF!</definedName>
    <definedName name="Gas" localSheetId="2">#REF!</definedName>
    <definedName name="Gas" localSheetId="6">#REF!</definedName>
    <definedName name="Gas">#REF!</definedName>
    <definedName name="GAS.INY" localSheetId="0">#REF!</definedName>
    <definedName name="GAS.INY" localSheetId="3">#REF!</definedName>
    <definedName name="GAS.INY" localSheetId="1">#REF!</definedName>
    <definedName name="GAS.INY" localSheetId="2">#REF!</definedName>
    <definedName name="GAS.INY" localSheetId="6">#REF!</definedName>
    <definedName name="GAS.INY">#REF!</definedName>
    <definedName name="GAS_A" localSheetId="0">#REF!</definedName>
    <definedName name="GAS_A" localSheetId="3">#REF!</definedName>
    <definedName name="GAS_A" localSheetId="1">#REF!</definedName>
    <definedName name="GAS_A" localSheetId="2">#REF!</definedName>
    <definedName name="GAS_A" localSheetId="6">#REF!</definedName>
    <definedName name="GAS_A">#REF!</definedName>
    <definedName name="Gas_Antes" localSheetId="0">#REF!</definedName>
    <definedName name="Gas_Antes" localSheetId="3">#REF!</definedName>
    <definedName name="Gas_Antes" localSheetId="1">#REF!</definedName>
    <definedName name="Gas_Antes" localSheetId="2">#REF!</definedName>
    <definedName name="Gas_Antes" localSheetId="6">#REF!</definedName>
    <definedName name="Gas_Antes">#REF!</definedName>
    <definedName name="Gas_despues" localSheetId="0">#REF!</definedName>
    <definedName name="Gas_despues" localSheetId="3">#REF!</definedName>
    <definedName name="Gas_despues" localSheetId="1">#REF!</definedName>
    <definedName name="Gas_despues" localSheetId="2">#REF!</definedName>
    <definedName name="Gas_despues" localSheetId="6">#REF!</definedName>
    <definedName name="Gas_despues">#REF!</definedName>
    <definedName name="gasant" localSheetId="0">[21]Sheet1!#REF!</definedName>
    <definedName name="gasant" localSheetId="3">[21]Sheet1!#REF!</definedName>
    <definedName name="gasant" localSheetId="1">[21]Sheet1!#REF!</definedName>
    <definedName name="gasant" localSheetId="2">[21]Sheet1!#REF!</definedName>
    <definedName name="gasant" localSheetId="6">[21]Sheet1!#REF!</definedName>
    <definedName name="gasant">[21]Sheet1!#REF!</definedName>
    <definedName name="gasdesp" localSheetId="0">[21]Sheet1!#REF!</definedName>
    <definedName name="gasdesp" localSheetId="3">[21]Sheet1!#REF!</definedName>
    <definedName name="gasdesp" localSheetId="1">[21]Sheet1!#REF!</definedName>
    <definedName name="gasdesp" localSheetId="2">[21]Sheet1!#REF!</definedName>
    <definedName name="gasdesp">[21]Sheet1!#REF!</definedName>
    <definedName name="GassepModelo">[41]DataCombos2!$B$6:$B$88</definedName>
    <definedName name="GAST" localSheetId="0">#REF!</definedName>
    <definedName name="GAST" localSheetId="3">#REF!</definedName>
    <definedName name="GAST" localSheetId="1">#REF!</definedName>
    <definedName name="GAST" localSheetId="2">#REF!</definedName>
    <definedName name="GAST" localSheetId="6">#REF!</definedName>
    <definedName name="GAST">#REF!</definedName>
    <definedName name="GC3500_PRICES">'[42]MASTER TABLE'!$I$547:$I$564</definedName>
    <definedName name="GDEP" localSheetId="0">#REF!</definedName>
    <definedName name="GDEP" localSheetId="3">#REF!</definedName>
    <definedName name="GDEP" localSheetId="1">#REF!</definedName>
    <definedName name="GDEP" localSheetId="2">#REF!</definedName>
    <definedName name="GDEP" localSheetId="6">#REF!</definedName>
    <definedName name="GDEP">#REF!</definedName>
    <definedName name="GENERAL">#N/A</definedName>
    <definedName name="GETDAT" localSheetId="0">#REF!</definedName>
    <definedName name="GETDAT" localSheetId="3">#REF!</definedName>
    <definedName name="GETDAT" localSheetId="1">#REF!</definedName>
    <definedName name="GETDAT" localSheetId="2">#REF!</definedName>
    <definedName name="GETDAT" localSheetId="6">#REF!</definedName>
    <definedName name="GETDAT">#REF!</definedName>
    <definedName name="gf" localSheetId="0">#REF!</definedName>
    <definedName name="gf" localSheetId="3">#REF!</definedName>
    <definedName name="gf" localSheetId="1">#REF!</definedName>
    <definedName name="gf" localSheetId="2">#REF!</definedName>
    <definedName name="gf" localSheetId="6">#REF!</definedName>
    <definedName name="gf">#REF!</definedName>
    <definedName name="GG" localSheetId="0">#REF!</definedName>
    <definedName name="GG" localSheetId="3">#REF!</definedName>
    <definedName name="GG" localSheetId="1">#REF!</definedName>
    <definedName name="GG" localSheetId="2">#REF!</definedName>
    <definedName name="GG" localSheetId="6">#REF!</definedName>
    <definedName name="GG">#REF!</definedName>
    <definedName name="GGRA" localSheetId="0">#REF!</definedName>
    <definedName name="GGRA" localSheetId="3">#REF!</definedName>
    <definedName name="GGRA" localSheetId="1">#REF!</definedName>
    <definedName name="GGRA" localSheetId="2">#REF!</definedName>
    <definedName name="GGRA" localSheetId="6">#REF!</definedName>
    <definedName name="GGRA">#REF!</definedName>
    <definedName name="GL" localSheetId="0">#REF!</definedName>
    <definedName name="GL" localSheetId="3">#REF!</definedName>
    <definedName name="GL" localSheetId="1">#REF!</definedName>
    <definedName name="GL" localSheetId="2">#REF!</definedName>
    <definedName name="GL" localSheetId="6">#REF!</definedName>
    <definedName name="GL">#REF!</definedName>
    <definedName name="GM3D" localSheetId="0">#REF!</definedName>
    <definedName name="GM3D" localSheetId="3">#REF!</definedName>
    <definedName name="GM3D" localSheetId="1">#REF!</definedName>
    <definedName name="GM3D" localSheetId="2">#REF!</definedName>
    <definedName name="GM3D" localSheetId="6">#REF!</definedName>
    <definedName name="GM3D">#REF!</definedName>
    <definedName name="GOR" localSheetId="0">#REF!</definedName>
    <definedName name="GOR" localSheetId="3">#REF!</definedName>
    <definedName name="GOR" localSheetId="1">#REF!</definedName>
    <definedName name="GOR" localSheetId="2">#REF!</definedName>
    <definedName name="GOR" localSheetId="6">#REF!</definedName>
    <definedName name="GOR">#REF!</definedName>
    <definedName name="Gor_Antes" localSheetId="0">#REF!</definedName>
    <definedName name="Gor_Antes" localSheetId="3">#REF!</definedName>
    <definedName name="Gor_Antes" localSheetId="1">#REF!</definedName>
    <definedName name="Gor_Antes" localSheetId="2">#REF!</definedName>
    <definedName name="Gor_Antes" localSheetId="6">#REF!</definedName>
    <definedName name="Gor_Antes">#REF!</definedName>
    <definedName name="GOR_despues" localSheetId="0">#REF!</definedName>
    <definedName name="GOR_despues" localSheetId="3">#REF!</definedName>
    <definedName name="GOR_despues" localSheetId="1">#REF!</definedName>
    <definedName name="GOR_despues" localSheetId="2">#REF!</definedName>
    <definedName name="GOR_despues" localSheetId="6">#REF!</definedName>
    <definedName name="GOR_despues">#REF!</definedName>
    <definedName name="gorant" localSheetId="0">[21]Sheet1!#REF!</definedName>
    <definedName name="gorant" localSheetId="3">[21]Sheet1!#REF!</definedName>
    <definedName name="gorant" localSheetId="1">[21]Sheet1!#REF!</definedName>
    <definedName name="gorant" localSheetId="2">[21]Sheet1!#REF!</definedName>
    <definedName name="gorant" localSheetId="6">[21]Sheet1!#REF!</definedName>
    <definedName name="gorant">[21]Sheet1!#REF!</definedName>
    <definedName name="GPM" localSheetId="0">#REF!</definedName>
    <definedName name="GPM" localSheetId="3">#REF!</definedName>
    <definedName name="GPM" localSheetId="1">#REF!</definedName>
    <definedName name="GPM" localSheetId="2">#REF!</definedName>
    <definedName name="GPM" localSheetId="6">#REF!</definedName>
    <definedName name="GPM">#REF!</definedName>
    <definedName name="_xlnm.Recorder" localSheetId="0">#REF!</definedName>
    <definedName name="_xlnm.Recorder" localSheetId="3">#REF!</definedName>
    <definedName name="_xlnm.Recorder" localSheetId="1">#REF!</definedName>
    <definedName name="_xlnm.Recorder" localSheetId="2">#REF!</definedName>
    <definedName name="_xlnm.Recorder" localSheetId="6">#REF!</definedName>
    <definedName name="_xlnm.Recorder">#REF!</definedName>
    <definedName name="GRABAR" localSheetId="0">#REF!</definedName>
    <definedName name="GRABAR" localSheetId="3">#REF!</definedName>
    <definedName name="GRABAR" localSheetId="1">#REF!</definedName>
    <definedName name="GRABAR" localSheetId="2">#REF!</definedName>
    <definedName name="GRABAR" localSheetId="6">#REF!</definedName>
    <definedName name="GRABAR">#REF!</definedName>
    <definedName name="GrabarCambios" localSheetId="0">[8]!GrabarCambios</definedName>
    <definedName name="GrabarCambios" localSheetId="1">[8]!GrabarCambios</definedName>
    <definedName name="GrabarCambios">[8]!GrabarCambios</definedName>
    <definedName name="GRABARDIAS" localSheetId="0">[1]Sheet6!#REF!</definedName>
    <definedName name="GRABARDIAS" localSheetId="3">[1]Sheet6!#REF!</definedName>
    <definedName name="GRABARDIAS" localSheetId="1">[1]Sheet6!#REF!</definedName>
    <definedName name="GRABARDIAS" localSheetId="2">[1]Sheet6!#REF!</definedName>
    <definedName name="GRABARDIAS" localSheetId="6">[1]Sheet6!#REF!</definedName>
    <definedName name="GRABARDIAS">[1]Sheet6!#REF!</definedName>
    <definedName name="grade">[15]Data!$K$13</definedName>
    <definedName name="Guardias_por_turno" localSheetId="0">#REF!</definedName>
    <definedName name="Guardias_por_turno" localSheetId="3">#REF!</definedName>
    <definedName name="Guardias_por_turno" localSheetId="1">#REF!</definedName>
    <definedName name="Guardias_por_turno" localSheetId="2">#REF!</definedName>
    <definedName name="Guardias_por_turno" localSheetId="6">#REF!</definedName>
    <definedName name="Guardias_por_turno">#REF!</definedName>
    <definedName name="h" localSheetId="0">#REF!</definedName>
    <definedName name="h" localSheetId="3">#REF!</definedName>
    <definedName name="h" localSheetId="1">#REF!</definedName>
    <definedName name="h" localSheetId="2">#REF!</definedName>
    <definedName name="h" localSheetId="6">#REF!</definedName>
    <definedName name="h">#REF!</definedName>
    <definedName name="H2O" localSheetId="0">#REF!</definedName>
    <definedName name="H2O" localSheetId="3">#REF!</definedName>
    <definedName name="H2O" localSheetId="1">#REF!</definedName>
    <definedName name="H2O" localSheetId="2">#REF!</definedName>
    <definedName name="H2O" localSheetId="6">#REF!</definedName>
    <definedName name="H2O">#REF!</definedName>
    <definedName name="hdp" localSheetId="0">[43]WTPO0197!#REF!</definedName>
    <definedName name="hdp" localSheetId="3">[43]WTPO0197!#REF!</definedName>
    <definedName name="hdp" localSheetId="1">[43]WTPO0197!#REF!</definedName>
    <definedName name="hdp" localSheetId="2">[43]WTPO0197!#REF!</definedName>
    <definedName name="hdp" localSheetId="6">[43]WTPO0197!#REF!</definedName>
    <definedName name="hdp">[43]WTPO0197!#REF!</definedName>
    <definedName name="HeatValue" localSheetId="0">#REF!</definedName>
    <definedName name="HeatValue" localSheetId="3">#REF!</definedName>
    <definedName name="HeatValue" localSheetId="1">#REF!</definedName>
    <definedName name="HeatValue" localSheetId="2">#REF!</definedName>
    <definedName name="HeatValue" localSheetId="6">#REF!</definedName>
    <definedName name="HeatValue">#REF!</definedName>
    <definedName name="HERRA" localSheetId="0">#REF!</definedName>
    <definedName name="HERRA" localSheetId="3">#REF!</definedName>
    <definedName name="HERRA" localSheetId="1">#REF!</definedName>
    <definedName name="HERRA" localSheetId="2">#REF!</definedName>
    <definedName name="HERRA" localSheetId="6">#REF!</definedName>
    <definedName name="HERRA">#REF!</definedName>
    <definedName name="herramientas" localSheetId="0">[44]Equipos!#REF!</definedName>
    <definedName name="herramientas" localSheetId="3">[44]Equipos!#REF!</definedName>
    <definedName name="herramientas" localSheetId="1">[44]Equipos!#REF!</definedName>
    <definedName name="herramientas" localSheetId="2">[44]Equipos!#REF!</definedName>
    <definedName name="herramientas" localSheetId="6">[44]Equipos!#REF!</definedName>
    <definedName name="herramientas">[44]Equipos!#REF!</definedName>
    <definedName name="hh" localSheetId="0">#REF!</definedName>
    <definedName name="hh" localSheetId="3">#REF!</definedName>
    <definedName name="hh" localSheetId="1">#REF!</definedName>
    <definedName name="hh" localSheetId="2">#REF!</definedName>
    <definedName name="hh" localSheetId="6">#REF!</definedName>
    <definedName name="hh">#REF!</definedName>
    <definedName name="hi" localSheetId="0">#REF!</definedName>
    <definedName name="hi" localSheetId="3">#REF!</definedName>
    <definedName name="hi" localSheetId="1">#REF!</definedName>
    <definedName name="hi" localSheetId="2">#REF!</definedName>
    <definedName name="hi" localSheetId="6">#REF!</definedName>
    <definedName name="hi">#REF!</definedName>
    <definedName name="Hijo1" localSheetId="0">#REF!</definedName>
    <definedName name="Hijo1" localSheetId="3">#REF!</definedName>
    <definedName name="Hijo1" localSheetId="1">#REF!</definedName>
    <definedName name="Hijo1" localSheetId="2">#REF!</definedName>
    <definedName name="Hijo1" localSheetId="6">#REF!</definedName>
    <definedName name="Hijo1">#REF!</definedName>
    <definedName name="Hijos" localSheetId="0">#REF!</definedName>
    <definedName name="Hijos" localSheetId="3">#REF!</definedName>
    <definedName name="Hijos" localSheetId="1">#REF!</definedName>
    <definedName name="Hijos" localSheetId="2">#REF!</definedName>
    <definedName name="Hijos" localSheetId="6">#REF!</definedName>
    <definedName name="Hijos">#REF!</definedName>
    <definedName name="hoja2" localSheetId="0">#REF!</definedName>
    <definedName name="hoja2" localSheetId="3">#REF!</definedName>
    <definedName name="hoja2" localSheetId="1">#REF!</definedName>
    <definedName name="hoja2" localSheetId="2">#REF!</definedName>
    <definedName name="hoja2" localSheetId="6">#REF!</definedName>
    <definedName name="hoja2">#REF!</definedName>
    <definedName name="hoja3" localSheetId="0">#REF!</definedName>
    <definedName name="hoja3" localSheetId="3">#REF!</definedName>
    <definedName name="hoja3" localSheetId="1">#REF!</definedName>
    <definedName name="hoja3" localSheetId="2">#REF!</definedName>
    <definedName name="hoja3" localSheetId="6">#REF!</definedName>
    <definedName name="hoja3">#REF!</definedName>
    <definedName name="hoja4" localSheetId="0">#REF!</definedName>
    <definedName name="hoja4" localSheetId="3">#REF!</definedName>
    <definedName name="hoja4" localSheetId="1">#REF!</definedName>
    <definedName name="hoja4" localSheetId="2">#REF!</definedName>
    <definedName name="hoja4" localSheetId="6">#REF!</definedName>
    <definedName name="hoja4">#REF!</definedName>
    <definedName name="hoja5">'[16]Salida Tk Bafle'!$A$7:$P$500</definedName>
    <definedName name="hoja6">'[16]Impulsion Bomba Inyectora'!$A$4:$U$502</definedName>
    <definedName name="Horas_por_turno" localSheetId="0">#REF!</definedName>
    <definedName name="Horas_por_turno" localSheetId="3">#REF!</definedName>
    <definedName name="Horas_por_turno" localSheetId="1">#REF!</definedName>
    <definedName name="Horas_por_turno" localSheetId="2">#REF!</definedName>
    <definedName name="Horas_por_turno" localSheetId="6">#REF!</definedName>
    <definedName name="Horas_por_turno">#REF!</definedName>
    <definedName name="horasp" localSheetId="0">#REF!</definedName>
    <definedName name="horasp" localSheetId="3">#REF!</definedName>
    <definedName name="horasp" localSheetId="1">#REF!</definedName>
    <definedName name="horasp" localSheetId="2">#REF!</definedName>
    <definedName name="horasp" localSheetId="6">#REF!</definedName>
    <definedName name="horasp">#REF!</definedName>
    <definedName name="HP" localSheetId="0">#REF!</definedName>
    <definedName name="HP" localSheetId="3">#REF!</definedName>
    <definedName name="HP" localSheetId="1">#REF!</definedName>
    <definedName name="HP" localSheetId="2">#REF!</definedName>
    <definedName name="HP" localSheetId="6">#REF!</definedName>
    <definedName name="HP">#REF!</definedName>
    <definedName name="hsd" localSheetId="0">#REF!</definedName>
    <definedName name="hsd" localSheetId="3">#REF!</definedName>
    <definedName name="hsd" localSheetId="1">#REF!</definedName>
    <definedName name="hsd" localSheetId="2">#REF!</definedName>
    <definedName name="hsd" localSheetId="6">#REF!</definedName>
    <definedName name="hsd">#REF!</definedName>
    <definedName name="HVGI" localSheetId="0">#REF!</definedName>
    <definedName name="HVGI" localSheetId="3">#REF!</definedName>
    <definedName name="HVGI" localSheetId="1">#REF!</definedName>
    <definedName name="HVGI" localSheetId="2">#REF!</definedName>
    <definedName name="HVGI" localSheetId="6">#REF!</definedName>
    <definedName name="HVGI">#REF!</definedName>
    <definedName name="HVGS" localSheetId="0">#REF!</definedName>
    <definedName name="HVGS" localSheetId="3">#REF!</definedName>
    <definedName name="HVGS" localSheetId="1">#REF!</definedName>
    <definedName name="HVGS" localSheetId="2">#REF!</definedName>
    <definedName name="HVGS" localSheetId="6">#REF!</definedName>
    <definedName name="HVGS">#REF!</definedName>
    <definedName name="HVLS" localSheetId="0">#REF!</definedName>
    <definedName name="HVLS" localSheetId="3">#REF!</definedName>
    <definedName name="HVLS" localSheetId="1">#REF!</definedName>
    <definedName name="HVLS" localSheetId="2">#REF!</definedName>
    <definedName name="HVLS" localSheetId="6">#REF!</definedName>
    <definedName name="HVLS">#REF!</definedName>
    <definedName name="i" localSheetId="0">#REF!</definedName>
    <definedName name="i" localSheetId="3">#REF!</definedName>
    <definedName name="i" localSheetId="1">#REF!</definedName>
    <definedName name="i" localSheetId="2">#REF!</definedName>
    <definedName name="i" localSheetId="6">#REF!</definedName>
    <definedName name="i">#REF!</definedName>
    <definedName name="IB" localSheetId="0">#REF!</definedName>
    <definedName name="IB" localSheetId="3">#REF!</definedName>
    <definedName name="IB" localSheetId="1">#REF!</definedName>
    <definedName name="IB" localSheetId="2">#REF!</definedName>
    <definedName name="IB" localSheetId="6">#REF!</definedName>
    <definedName name="IB">#REF!</definedName>
    <definedName name="iff" localSheetId="0">#REF!</definedName>
    <definedName name="iff" localSheetId="3">#REF!</definedName>
    <definedName name="iff" localSheetId="1">#REF!</definedName>
    <definedName name="iff" localSheetId="2">#REF!</definedName>
    <definedName name="iff" localSheetId="6">#REF!</definedName>
    <definedName name="iff">#REF!</definedName>
    <definedName name="ii" localSheetId="0">#REF!</definedName>
    <definedName name="ii" localSheetId="3">#REF!</definedName>
    <definedName name="ii" localSheetId="1">#REF!</definedName>
    <definedName name="ii" localSheetId="2">#REF!</definedName>
    <definedName name="ii" localSheetId="6">#REF!</definedName>
    <definedName name="ii">#REF!</definedName>
    <definedName name="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 localSheetId="0">#REF!</definedName>
    <definedName name="Imp_1" localSheetId="3">#REF!</definedName>
    <definedName name="Imp_1" localSheetId="1">#REF!</definedName>
    <definedName name="Imp_1" localSheetId="2">#REF!</definedName>
    <definedName name="Imp_1" localSheetId="6">#REF!</definedName>
    <definedName name="Imp_1">#REF!</definedName>
    <definedName name="Imp_2" localSheetId="0">#REF!</definedName>
    <definedName name="Imp_2" localSheetId="3">#REF!</definedName>
    <definedName name="Imp_2" localSheetId="1">#REF!</definedName>
    <definedName name="Imp_2" localSheetId="2">#REF!</definedName>
    <definedName name="Imp_2" localSheetId="6">#REF!</definedName>
    <definedName name="Imp_2">#REF!</definedName>
    <definedName name="Impuestos" localSheetId="0">#REF!</definedName>
    <definedName name="Impuestos" localSheetId="3">#REF!</definedName>
    <definedName name="Impuestos" localSheetId="1">#REF!</definedName>
    <definedName name="Impuestos" localSheetId="2">#REF!</definedName>
    <definedName name="Impuestos" localSheetId="6">#REF!</definedName>
    <definedName name="Impuestos">#REF!</definedName>
    <definedName name="imputa">'[45]Canon Taller '!$I$15:$J$19</definedName>
    <definedName name="Income" localSheetId="0">#REF!</definedName>
    <definedName name="Income" localSheetId="3">#REF!</definedName>
    <definedName name="Income" localSheetId="1">#REF!</definedName>
    <definedName name="Income" localSheetId="2">#REF!</definedName>
    <definedName name="Income" localSheetId="6">#REF!</definedName>
    <definedName name="Income">#REF!</definedName>
    <definedName name="Indices">[46]Validaciones!$B$79:$B$83</definedName>
    <definedName name="InfoGlob">'[47]Informe global'!$A$6:$AA$90</definedName>
    <definedName name="INI" localSheetId="0">#REF!</definedName>
    <definedName name="INI" localSheetId="3">#REF!</definedName>
    <definedName name="INI" localSheetId="1">#REF!</definedName>
    <definedName name="INI" localSheetId="2">#REF!</definedName>
    <definedName name="INI" localSheetId="6">#REF!</definedName>
    <definedName name="INI">#REF!</definedName>
    <definedName name="INICIAL" localSheetId="0">[1]Sheet5!#REF!</definedName>
    <definedName name="INICIAL" localSheetId="3">[1]Sheet5!#REF!</definedName>
    <definedName name="INICIAL" localSheetId="1">[1]Sheet5!#REF!</definedName>
    <definedName name="INICIAL" localSheetId="2">[1]Sheet5!#REF!</definedName>
    <definedName name="INICIAL" localSheetId="6">[1]Sheet5!#REF!</definedName>
    <definedName name="INICIAL">[1]Sheet5!#REF!</definedName>
    <definedName name="inicio" localSheetId="0">#REF!</definedName>
    <definedName name="inicio" localSheetId="3">#REF!</definedName>
    <definedName name="inicio" localSheetId="1">#REF!</definedName>
    <definedName name="inicio" localSheetId="2">#REF!</definedName>
    <definedName name="inicio" localSheetId="6">#REF!</definedName>
    <definedName name="inicio">#REF!</definedName>
    <definedName name="InjectionVC">[20]Datos!$F$66</definedName>
    <definedName name="Insumos_Directo_Indirecto">[48]Validaciones!$B$61:$B$63</definedName>
    <definedName name="INT" localSheetId="0">#REF!</definedName>
    <definedName name="INT" localSheetId="3">#REF!</definedName>
    <definedName name="INT" localSheetId="1">#REF!</definedName>
    <definedName name="INT" localSheetId="2">#REF!</definedName>
    <definedName name="INT" localSheetId="6">#REF!</definedName>
    <definedName name="INT">#REF!</definedName>
    <definedName name="INV" localSheetId="7" hidden="1">{#N/A,#N/A,FALSE,"RES-ANUAL";#N/A,#N/A,FALSE,"RES-CUENTA";#N/A,#N/A,FALSE,"AREA-RESP"}</definedName>
    <definedName name="INV" localSheetId="5" hidden="1">{#N/A,#N/A,FALSE,"RES-ANUAL";#N/A,#N/A,FALSE,"RES-CUENTA";#N/A,#N/A,FALSE,"AREA-RESP"}</definedName>
    <definedName name="INV" localSheetId="0" hidden="1">{#N/A,#N/A,FALSE,"RES-ANUAL";#N/A,#N/A,FALSE,"RES-CUENTA";#N/A,#N/A,FALSE,"AREA-RESP"}</definedName>
    <definedName name="INV" localSheetId="3" hidden="1">{#N/A,#N/A,FALSE,"RES-ANUAL";#N/A,#N/A,FALSE,"RES-CUENTA";#N/A,#N/A,FALSE,"AREA-RESP"}</definedName>
    <definedName name="INV" localSheetId="1" hidden="1">{#N/A,#N/A,FALSE,"RES-ANUAL";#N/A,#N/A,FALSE,"RES-CUENTA";#N/A,#N/A,FALSE,"AREA-RESP"}</definedName>
    <definedName name="INV" localSheetId="2" hidden="1">{#N/A,#N/A,FALSE,"RES-ANUAL";#N/A,#N/A,FALSE,"RES-CUENTA";#N/A,#N/A,FALSE,"AREA-RESP"}</definedName>
    <definedName name="INV" localSheetId="6" hidden="1">{#N/A,#N/A,FALSE,"RES-ANUAL";#N/A,#N/A,FALSE,"RES-CUENTA";#N/A,#N/A,FALSE,"AREA-RESP"}</definedName>
    <definedName name="INV" localSheetId="9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0">#REF!</definedName>
    <definedName name="Inversiones" localSheetId="3">#REF!</definedName>
    <definedName name="Inversiones" localSheetId="1">#REF!</definedName>
    <definedName name="Inversiones" localSheetId="2">#REF!</definedName>
    <definedName name="Inversiones" localSheetId="6">#REF!</definedName>
    <definedName name="Inversiones">#REF!</definedName>
    <definedName name="Investment" localSheetId="0">#REF!</definedName>
    <definedName name="Investment" localSheetId="3">#REF!</definedName>
    <definedName name="Investment" localSheetId="1">#REF!</definedName>
    <definedName name="Investment" localSheetId="2">#REF!</definedName>
    <definedName name="Investment" localSheetId="6">#REF!</definedName>
    <definedName name="Investment">#REF!</definedName>
    <definedName name="Inygas" localSheetId="0">#REF!</definedName>
    <definedName name="Inygas" localSheetId="3">#REF!</definedName>
    <definedName name="Inygas" localSheetId="1">#REF!</definedName>
    <definedName name="Inygas" localSheetId="2">#REF!</definedName>
    <definedName name="Inygas" localSheetId="6">#REF!</definedName>
    <definedName name="Inygas">#REF!</definedName>
    <definedName name="IS" localSheetId="0">#REF!</definedName>
    <definedName name="IS" localSheetId="3">#REF!</definedName>
    <definedName name="IS" localSheetId="1">#REF!</definedName>
    <definedName name="IS" localSheetId="2">#REF!</definedName>
    <definedName name="IS" localSheetId="6">#REF!</definedName>
    <definedName name="IS">#REF!</definedName>
    <definedName name="ITB" localSheetId="0">#REF!</definedName>
    <definedName name="ITB" localSheetId="3">#REF!</definedName>
    <definedName name="ITB" localSheetId="1">#REF!</definedName>
    <definedName name="ITB" localSheetId="2">#REF!</definedName>
    <definedName name="ITB" localSheetId="6">#REF!</definedName>
    <definedName name="ITB">#REF!</definedName>
    <definedName name="IVA" localSheetId="0">#REF!</definedName>
    <definedName name="IVA" localSheetId="3">#REF!</definedName>
    <definedName name="IVA" localSheetId="1">#REF!</definedName>
    <definedName name="IVA" localSheetId="2">#REF!</definedName>
    <definedName name="IVA" localSheetId="6">#REF!</definedName>
    <definedName name="IVA">#REF!</definedName>
    <definedName name="IVA_AÑO">[49]IVA!$C$6:$G$6</definedName>
    <definedName name="IVA_IMPORTE">[49]IVA!$C$7:$G$90</definedName>
    <definedName name="IVA_JURISDICCION">[49]IVA!$B$7:$B$90</definedName>
    <definedName name="j" localSheetId="0">#REF!</definedName>
    <definedName name="j" localSheetId="3">#REF!</definedName>
    <definedName name="j" localSheetId="1">#REF!</definedName>
    <definedName name="j" localSheetId="2">#REF!</definedName>
    <definedName name="j" localSheetId="6">#REF!</definedName>
    <definedName name="j">#REF!</definedName>
    <definedName name="jj" localSheetId="0">#REF!</definedName>
    <definedName name="jj" localSheetId="3">#REF!</definedName>
    <definedName name="jj" localSheetId="1">#REF!</definedName>
    <definedName name="jj" localSheetId="2">#REF!</definedName>
    <definedName name="jj" localSheetId="6">#REF!</definedName>
    <definedName name="jj">#REF!</definedName>
    <definedName name="JJJF">'[7]PROD DIA Y MES'!$A$1:$P$55</definedName>
    <definedName name="k" localSheetId="0">#REF!</definedName>
    <definedName name="k" localSheetId="3">#REF!</definedName>
    <definedName name="k" localSheetId="1">#REF!</definedName>
    <definedName name="k" localSheetId="2">#REF!</definedName>
    <definedName name="k" localSheetId="6">#REF!</definedName>
    <definedName name="k">#REF!</definedName>
    <definedName name="KFAC" localSheetId="0">#REF!</definedName>
    <definedName name="KFAC" localSheetId="3">#REF!</definedName>
    <definedName name="KFAC" localSheetId="1">#REF!</definedName>
    <definedName name="KFAC" localSheetId="2">#REF!</definedName>
    <definedName name="KFAC" localSheetId="6">#REF!</definedName>
    <definedName name="KFAC">#REF!</definedName>
    <definedName name="kk" localSheetId="0">#REF!</definedName>
    <definedName name="kk" localSheetId="3">#REF!</definedName>
    <definedName name="kk" localSheetId="1">#REF!</definedName>
    <definedName name="kk" localSheetId="2">#REF!</definedName>
    <definedName name="kk" localSheetId="6">#REF!</definedName>
    <definedName name="kk">#REF!</definedName>
    <definedName name="L._DEL__MOJON_____JARILLOSA_____PTO._SILVA" localSheetId="0">#REF!</definedName>
    <definedName name="L._DEL__MOJON_____JARILLOSA_____PTO._SILVA" localSheetId="3">#REF!</definedName>
    <definedName name="L._DEL__MOJON_____JARILLOSA_____PTO._SILVA" localSheetId="1">#REF!</definedName>
    <definedName name="L._DEL__MOJON_____JARILLOSA_____PTO._SILVA" localSheetId="2">#REF!</definedName>
    <definedName name="L._DEL__MOJON_____JARILLOSA_____PTO._SILVA" localSheetId="6">#REF!</definedName>
    <definedName name="L._DEL__MOJON_____JARILLOSA_____PTO._SILVA">#REF!</definedName>
    <definedName name="LABEL" localSheetId="0">#REF!</definedName>
    <definedName name="LABEL" localSheetId="3">#REF!</definedName>
    <definedName name="LABEL" localSheetId="1">#REF!</definedName>
    <definedName name="LABEL" localSheetId="2">#REF!</definedName>
    <definedName name="LABEL" localSheetId="6">#REF!</definedName>
    <definedName name="LABEL">#REF!</definedName>
    <definedName name="lapso" localSheetId="0">#REF!</definedName>
    <definedName name="lapso" localSheetId="3">#REF!</definedName>
    <definedName name="lapso" localSheetId="1">#REF!</definedName>
    <definedName name="lapso" localSheetId="2">#REF!</definedName>
    <definedName name="lapso" localSheetId="6">#REF!</definedName>
    <definedName name="lapso">#REF!</definedName>
    <definedName name="Lavadero" localSheetId="0">#REF!</definedName>
    <definedName name="Lavadero" localSheetId="3">#REF!</definedName>
    <definedName name="Lavadero" localSheetId="1">#REF!</definedName>
    <definedName name="Lavadero" localSheetId="2">#REF!</definedName>
    <definedName name="Lavadero" localSheetId="6">#REF!</definedName>
    <definedName name="Lavadero">#REF!</definedName>
    <definedName name="Lim_inf">[4]MiniDB!$D$51</definedName>
    <definedName name="Lim_sup">[4]MiniDB!$D$56</definedName>
    <definedName name="LIN" localSheetId="0">#REF!</definedName>
    <definedName name="LIN" localSheetId="3">#REF!</definedName>
    <definedName name="LIN" localSheetId="1">#REF!</definedName>
    <definedName name="LIN" localSheetId="2">#REF!</definedName>
    <definedName name="LIN" localSheetId="6">#REF!</definedName>
    <definedName name="LIN">#REF!</definedName>
    <definedName name="ListaActividades">[50]Datos!$G$6:$G$29</definedName>
    <definedName name="ListaCombustibles" localSheetId="0">#REF!</definedName>
    <definedName name="ListaCombustibles" localSheetId="3">#REF!</definedName>
    <definedName name="ListaCombustibles" localSheetId="1">#REF!</definedName>
    <definedName name="ListaCombustibles" localSheetId="2">#REF!</definedName>
    <definedName name="ListaCombustibles" localSheetId="6">#REF!</definedName>
    <definedName name="ListaCombustibles">#REF!</definedName>
    <definedName name="ListaModelos">'[51]Controles procesos'!$B$29:$B$37</definedName>
    <definedName name="ListaNeumaticos" localSheetId="0">#REF!</definedName>
    <definedName name="ListaNeumaticos" localSheetId="3">#REF!</definedName>
    <definedName name="ListaNeumaticos" localSheetId="1">#REF!</definedName>
    <definedName name="ListaNeumaticos" localSheetId="2">#REF!</definedName>
    <definedName name="ListaNeumaticos" localSheetId="6">#REF!</definedName>
    <definedName name="ListaNeumaticos">#REF!</definedName>
    <definedName name="ListaSueldos" localSheetId="0">#REF!</definedName>
    <definedName name="ListaSueldos" localSheetId="3">#REF!</definedName>
    <definedName name="ListaSueldos" localSheetId="1">#REF!</definedName>
    <definedName name="ListaSueldos" localSheetId="2">#REF!</definedName>
    <definedName name="ListaSueldos" localSheetId="6">#REF!</definedName>
    <definedName name="ListaSueldos">#REF!</definedName>
    <definedName name="ListaTiemposUnidades">[50]Datos!$K$6:$K$10</definedName>
    <definedName name="ll" localSheetId="0">#REF!</definedName>
    <definedName name="ll" localSheetId="3">#REF!</definedName>
    <definedName name="ll" localSheetId="1">#REF!</definedName>
    <definedName name="ll" localSheetId="2">#REF!</definedName>
    <definedName name="ll" localSheetId="6">#REF!</definedName>
    <definedName name="ll">#REF!</definedName>
    <definedName name="LOC" localSheetId="0">#REF!</definedName>
    <definedName name="LOC" localSheetId="3">#REF!</definedName>
    <definedName name="LOC" localSheetId="1">#REF!</definedName>
    <definedName name="LOC" localSheetId="2">#REF!</definedName>
    <definedName name="LOC" localSheetId="6">#REF!</definedName>
    <definedName name="LOC">#REF!</definedName>
    <definedName name="LubeF4000" localSheetId="0">#REF!</definedName>
    <definedName name="LubeF4000" localSheetId="3">#REF!</definedName>
    <definedName name="LubeF4000" localSheetId="1">#REF!</definedName>
    <definedName name="LubeF4000" localSheetId="2">#REF!</definedName>
    <definedName name="LubeF4000" localSheetId="6">#REF!</definedName>
    <definedName name="LubeF4000">#REF!</definedName>
    <definedName name="LubePerf" localSheetId="0">#REF!</definedName>
    <definedName name="LubePerf" localSheetId="3">#REF!</definedName>
    <definedName name="LubePerf" localSheetId="1">#REF!</definedName>
    <definedName name="LubePerf" localSheetId="2">#REF!</definedName>
    <definedName name="LubePerf" localSheetId="6">#REF!</definedName>
    <definedName name="LubePerf">#REF!</definedName>
    <definedName name="LubeRanger" localSheetId="0">#REF!</definedName>
    <definedName name="LubeRanger" localSheetId="3">#REF!</definedName>
    <definedName name="LubeRanger" localSheetId="1">#REF!</definedName>
    <definedName name="LubeRanger" localSheetId="2">#REF!</definedName>
    <definedName name="LubeRanger" localSheetId="6">#REF!</definedName>
    <definedName name="LubeRanger">#REF!</definedName>
    <definedName name="LubeRetro" localSheetId="0">#REF!</definedName>
    <definedName name="LubeRetro" localSheetId="3">#REF!</definedName>
    <definedName name="LubeRetro" localSheetId="1">#REF!</definedName>
    <definedName name="LubeRetro" localSheetId="2">#REF!</definedName>
    <definedName name="LubeRetro" localSheetId="6">#REF!</definedName>
    <definedName name="LubeRetro">#REF!</definedName>
    <definedName name="M" localSheetId="0">#REF!</definedName>
    <definedName name="M" localSheetId="3">#REF!</definedName>
    <definedName name="M" localSheetId="1">#REF!</definedName>
    <definedName name="M" localSheetId="2">#REF!</definedName>
    <definedName name="M" localSheetId="6">#REF!</definedName>
    <definedName name="M">#REF!</definedName>
    <definedName name="m8m8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7">GO!Macro1</definedName>
    <definedName name="Macro1" localSheetId="5">IPIM!Macro1</definedName>
    <definedName name="Macro1" localSheetId="0">'LP-Abr 24'!Macro1</definedName>
    <definedName name="Macro1" localSheetId="3">'LP-Ago21'!Macro1</definedName>
    <definedName name="Macro1" localSheetId="1">'LP-Jul22'!Macro1</definedName>
    <definedName name="Macro1" localSheetId="2">'LP-Mar22'!Macro1</definedName>
    <definedName name="Macro1" localSheetId="6">MO!Macro1</definedName>
    <definedName name="Macro1" localSheetId="9">TC!Macro1</definedName>
    <definedName name="Macro1">[0]!Macro1</definedName>
    <definedName name="Macro10" localSheetId="7">GO!Macro10</definedName>
    <definedName name="Macro10" localSheetId="5">IPIM!Macro10</definedName>
    <definedName name="Macro10" localSheetId="0">'LP-Abr 24'!Macro10</definedName>
    <definedName name="Macro10" localSheetId="3">'LP-Ago21'!Macro10</definedName>
    <definedName name="Macro10" localSheetId="1">'LP-Jul22'!Macro10</definedName>
    <definedName name="Macro10" localSheetId="2">'LP-Mar22'!Macro10</definedName>
    <definedName name="Macro10" localSheetId="6">MO!Macro10</definedName>
    <definedName name="Macro10" localSheetId="9">TC!Macro10</definedName>
    <definedName name="Macro10">[0]!Macro10</definedName>
    <definedName name="Macro2" localSheetId="7">GO!Macro2</definedName>
    <definedName name="Macro2" localSheetId="5">IPIM!Macro2</definedName>
    <definedName name="Macro2" localSheetId="0">'LP-Abr 24'!Macro2</definedName>
    <definedName name="Macro2" localSheetId="3">'LP-Ago21'!Macro2</definedName>
    <definedName name="Macro2" localSheetId="1">'LP-Jul22'!Macro2</definedName>
    <definedName name="Macro2" localSheetId="2">'LP-Mar22'!Macro2</definedName>
    <definedName name="Macro2" localSheetId="6">MO!Macro2</definedName>
    <definedName name="Macro2" localSheetId="9">TC!Macro2</definedName>
    <definedName name="Macro2">[0]!Macro2</definedName>
    <definedName name="Macro20" localSheetId="7">GO!Macro20</definedName>
    <definedName name="Macro20" localSheetId="5">IPIM!Macro20</definedName>
    <definedName name="Macro20" localSheetId="0">'LP-Abr 24'!Macro20</definedName>
    <definedName name="Macro20" localSheetId="3">'LP-Ago21'!Macro20</definedName>
    <definedName name="Macro20" localSheetId="1">'LP-Jul22'!Macro20</definedName>
    <definedName name="Macro20" localSheetId="2">'LP-Mar22'!Macro20</definedName>
    <definedName name="Macro20" localSheetId="6">MO!Macro20</definedName>
    <definedName name="Macro20" localSheetId="9">TC!Macro20</definedName>
    <definedName name="Macro20">[0]!Macro20</definedName>
    <definedName name="Macro4" localSheetId="0">[8]!Macro4</definedName>
    <definedName name="Macro4" localSheetId="1">[8]!Macro4</definedName>
    <definedName name="Macro4">[8]!Macro4</definedName>
    <definedName name="Macro6" localSheetId="7">GO!Macro6</definedName>
    <definedName name="Macro6" localSheetId="5">IPIM!Macro6</definedName>
    <definedName name="Macro6" localSheetId="0">'LP-Abr 24'!Macro6</definedName>
    <definedName name="Macro6" localSheetId="3">'LP-Ago21'!Macro6</definedName>
    <definedName name="Macro6" localSheetId="1">'LP-Jul22'!Macro6</definedName>
    <definedName name="Macro6" localSheetId="2">'LP-Mar22'!Macro6</definedName>
    <definedName name="Macro6" localSheetId="6">MO!Macro6</definedName>
    <definedName name="Macro6" localSheetId="9">TC!Macro6</definedName>
    <definedName name="Macro6">[0]!Macro6</definedName>
    <definedName name="Macro60" localSheetId="7">GO!Macro60</definedName>
    <definedName name="Macro60" localSheetId="5">IPIM!Macro60</definedName>
    <definedName name="Macro60" localSheetId="0">'LP-Abr 24'!Macro60</definedName>
    <definedName name="Macro60" localSheetId="3">'LP-Ago21'!Macro60</definedName>
    <definedName name="Macro60" localSheetId="1">'LP-Jul22'!Macro60</definedName>
    <definedName name="Macro60" localSheetId="2">'LP-Mar22'!Macro60</definedName>
    <definedName name="Macro60" localSheetId="6">MO!Macro60</definedName>
    <definedName name="Macro60" localSheetId="9">TC!Macro60</definedName>
    <definedName name="Macro60">[0]!Macro60</definedName>
    <definedName name="Macro7" localSheetId="7">GO!Macro7</definedName>
    <definedName name="Macro7" localSheetId="5">IPIM!Macro7</definedName>
    <definedName name="Macro7" localSheetId="0">'LP-Abr 24'!Macro7</definedName>
    <definedName name="Macro7" localSheetId="3">'LP-Ago21'!Macro7</definedName>
    <definedName name="Macro7" localSheetId="1">'LP-Jul22'!Macro7</definedName>
    <definedName name="Macro7" localSheetId="2">'LP-Mar22'!Macro7</definedName>
    <definedName name="Macro7" localSheetId="6">MO!Macro7</definedName>
    <definedName name="Macro7" localSheetId="9">TC!Macro7</definedName>
    <definedName name="Macro7">[0]!Macro7</definedName>
    <definedName name="Macro70" localSheetId="7">GO!Macro70</definedName>
    <definedName name="Macro70" localSheetId="5">IPIM!Macro70</definedName>
    <definedName name="Macro70" localSheetId="0">'LP-Abr 24'!Macro70</definedName>
    <definedName name="Macro70" localSheetId="3">'LP-Ago21'!Macro70</definedName>
    <definedName name="Macro70" localSheetId="1">'LP-Jul22'!Macro70</definedName>
    <definedName name="Macro70" localSheetId="2">'LP-Mar22'!Macro70</definedName>
    <definedName name="Macro70" localSheetId="6">MO!Macro70</definedName>
    <definedName name="Macro70" localSheetId="9">TC!Macro70</definedName>
    <definedName name="Macro70">[0]!Macro70</definedName>
    <definedName name="ManejoDefensivo" localSheetId="0">#REF!</definedName>
    <definedName name="ManejoDefensivo" localSheetId="3">#REF!</definedName>
    <definedName name="ManejoDefensivo" localSheetId="1">#REF!</definedName>
    <definedName name="ManejoDefensivo" localSheetId="2">#REF!</definedName>
    <definedName name="ManejoDefensivo" localSheetId="6">#REF!</definedName>
    <definedName name="ManejoDefensivo">#REF!</definedName>
    <definedName name="maquina1">[32]Hoja1!$E$1:$E$14</definedName>
    <definedName name="Máquinas">[9]Maq!$A$6:$A$33</definedName>
    <definedName name="mas" localSheetId="0">#REF!</definedName>
    <definedName name="mas" localSheetId="3">#REF!</definedName>
    <definedName name="mas" localSheetId="1">#REF!</definedName>
    <definedName name="mas" localSheetId="2">#REF!</definedName>
    <definedName name="mas" localSheetId="6">#REF!</definedName>
    <definedName name="mas">#REF!</definedName>
    <definedName name="MATE" localSheetId="0">'[52]1240-18-P-RI-002'!#REF!</definedName>
    <definedName name="MATE" localSheetId="3">'[52]1240-18-P-RI-002'!#REF!</definedName>
    <definedName name="MATE" localSheetId="1">'[52]1240-18-P-RI-002'!#REF!</definedName>
    <definedName name="MATE" localSheetId="2">'[52]1240-18-P-RI-002'!#REF!</definedName>
    <definedName name="MATE" localSheetId="6">'[52]1240-18-P-RI-002'!#REF!</definedName>
    <definedName name="MATE">'[52]1240-18-P-RI-002'!#REF!</definedName>
    <definedName name="Materiales">[9]Mat!$A$4:$A$305</definedName>
    <definedName name="Maxima">[4]MiniDB!$D$49</definedName>
    <definedName name="MedicinaLaboral" localSheetId="0">#REF!</definedName>
    <definedName name="MedicinaLaboral" localSheetId="3">#REF!</definedName>
    <definedName name="MedicinaLaboral" localSheetId="1">#REF!</definedName>
    <definedName name="MedicinaLaboral" localSheetId="2">#REF!</definedName>
    <definedName name="MedicinaLaboral" localSheetId="6">#REF!</definedName>
    <definedName name="MedicinaLaboral">#REF!</definedName>
    <definedName name="Menor" localSheetId="0">'[45]Sop Dif '!#REF!</definedName>
    <definedName name="Menor" localSheetId="3">'[45]Sop Dif '!#REF!</definedName>
    <definedName name="Menor" localSheetId="1">'[45]Sop Dif '!#REF!</definedName>
    <definedName name="Menor" localSheetId="2">'[45]Sop Dif '!#REF!</definedName>
    <definedName name="Menor" localSheetId="6">'[45]Sop Dif '!#REF!</definedName>
    <definedName name="Menor">'[45]Sop Dif '!#REF!</definedName>
    <definedName name="menos" localSheetId="0">#REF!</definedName>
    <definedName name="menos" localSheetId="3">#REF!</definedName>
    <definedName name="menos" localSheetId="1">#REF!</definedName>
    <definedName name="menos" localSheetId="2">#REF!</definedName>
    <definedName name="menos" localSheetId="6">#REF!</definedName>
    <definedName name="menos">#REF!</definedName>
    <definedName name="MENSAJE_DIAS" localSheetId="0">[1]Sheet6!#REF!</definedName>
    <definedName name="MENSAJE_DIAS" localSheetId="3">[1]Sheet6!#REF!</definedName>
    <definedName name="MENSAJE_DIAS" localSheetId="1">[1]Sheet6!#REF!</definedName>
    <definedName name="MENSAJE_DIAS" localSheetId="2">[1]Sheet6!#REF!</definedName>
    <definedName name="MENSAJE_DIAS" localSheetId="6">[1]Sheet6!#REF!</definedName>
    <definedName name="MENSAJE_DIAS">[1]Sheet6!#REF!</definedName>
    <definedName name="MENU" localSheetId="0">#REF!</definedName>
    <definedName name="MENU" localSheetId="3">#REF!</definedName>
    <definedName name="MENU" localSheetId="1">#REF!</definedName>
    <definedName name="MENU" localSheetId="2">#REF!</definedName>
    <definedName name="MENU" localSheetId="6">#REF!</definedName>
    <definedName name="MENU">#REF!</definedName>
    <definedName name="MENUS" localSheetId="0">#REF!</definedName>
    <definedName name="MENUS" localSheetId="3">#REF!</definedName>
    <definedName name="MENUS" localSheetId="1">#REF!</definedName>
    <definedName name="MENUS" localSheetId="2">#REF!</definedName>
    <definedName name="MENUS" localSheetId="6">#REF!</definedName>
    <definedName name="MENUS">#REF!</definedName>
    <definedName name="mermas" localSheetId="0">#REF!</definedName>
    <definedName name="mermas" localSheetId="3">#REF!</definedName>
    <definedName name="mermas" localSheetId="1">#REF!</definedName>
    <definedName name="mermas" localSheetId="2">#REF!</definedName>
    <definedName name="mermas" localSheetId="6">#REF!</definedName>
    <definedName name="mermas">#REF!</definedName>
    <definedName name="MES" localSheetId="0">#REF!</definedName>
    <definedName name="MES" localSheetId="3">#REF!</definedName>
    <definedName name="MES" localSheetId="1">#REF!</definedName>
    <definedName name="MES" localSheetId="2">#REF!</definedName>
    <definedName name="MES" localSheetId="6">#REF!</definedName>
    <definedName name="MES">#REF!</definedName>
    <definedName name="min" localSheetId="0">#REF!</definedName>
    <definedName name="min" localSheetId="3">#REF!</definedName>
    <definedName name="min" localSheetId="1">#REF!</definedName>
    <definedName name="min" localSheetId="2">#REF!</definedName>
    <definedName name="min" localSheetId="6">#REF!</definedName>
    <definedName name="min">#REF!</definedName>
    <definedName name="Minima">[4]MiniDB!$D$45</definedName>
    <definedName name="mm" localSheetId="0">#REF!</definedName>
    <definedName name="mm" localSheetId="3">#REF!</definedName>
    <definedName name="mm" localSheetId="1">#REF!</definedName>
    <definedName name="mm" localSheetId="2">#REF!</definedName>
    <definedName name="mm" localSheetId="6">#REF!</definedName>
    <definedName name="mm">#REF!</definedName>
    <definedName name="mm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 localSheetId="0">[8]!Módulo3.Sector2</definedName>
    <definedName name="Módulo3.Sector2" localSheetId="1">[8]!Módulo3.Sector2</definedName>
    <definedName name="Módulo3.Sector2">[8]!Módulo3.Sector2</definedName>
    <definedName name="Módulo4.Sector3" localSheetId="0">[8]!Módulo4.Sector3</definedName>
    <definedName name="Módulo4.Sector3" localSheetId="1">[8]!Módulo4.Sector3</definedName>
    <definedName name="Módulo4.Sector3">[8]!Módulo4.Sector3</definedName>
    <definedName name="Módulo5.Sector4" localSheetId="0">[8]!Módulo5.Sector4</definedName>
    <definedName name="Módulo5.Sector4" localSheetId="1">[8]!Módulo5.Sector4</definedName>
    <definedName name="Módulo5.Sector4">[8]!Módulo5.Sector4</definedName>
    <definedName name="Módulo6.Sector5" localSheetId="0">[8]!Módulo6.Sector5</definedName>
    <definedName name="Módulo6.Sector5" localSheetId="1">[8]!Módulo6.Sector5</definedName>
    <definedName name="Módulo6.Sector5">[8]!Módulo6.Sector5</definedName>
    <definedName name="MOI" localSheetId="0">#REF!</definedName>
    <definedName name="MOI" localSheetId="3">#REF!</definedName>
    <definedName name="MOI" localSheetId="1">#REF!</definedName>
    <definedName name="MOI" localSheetId="2">#REF!</definedName>
    <definedName name="MOI" localSheetId="6">#REF!</definedName>
    <definedName name="MOI">#REF!</definedName>
    <definedName name="Moneda">[12]Resumen!$X$2</definedName>
    <definedName name="MONTO" localSheetId="0">#REF!</definedName>
    <definedName name="MONTO" localSheetId="3">#REF!</definedName>
    <definedName name="MONTO" localSheetId="1">#REF!</definedName>
    <definedName name="MONTO" localSheetId="2">#REF!</definedName>
    <definedName name="MONTO" localSheetId="6">#REF!</definedName>
    <definedName name="MONTO">#REF!</definedName>
    <definedName name="Monto_Descuento_Bolívares" localSheetId="0">#REF!</definedName>
    <definedName name="Monto_Descuento_Bolívares" localSheetId="3">#REF!</definedName>
    <definedName name="Monto_Descuento_Bolívares" localSheetId="1">#REF!</definedName>
    <definedName name="Monto_Descuento_Bolívares" localSheetId="2">#REF!</definedName>
    <definedName name="Monto_Descuento_Bolívares" localSheetId="6">#REF!</definedName>
    <definedName name="Monto_Descuento_Bolívares">#REF!</definedName>
    <definedName name="Monto_Descuento_Dólares" localSheetId="0">#REF!</definedName>
    <definedName name="Monto_Descuento_Dólares" localSheetId="3">#REF!</definedName>
    <definedName name="Monto_Descuento_Dólares" localSheetId="1">#REF!</definedName>
    <definedName name="Monto_Descuento_Dólares" localSheetId="2">#REF!</definedName>
    <definedName name="Monto_Descuento_Dólares" localSheetId="6">#REF!</definedName>
    <definedName name="Monto_Descuento_Dólares">#REF!</definedName>
    <definedName name="Mopre1" localSheetId="0">#REF!</definedName>
    <definedName name="Mopre1" localSheetId="3">#REF!</definedName>
    <definedName name="Mopre1" localSheetId="1">#REF!</definedName>
    <definedName name="Mopre1" localSheetId="2">#REF!</definedName>
    <definedName name="Mopre1" localSheetId="6">#REF!</definedName>
    <definedName name="Mopre1">#REF!</definedName>
    <definedName name="movimiento" localSheetId="0">#REF!</definedName>
    <definedName name="movimiento" localSheetId="3">#REF!</definedName>
    <definedName name="movimiento" localSheetId="1">#REF!</definedName>
    <definedName name="movimiento" localSheetId="2">#REF!</definedName>
    <definedName name="movimiento" localSheetId="6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 localSheetId="0">#REF!</definedName>
    <definedName name="MSG" localSheetId="3">#REF!</definedName>
    <definedName name="MSG" localSheetId="1">#REF!</definedName>
    <definedName name="MSG" localSheetId="2">#REF!</definedName>
    <definedName name="MSG" localSheetId="6">#REF!</definedName>
    <definedName name="MSG">#REF!</definedName>
    <definedName name="MSG0" localSheetId="0">#REF!</definedName>
    <definedName name="MSG0" localSheetId="3">#REF!</definedName>
    <definedName name="MSG0" localSheetId="1">#REF!</definedName>
    <definedName name="MSG0" localSheetId="2">#REF!</definedName>
    <definedName name="MSG0" localSheetId="6">#REF!</definedName>
    <definedName name="MSG0">#REF!</definedName>
    <definedName name="MtoF4000" localSheetId="0">#REF!</definedName>
    <definedName name="MtoF4000" localSheetId="3">#REF!</definedName>
    <definedName name="MtoF4000" localSheetId="1">#REF!</definedName>
    <definedName name="MtoF4000" localSheetId="2">#REF!</definedName>
    <definedName name="MtoF4000" localSheetId="6">#REF!</definedName>
    <definedName name="MtoF4000">#REF!</definedName>
    <definedName name="MtoPerf" localSheetId="0">#REF!</definedName>
    <definedName name="MtoPerf" localSheetId="3">#REF!</definedName>
    <definedName name="MtoPerf" localSheetId="1">#REF!</definedName>
    <definedName name="MtoPerf" localSheetId="2">#REF!</definedName>
    <definedName name="MtoPerf" localSheetId="6">#REF!</definedName>
    <definedName name="MtoPerf">#REF!</definedName>
    <definedName name="MtoRanger" localSheetId="0">#REF!</definedName>
    <definedName name="MtoRanger" localSheetId="3">#REF!</definedName>
    <definedName name="MtoRanger" localSheetId="1">#REF!</definedName>
    <definedName name="MtoRanger" localSheetId="2">#REF!</definedName>
    <definedName name="MtoRanger" localSheetId="6">#REF!</definedName>
    <definedName name="MtoRanger">#REF!</definedName>
    <definedName name="MtoRetro" localSheetId="0">#REF!</definedName>
    <definedName name="MtoRetro" localSheetId="3">#REF!</definedName>
    <definedName name="MtoRetro" localSheetId="1">#REF!</definedName>
    <definedName name="MtoRetro" localSheetId="2">#REF!</definedName>
    <definedName name="MtoRetro" localSheetId="6">#REF!</definedName>
    <definedName name="MtoRetro">#REF!</definedName>
    <definedName name="MtoTrailer" localSheetId="0">#REF!</definedName>
    <definedName name="MtoTrailer" localSheetId="3">#REF!</definedName>
    <definedName name="MtoTrailer" localSheetId="1">#REF!</definedName>
    <definedName name="MtoTrailer" localSheetId="2">#REF!</definedName>
    <definedName name="MtoTrailer" localSheetId="6">#REF!</definedName>
    <definedName name="MtoTrailer">#REF!</definedName>
    <definedName name="MTR" localSheetId="0">#REF!</definedName>
    <definedName name="MTR" localSheetId="3">#REF!</definedName>
    <definedName name="MTR" localSheetId="1">#REF!</definedName>
    <definedName name="MTR" localSheetId="2">#REF!</definedName>
    <definedName name="MTR" localSheetId="6">#REF!</definedName>
    <definedName name="MTR">#REF!</definedName>
    <definedName name="MTRD" localSheetId="0">#REF!</definedName>
    <definedName name="MTRD" localSheetId="3">#REF!</definedName>
    <definedName name="MTRD" localSheetId="1">#REF!</definedName>
    <definedName name="MTRD" localSheetId="2">#REF!</definedName>
    <definedName name="MTRD" localSheetId="6">#REF!</definedName>
    <definedName name="MTRD">#REF!</definedName>
    <definedName name="MTRT" localSheetId="0">#REF!</definedName>
    <definedName name="MTRT" localSheetId="3">#REF!</definedName>
    <definedName name="MTRT" localSheetId="1">#REF!</definedName>
    <definedName name="MTRT" localSheetId="2">#REF!</definedName>
    <definedName name="MTRT" localSheetId="6">#REF!</definedName>
    <definedName name="MTRT">#REF!</definedName>
    <definedName name="MU" localSheetId="0">#REF!</definedName>
    <definedName name="MU" localSheetId="3">#REF!</definedName>
    <definedName name="MU" localSheetId="1">#REF!</definedName>
    <definedName name="MU" localSheetId="2">#REF!</definedName>
    <definedName name="MU" localSheetId="6">#REF!</definedName>
    <definedName name="MU">#REF!</definedName>
    <definedName name="MW" localSheetId="0">#REF!</definedName>
    <definedName name="MW" localSheetId="3">#REF!</definedName>
    <definedName name="MW" localSheetId="1">#REF!</definedName>
    <definedName name="MW" localSheetId="2">#REF!</definedName>
    <definedName name="MW" localSheetId="6">#REF!</definedName>
    <definedName name="MW">#REF!</definedName>
    <definedName name="n" localSheetId="0">#REF!</definedName>
    <definedName name="n" localSheetId="3">#REF!</definedName>
    <definedName name="n" localSheetId="1">#REF!</definedName>
    <definedName name="n" localSheetId="2">#REF!</definedName>
    <definedName name="n" localSheetId="6">#REF!</definedName>
    <definedName name="n">#REF!</definedName>
    <definedName name="N°CCT">'[11]MO - Petrolero Privado'!$E$10</definedName>
    <definedName name="nbreTotal1" localSheetId="0">#REF!</definedName>
    <definedName name="nbreTotal1" localSheetId="3">#REF!</definedName>
    <definedName name="nbreTotal1" localSheetId="1">#REF!</definedName>
    <definedName name="nbreTotal1" localSheetId="2">#REF!</definedName>
    <definedName name="nbreTotal1" localSheetId="6">#REF!</definedName>
    <definedName name="nbreTotal1">#REF!</definedName>
    <definedName name="nbreTotal10" localSheetId="0">#REF!</definedName>
    <definedName name="nbreTotal10" localSheetId="3">#REF!</definedName>
    <definedName name="nbreTotal10" localSheetId="1">#REF!</definedName>
    <definedName name="nbreTotal10" localSheetId="2">#REF!</definedName>
    <definedName name="nbreTotal10" localSheetId="6">#REF!</definedName>
    <definedName name="nbreTotal10">#REF!</definedName>
    <definedName name="nbreTotal2" localSheetId="0">#REF!</definedName>
    <definedName name="nbreTotal2" localSheetId="3">#REF!</definedName>
    <definedName name="nbreTotal2" localSheetId="1">#REF!</definedName>
    <definedName name="nbreTotal2" localSheetId="2">#REF!</definedName>
    <definedName name="nbreTotal2" localSheetId="6">#REF!</definedName>
    <definedName name="nbreTotal2">#REF!</definedName>
    <definedName name="nbreTotal3" localSheetId="0">#REF!</definedName>
    <definedName name="nbreTotal3" localSheetId="3">#REF!</definedName>
    <definedName name="nbreTotal3" localSheetId="1">#REF!</definedName>
    <definedName name="nbreTotal3" localSheetId="2">#REF!</definedName>
    <definedName name="nbreTotal3" localSheetId="6">#REF!</definedName>
    <definedName name="nbreTotal3">#REF!</definedName>
    <definedName name="nbreTotal4" localSheetId="0">#REF!</definedName>
    <definedName name="nbreTotal4" localSheetId="3">#REF!</definedName>
    <definedName name="nbreTotal4" localSheetId="1">#REF!</definedName>
    <definedName name="nbreTotal4" localSheetId="2">#REF!</definedName>
    <definedName name="nbreTotal4" localSheetId="6">#REF!</definedName>
    <definedName name="nbreTotal4">#REF!</definedName>
    <definedName name="nbreTotal5" localSheetId="0">#REF!</definedName>
    <definedName name="nbreTotal5" localSheetId="3">#REF!</definedName>
    <definedName name="nbreTotal5" localSheetId="1">#REF!</definedName>
    <definedName name="nbreTotal5" localSheetId="2">#REF!</definedName>
    <definedName name="nbreTotal5" localSheetId="6">#REF!</definedName>
    <definedName name="nbreTotal5">#REF!</definedName>
    <definedName name="nbreTotal6" localSheetId="0">#REF!</definedName>
    <definedName name="nbreTotal6" localSheetId="3">#REF!</definedName>
    <definedName name="nbreTotal6" localSheetId="1">#REF!</definedName>
    <definedName name="nbreTotal6" localSheetId="2">#REF!</definedName>
    <definedName name="nbreTotal6" localSheetId="6">#REF!</definedName>
    <definedName name="nbreTotal6">#REF!</definedName>
    <definedName name="NDATE" localSheetId="0">#REF!</definedName>
    <definedName name="NDATE" localSheetId="3">#REF!</definedName>
    <definedName name="NDATE" localSheetId="1">#REF!</definedName>
    <definedName name="NDATE" localSheetId="2">#REF!</definedName>
    <definedName name="NDATE" localSheetId="6">#REF!</definedName>
    <definedName name="NDATE">#REF!</definedName>
    <definedName name="Neta" localSheetId="0">#REF!</definedName>
    <definedName name="Neta" localSheetId="3">#REF!</definedName>
    <definedName name="Neta" localSheetId="1">#REF!</definedName>
    <definedName name="Neta" localSheetId="2">#REF!</definedName>
    <definedName name="Neta" localSheetId="6">#REF!</definedName>
    <definedName name="Neta">#REF!</definedName>
    <definedName name="Neta_Antes" localSheetId="0">#REF!</definedName>
    <definedName name="Neta_Antes" localSheetId="3">#REF!</definedName>
    <definedName name="Neta_Antes" localSheetId="1">#REF!</definedName>
    <definedName name="Neta_Antes" localSheetId="2">#REF!</definedName>
    <definedName name="Neta_Antes" localSheetId="6">#REF!</definedName>
    <definedName name="Neta_Antes">#REF!</definedName>
    <definedName name="Neta_despues" localSheetId="0">#REF!</definedName>
    <definedName name="Neta_despues" localSheetId="3">#REF!</definedName>
    <definedName name="Neta_despues" localSheetId="1">#REF!</definedName>
    <definedName name="Neta_despues" localSheetId="2">#REF!</definedName>
    <definedName name="Neta_despues" localSheetId="6">#REF!</definedName>
    <definedName name="Neta_despues">#REF!</definedName>
    <definedName name="netant" localSheetId="0">[21]Sheet1!#REF!</definedName>
    <definedName name="netant" localSheetId="3">[21]Sheet1!#REF!</definedName>
    <definedName name="netant" localSheetId="1">[21]Sheet1!#REF!</definedName>
    <definedName name="netant" localSheetId="2">[21]Sheet1!#REF!</definedName>
    <definedName name="netant" localSheetId="6">[21]Sheet1!#REF!</definedName>
    <definedName name="netant">[21]Sheet1!#REF!</definedName>
    <definedName name="netdesp" localSheetId="0">[21]Sheet1!#REF!</definedName>
    <definedName name="netdesp" localSheetId="3">[21]Sheet1!#REF!</definedName>
    <definedName name="netdesp" localSheetId="1">[21]Sheet1!#REF!</definedName>
    <definedName name="netdesp" localSheetId="2">[21]Sheet1!#REF!</definedName>
    <definedName name="netdesp">[21]Sheet1!#REF!</definedName>
    <definedName name="Neto_Arg" localSheetId="0">#REF!</definedName>
    <definedName name="Neto_Arg" localSheetId="3">#REF!</definedName>
    <definedName name="Neto_Arg" localSheetId="1">#REF!</definedName>
    <definedName name="Neto_Arg" localSheetId="2">#REF!</definedName>
    <definedName name="Neto_Arg" localSheetId="6">#REF!</definedName>
    <definedName name="Neto_Arg">#REF!</definedName>
    <definedName name="Neto_Arg_T" localSheetId="0">#REF!</definedName>
    <definedName name="Neto_Arg_T" localSheetId="3">#REF!</definedName>
    <definedName name="Neto_Arg_T" localSheetId="1">#REF!</definedName>
    <definedName name="Neto_Arg_T" localSheetId="2">#REF!</definedName>
    <definedName name="Neto_Arg_T" localSheetId="6">#REF!</definedName>
    <definedName name="Neto_Arg_T">#REF!</definedName>
    <definedName name="Netos_país">'[36]Netos  país'!$A$6:$I$107</definedName>
    <definedName name="NeumaticosF4000" localSheetId="0">#REF!</definedName>
    <definedName name="NeumaticosF4000" localSheetId="3">#REF!</definedName>
    <definedName name="NeumaticosF4000" localSheetId="1">#REF!</definedName>
    <definedName name="NeumaticosF4000" localSheetId="2">#REF!</definedName>
    <definedName name="NeumaticosF4000" localSheetId="6">#REF!</definedName>
    <definedName name="NeumaticosF4000">#REF!</definedName>
    <definedName name="NeumaticosPerf" localSheetId="0">#REF!</definedName>
    <definedName name="NeumaticosPerf" localSheetId="3">#REF!</definedName>
    <definedName name="NeumaticosPerf" localSheetId="1">#REF!</definedName>
    <definedName name="NeumaticosPerf" localSheetId="2">#REF!</definedName>
    <definedName name="NeumaticosPerf" localSheetId="6">#REF!</definedName>
    <definedName name="NeumaticosPerf">#REF!</definedName>
    <definedName name="NeumaticosRanger" localSheetId="0">#REF!</definedName>
    <definedName name="NeumaticosRanger" localSheetId="3">#REF!</definedName>
    <definedName name="NeumaticosRanger" localSheetId="1">#REF!</definedName>
    <definedName name="NeumaticosRanger" localSheetId="2">#REF!</definedName>
    <definedName name="NeumaticosRanger" localSheetId="6">#REF!</definedName>
    <definedName name="NeumaticosRanger">#REF!</definedName>
    <definedName name="NeumaticosRetro" localSheetId="0">#REF!</definedName>
    <definedName name="NeumaticosRetro" localSheetId="3">#REF!</definedName>
    <definedName name="NeumaticosRetro" localSheetId="1">#REF!</definedName>
    <definedName name="NeumaticosRetro" localSheetId="2">#REF!</definedName>
    <definedName name="NeumaticosRetro" localSheetId="6">#REF!</definedName>
    <definedName name="NeumaticosRetro">#REF!</definedName>
    <definedName name="NeumaticosTrailer" localSheetId="0">#REF!</definedName>
    <definedName name="NeumaticosTrailer" localSheetId="3">#REF!</definedName>
    <definedName name="NeumaticosTrailer" localSheetId="1">#REF!</definedName>
    <definedName name="NeumaticosTrailer" localSheetId="2">#REF!</definedName>
    <definedName name="NeumaticosTrailer" localSheetId="6">#REF!</definedName>
    <definedName name="NeumaticosTrailer">#REF!</definedName>
    <definedName name="NEUQUEN__DISTRICT" localSheetId="0">#REF!</definedName>
    <definedName name="NEUQUEN__DISTRICT" localSheetId="3">#REF!</definedName>
    <definedName name="NEUQUEN__DISTRICT" localSheetId="1">#REF!</definedName>
    <definedName name="NEUQUEN__DISTRICT" localSheetId="2">#REF!</definedName>
    <definedName name="NEUQUEN__DISTRICT" localSheetId="6">#REF!</definedName>
    <definedName name="NEUQUEN__DISTRICT">#REF!</definedName>
    <definedName name="niveles" localSheetId="0">#REF!</definedName>
    <definedName name="niveles" localSheetId="3">#REF!</definedName>
    <definedName name="niveles" localSheetId="1">#REF!</definedName>
    <definedName name="niveles" localSheetId="2">#REF!</definedName>
    <definedName name="niveles" localSheetId="6">#REF!</definedName>
    <definedName name="niveles">#REF!</definedName>
    <definedName name="NOAMORT">[53]Bases!$H$7:$O$60</definedName>
    <definedName name="NOMBRE" localSheetId="0">#REF!</definedName>
    <definedName name="NOMBRE" localSheetId="3">#REF!</definedName>
    <definedName name="NOMBRE" localSheetId="1">#REF!</definedName>
    <definedName name="NOMBRE" localSheetId="2">#REF!</definedName>
    <definedName name="NOMBRE" localSheetId="6">#REF!</definedName>
    <definedName name="NOMBRE">#REF!</definedName>
    <definedName name="Normal">[4]MiniDB!$D$44</definedName>
    <definedName name="nro" localSheetId="0">#REF!</definedName>
    <definedName name="nro" localSheetId="3">#REF!</definedName>
    <definedName name="nro" localSheetId="1">#REF!</definedName>
    <definedName name="nro" localSheetId="2">#REF!</definedName>
    <definedName name="nro" localSheetId="6">#REF!</definedName>
    <definedName name="nro">#REF!</definedName>
    <definedName name="NROW" localSheetId="0">#REF!</definedName>
    <definedName name="NROW" localSheetId="3">#REF!</definedName>
    <definedName name="NROW" localSheetId="1">#REF!</definedName>
    <definedName name="NROW" localSheetId="2">#REF!</definedName>
    <definedName name="NROW" localSheetId="6">#REF!</definedName>
    <definedName name="NROW">#REF!</definedName>
    <definedName name="NROWF" localSheetId="0">#REF!</definedName>
    <definedName name="NROWF" localSheetId="3">#REF!</definedName>
    <definedName name="NROWF" localSheetId="1">#REF!</definedName>
    <definedName name="NROWF" localSheetId="2">#REF!</definedName>
    <definedName name="NROWF" localSheetId="6">#REF!</definedName>
    <definedName name="NROWF">#REF!</definedName>
    <definedName name="NTIME" localSheetId="0">#REF!</definedName>
    <definedName name="NTIME" localSheetId="3">#REF!</definedName>
    <definedName name="NTIME" localSheetId="1">#REF!</definedName>
    <definedName name="NTIME" localSheetId="2">#REF!</definedName>
    <definedName name="NTIME" localSheetId="6">#REF!</definedName>
    <definedName name="NTIME">#REF!</definedName>
    <definedName name="NUEDTO.S">#N/A</definedName>
    <definedName name="NUEDTOA">#N/A</definedName>
    <definedName name="NUEDTOP">#N/A</definedName>
    <definedName name="NUEVA" localSheetId="0">#REF!</definedName>
    <definedName name="NUEVA" localSheetId="3">#REF!</definedName>
    <definedName name="NUEVA" localSheetId="1">#REF!</definedName>
    <definedName name="NUEVA" localSheetId="2">#REF!</definedName>
    <definedName name="NUEVA" localSheetId="6">#REF!</definedName>
    <definedName name="NUEVA">#REF!</definedName>
    <definedName name="ñ" localSheetId="0">#REF!</definedName>
    <definedName name="ñ" localSheetId="3">#REF!</definedName>
    <definedName name="ñ" localSheetId="1">#REF!</definedName>
    <definedName name="ñ" localSheetId="2">#REF!</definedName>
    <definedName name="ñ" localSheetId="6">#REF!</definedName>
    <definedName name="ñ">#REF!</definedName>
    <definedName name="o" localSheetId="0">#REF!</definedName>
    <definedName name="o" localSheetId="3">#REF!</definedName>
    <definedName name="o" localSheetId="1">#REF!</definedName>
    <definedName name="o" localSheetId="2">#REF!</definedName>
    <definedName name="o" localSheetId="6">#REF!</definedName>
    <definedName name="o">#REF!</definedName>
    <definedName name="O_Cargas" localSheetId="0">#REF!</definedName>
    <definedName name="O_Cargas" localSheetId="3">#REF!</definedName>
    <definedName name="O_Cargas" localSheetId="1">#REF!</definedName>
    <definedName name="O_Cargas" localSheetId="2">#REF!</definedName>
    <definedName name="O_Cargas" localSheetId="6">#REF!</definedName>
    <definedName name="O_Cargas">#REF!</definedName>
    <definedName name="O_Cargas1" localSheetId="0">#REF!</definedName>
    <definedName name="O_Cargas1" localSheetId="3">#REF!</definedName>
    <definedName name="O_Cargas1" localSheetId="1">#REF!</definedName>
    <definedName name="O_Cargas1" localSheetId="2">#REF!</definedName>
    <definedName name="O_Cargas1" localSheetId="6">#REF!</definedName>
    <definedName name="O_Cargas1">#REF!</definedName>
    <definedName name="obs_Antes" localSheetId="0">#REF!</definedName>
    <definedName name="obs_Antes" localSheetId="3">#REF!</definedName>
    <definedName name="obs_Antes" localSheetId="1">#REF!</definedName>
    <definedName name="obs_Antes" localSheetId="2">#REF!</definedName>
    <definedName name="obs_Antes" localSheetId="6">#REF!</definedName>
    <definedName name="obs_Antes">#REF!</definedName>
    <definedName name="obs_despues" localSheetId="0">#REF!</definedName>
    <definedName name="obs_despues" localSheetId="3">#REF!</definedName>
    <definedName name="obs_despues" localSheetId="1">#REF!</definedName>
    <definedName name="obs_despues" localSheetId="2">#REF!</definedName>
    <definedName name="obs_despues" localSheetId="6">#REF!</definedName>
    <definedName name="obs_despues">#REF!</definedName>
    <definedName name="obsant" localSheetId="0">[21]Sheet1!#REF!</definedName>
    <definedName name="obsant" localSheetId="3">[21]Sheet1!#REF!</definedName>
    <definedName name="obsant" localSheetId="1">[21]Sheet1!#REF!</definedName>
    <definedName name="obsant" localSheetId="2">[21]Sheet1!#REF!</definedName>
    <definedName name="obsant" localSheetId="6">[21]Sheet1!#REF!</definedName>
    <definedName name="obsant">[21]Sheet1!#REF!</definedName>
    <definedName name="obsdesp" localSheetId="0">[21]Sheet1!#REF!</definedName>
    <definedName name="obsdesp" localSheetId="3">[21]Sheet1!#REF!</definedName>
    <definedName name="obsdesp" localSheetId="1">[21]Sheet1!#REF!</definedName>
    <definedName name="obsdesp" localSheetId="2">[21]Sheet1!#REF!</definedName>
    <definedName name="obsdesp">[21]Sheet1!#REF!</definedName>
    <definedName name="Observation">[4]MiniDB!$D$34</definedName>
    <definedName name="OGRA" localSheetId="0">#REF!</definedName>
    <definedName name="OGRA" localSheetId="3">#REF!</definedName>
    <definedName name="OGRA" localSheetId="1">#REF!</definedName>
    <definedName name="OGRA" localSheetId="2">#REF!</definedName>
    <definedName name="OGRA" localSheetId="6">#REF!</definedName>
    <definedName name="OGRA">#REF!</definedName>
    <definedName name="OGRA_C" localSheetId="0">#REF!</definedName>
    <definedName name="OGRA_C" localSheetId="3">#REF!</definedName>
    <definedName name="OGRA_C" localSheetId="1">#REF!</definedName>
    <definedName name="OGRA_C" localSheetId="2">#REF!</definedName>
    <definedName name="OGRA_C" localSheetId="6">#REF!</definedName>
    <definedName name="OGRA_C">#REF!</definedName>
    <definedName name="OILMTR" localSheetId="0">#REF!</definedName>
    <definedName name="OILMTR" localSheetId="3">#REF!</definedName>
    <definedName name="OILMTR" localSheetId="1">#REF!</definedName>
    <definedName name="OILMTR" localSheetId="2">#REF!</definedName>
    <definedName name="OILMTR" localSheetId="6">#REF!</definedName>
    <definedName name="OILMTR">#REF!</definedName>
    <definedName name="OilReserves">[20]Datos!$F$13</definedName>
    <definedName name="OILT" localSheetId="0">#REF!</definedName>
    <definedName name="OILT" localSheetId="3">#REF!</definedName>
    <definedName name="OILT" localSheetId="1">#REF!</definedName>
    <definedName name="OILT" localSheetId="2">#REF!</definedName>
    <definedName name="OILT" localSheetId="6">#REF!</definedName>
    <definedName name="OILT">#REF!</definedName>
    <definedName name="OiltransC" localSheetId="0">#REF!</definedName>
    <definedName name="OiltransC" localSheetId="3">#REF!</definedName>
    <definedName name="OiltransC" localSheetId="1">#REF!</definedName>
    <definedName name="OiltransC" localSheetId="2">#REF!</definedName>
    <definedName name="OiltransC" localSheetId="6">#REF!</definedName>
    <definedName name="OiltransC">#REF!</definedName>
    <definedName name="OPC_ELEG" localSheetId="0">[1]Sheet5!#REF!</definedName>
    <definedName name="OPC_ELEG" localSheetId="3">[1]Sheet5!#REF!</definedName>
    <definedName name="OPC_ELEG" localSheetId="1">[1]Sheet5!#REF!</definedName>
    <definedName name="OPC_ELEG" localSheetId="2">[1]Sheet5!#REF!</definedName>
    <definedName name="OPC_ELEG" localSheetId="6">[1]Sheet5!#REF!</definedName>
    <definedName name="OPC_ELEG">[1]Sheet5!#REF!</definedName>
    <definedName name="operador" localSheetId="0">#REF!</definedName>
    <definedName name="operador" localSheetId="3">#REF!</definedName>
    <definedName name="operador" localSheetId="1">#REF!</definedName>
    <definedName name="operador" localSheetId="2">#REF!</definedName>
    <definedName name="operador" localSheetId="6">#REF!</definedName>
    <definedName name="operador">#REF!</definedName>
    <definedName name="Operadores" localSheetId="0">#REF!</definedName>
    <definedName name="Operadores" localSheetId="3">#REF!</definedName>
    <definedName name="Operadores" localSheetId="1">#REF!</definedName>
    <definedName name="Operadores" localSheetId="2">#REF!</definedName>
    <definedName name="Operadores" localSheetId="6">#REF!</definedName>
    <definedName name="Operadores">#REF!</definedName>
    <definedName name="ORDEN" localSheetId="0">#REF!</definedName>
    <definedName name="ORDEN" localSheetId="3">#REF!</definedName>
    <definedName name="ORDEN" localSheetId="1">#REF!</definedName>
    <definedName name="ORDEN" localSheetId="2">#REF!</definedName>
    <definedName name="ORDEN" localSheetId="6">#REF!</definedName>
    <definedName name="ORDEN">#REF!</definedName>
    <definedName name="ORID" localSheetId="0">#REF!</definedName>
    <definedName name="ORID" localSheetId="3">#REF!</definedName>
    <definedName name="ORID" localSheetId="1">#REF!</definedName>
    <definedName name="ORID" localSheetId="2">#REF!</definedName>
    <definedName name="ORID" localSheetId="6">#REF!</definedName>
    <definedName name="ORID">#REF!</definedName>
    <definedName name="Orif3">[4]MiniDB!$D$5</definedName>
    <definedName name="orifa" localSheetId="0">[21]Sheet1!#REF!</definedName>
    <definedName name="orifa" localSheetId="3">[21]Sheet1!#REF!</definedName>
    <definedName name="orifa" localSheetId="1">[21]Sheet1!#REF!</definedName>
    <definedName name="orifa" localSheetId="2">[21]Sheet1!#REF!</definedName>
    <definedName name="orifa">[21]Sheet1!#REF!</definedName>
    <definedName name="orifd" localSheetId="0">[21]Sheet1!#REF!</definedName>
    <definedName name="orifd" localSheetId="3">[21]Sheet1!#REF!</definedName>
    <definedName name="orifd" localSheetId="1">[21]Sheet1!#REF!</definedName>
    <definedName name="orifd" localSheetId="2">[21]Sheet1!#REF!</definedName>
    <definedName name="orifd">[21]Sheet1!#REF!</definedName>
    <definedName name="Orificio" localSheetId="0">#REF!</definedName>
    <definedName name="Orificio" localSheetId="3">#REF!</definedName>
    <definedName name="Orificio" localSheetId="1">#REF!</definedName>
    <definedName name="Orificio" localSheetId="2">#REF!</definedName>
    <definedName name="Orificio" localSheetId="6">#REF!</definedName>
    <definedName name="Orificio">#REF!</definedName>
    <definedName name="orificio_Antes" localSheetId="0">#REF!</definedName>
    <definedName name="orificio_Antes" localSheetId="3">#REF!</definedName>
    <definedName name="orificio_Antes" localSheetId="1">#REF!</definedName>
    <definedName name="orificio_Antes" localSheetId="2">#REF!</definedName>
    <definedName name="orificio_Antes" localSheetId="6">#REF!</definedName>
    <definedName name="orificio_Antes">#REF!</definedName>
    <definedName name="orificio_despues" localSheetId="0">#REF!</definedName>
    <definedName name="orificio_despues" localSheetId="3">#REF!</definedName>
    <definedName name="orificio_despues" localSheetId="1">#REF!</definedName>
    <definedName name="orificio_despues" localSheetId="2">#REF!</definedName>
    <definedName name="orificio_despues" localSheetId="6">#REF!</definedName>
    <definedName name="orificio_despues">#REF!</definedName>
    <definedName name="ot" localSheetId="0">#REF!</definedName>
    <definedName name="ot" localSheetId="3">#REF!</definedName>
    <definedName name="ot" localSheetId="1">#REF!</definedName>
    <definedName name="ot" localSheetId="2">#REF!</definedName>
    <definedName name="ot" localSheetId="6">#REF!</definedName>
    <definedName name="ot">#REF!</definedName>
    <definedName name="OtherVC" localSheetId="0">#REF!</definedName>
    <definedName name="OtherVC" localSheetId="3">#REF!</definedName>
    <definedName name="OtherVC" localSheetId="1">#REF!</definedName>
    <definedName name="OtherVC" localSheetId="2">#REF!</definedName>
    <definedName name="OtherVC" localSheetId="6">#REF!</definedName>
    <definedName name="OtherVC">#REF!</definedName>
    <definedName name="Otros">[9]Otros!$A$4:$A$303</definedName>
    <definedName name="Overhead" localSheetId="0">#REF!</definedName>
    <definedName name="Overhead" localSheetId="3">#REF!</definedName>
    <definedName name="Overhead" localSheetId="1">#REF!</definedName>
    <definedName name="Overhead" localSheetId="2">#REF!</definedName>
    <definedName name="Overhead" localSheetId="6">#REF!</definedName>
    <definedName name="Overhead">#REF!</definedName>
    <definedName name="p" localSheetId="0">#REF!</definedName>
    <definedName name="p" localSheetId="3">#REF!</definedName>
    <definedName name="p" localSheetId="1">#REF!</definedName>
    <definedName name="p" localSheetId="2">#REF!</definedName>
    <definedName name="p" localSheetId="6">#REF!</definedName>
    <definedName name="p">#REF!</definedName>
    <definedName name="P.1" localSheetId="0">#REF!</definedName>
    <definedName name="P.1" localSheetId="3">#REF!</definedName>
    <definedName name="P.1" localSheetId="1">#REF!</definedName>
    <definedName name="P.1" localSheetId="2">#REF!</definedName>
    <definedName name="P.1" localSheetId="6">#REF!</definedName>
    <definedName name="P.1">#REF!</definedName>
    <definedName name="P.2" localSheetId="0">#REF!</definedName>
    <definedName name="P.2" localSheetId="3">#REF!</definedName>
    <definedName name="P.2" localSheetId="1">#REF!</definedName>
    <definedName name="P.2" localSheetId="2">#REF!</definedName>
    <definedName name="P.2" localSheetId="6">#REF!</definedName>
    <definedName name="P.2">#REF!</definedName>
    <definedName name="P.3" localSheetId="0">#REF!</definedName>
    <definedName name="P.3" localSheetId="3">#REF!</definedName>
    <definedName name="P.3" localSheetId="1">#REF!</definedName>
    <definedName name="P.3" localSheetId="2">#REF!</definedName>
    <definedName name="P.3" localSheetId="6">#REF!</definedName>
    <definedName name="P.3">#REF!</definedName>
    <definedName name="P.4" localSheetId="0">#REF!</definedName>
    <definedName name="P.4" localSheetId="3">#REF!</definedName>
    <definedName name="P.4" localSheetId="1">#REF!</definedName>
    <definedName name="P.4" localSheetId="2">#REF!</definedName>
    <definedName name="P.4" localSheetId="6">#REF!</definedName>
    <definedName name="P.4">#REF!</definedName>
    <definedName name="P.5" localSheetId="0">#REF!</definedName>
    <definedName name="P.5" localSheetId="3">#REF!</definedName>
    <definedName name="P.5" localSheetId="1">#REF!</definedName>
    <definedName name="P.5" localSheetId="2">#REF!</definedName>
    <definedName name="P.5" localSheetId="6">#REF!</definedName>
    <definedName name="P.5">#REF!</definedName>
    <definedName name="P.6" localSheetId="0">#REF!</definedName>
    <definedName name="P.6" localSheetId="3">#REF!</definedName>
    <definedName name="P.6" localSheetId="1">#REF!</definedName>
    <definedName name="P.6" localSheetId="2">#REF!</definedName>
    <definedName name="P.6" localSheetId="6">#REF!</definedName>
    <definedName name="P.6">#REF!</definedName>
    <definedName name="P.7" localSheetId="0">#REF!</definedName>
    <definedName name="P.7" localSheetId="3">#REF!</definedName>
    <definedName name="P.7" localSheetId="1">#REF!</definedName>
    <definedName name="P.7" localSheetId="2">#REF!</definedName>
    <definedName name="P.7" localSheetId="6">#REF!</definedName>
    <definedName name="P.7">#REF!</definedName>
    <definedName name="P.A.">#N/A</definedName>
    <definedName name="pa" localSheetId="0">#REF!</definedName>
    <definedName name="pa" localSheetId="3">#REF!</definedName>
    <definedName name="pa" localSheetId="1">#REF!</definedName>
    <definedName name="pa" localSheetId="2">#REF!</definedName>
    <definedName name="pa" localSheetId="6">#REF!</definedName>
    <definedName name="pa">#REF!</definedName>
    <definedName name="pat" localSheetId="0">#REF!</definedName>
    <definedName name="pat" localSheetId="3">#REF!</definedName>
    <definedName name="pat" localSheetId="1">#REF!</definedName>
    <definedName name="pat" localSheetId="2">#REF!</definedName>
    <definedName name="pat" localSheetId="6">#REF!</definedName>
    <definedName name="pat">#REF!</definedName>
    <definedName name="PatenteRanger" localSheetId="0">#REF!</definedName>
    <definedName name="PatenteRanger" localSheetId="3">#REF!</definedName>
    <definedName name="PatenteRanger" localSheetId="1">#REF!</definedName>
    <definedName name="PatenteRanger" localSheetId="2">#REF!</definedName>
    <definedName name="PatenteRanger" localSheetId="6">#REF!</definedName>
    <definedName name="PatenteRanger">#REF!</definedName>
    <definedName name="PatenteSeguroCENT" localSheetId="0">#REF!</definedName>
    <definedName name="PatenteSeguroCENT" localSheetId="3">#REF!</definedName>
    <definedName name="PatenteSeguroCENT" localSheetId="1">#REF!</definedName>
    <definedName name="PatenteSeguroCENT" localSheetId="2">#REF!</definedName>
    <definedName name="PatenteSeguroCENT" localSheetId="6">#REF!</definedName>
    <definedName name="PatenteSeguroCENT">#REF!</definedName>
    <definedName name="Pb" localSheetId="0">#REF!</definedName>
    <definedName name="Pb" localSheetId="3">#REF!</definedName>
    <definedName name="Pb" localSheetId="1">#REF!</definedName>
    <definedName name="Pb" localSheetId="2">#REF!</definedName>
    <definedName name="Pb" localSheetId="6">#REF!</definedName>
    <definedName name="Pb">#REF!</definedName>
    <definedName name="Pboca" localSheetId="0">#REF!</definedName>
    <definedName name="Pboca" localSheetId="3">#REF!</definedName>
    <definedName name="Pboca" localSheetId="1">#REF!</definedName>
    <definedName name="Pboca" localSheetId="2">#REF!</definedName>
    <definedName name="Pboca" localSheetId="6">#REF!</definedName>
    <definedName name="Pboca">#REF!</definedName>
    <definedName name="pbp_Antes" localSheetId="0">#REF!</definedName>
    <definedName name="pbp_Antes" localSheetId="3">#REF!</definedName>
    <definedName name="pbp_Antes" localSheetId="1">#REF!</definedName>
    <definedName name="pbp_Antes" localSheetId="2">#REF!</definedName>
    <definedName name="pbp_Antes" localSheetId="6">#REF!</definedName>
    <definedName name="pbp_Antes">#REF!</definedName>
    <definedName name="pbp_despues" localSheetId="0">#REF!</definedName>
    <definedName name="pbp_despues" localSheetId="3">#REF!</definedName>
    <definedName name="pbp_despues" localSheetId="1">#REF!</definedName>
    <definedName name="pbp_despues" localSheetId="2">#REF!</definedName>
    <definedName name="pbp_despues" localSheetId="6">#REF!</definedName>
    <definedName name="pbp_despues">#REF!</definedName>
    <definedName name="PC" localSheetId="0">#REF!</definedName>
    <definedName name="PC" localSheetId="3">#REF!</definedName>
    <definedName name="PC" localSheetId="1">#REF!</definedName>
    <definedName name="PC" localSheetId="2">#REF!</definedName>
    <definedName name="PC" localSheetId="6">#REF!</definedName>
    <definedName name="PC">#REF!</definedName>
    <definedName name="Pcolumna" localSheetId="0">#REF!</definedName>
    <definedName name="Pcolumna" localSheetId="3">#REF!</definedName>
    <definedName name="Pcolumna" localSheetId="1">#REF!</definedName>
    <definedName name="Pcolumna" localSheetId="2">#REF!</definedName>
    <definedName name="Pcolumna" localSheetId="6">#REF!</definedName>
    <definedName name="Pcolumna">#REF!</definedName>
    <definedName name="Pdb_Comp">[4]MiniDB!$D$38</definedName>
    <definedName name="pdepth">[15]Data!$D$9</definedName>
    <definedName name="PE_Obs">[4]MiniDB!$D$37</definedName>
    <definedName name="PEPITO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 localSheetId="0">#REF!</definedName>
    <definedName name="PERF" localSheetId="3">#REF!</definedName>
    <definedName name="PERF" localSheetId="1">#REF!</definedName>
    <definedName name="PERF" localSheetId="2">#REF!</definedName>
    <definedName name="PERF" localSheetId="6">#REF!</definedName>
    <definedName name="PERF">#REF!</definedName>
    <definedName name="Perforador" localSheetId="0">#REF!</definedName>
    <definedName name="Perforador" localSheetId="3">#REF!</definedName>
    <definedName name="Perforador" localSheetId="1">#REF!</definedName>
    <definedName name="Perforador" localSheetId="2">#REF!</definedName>
    <definedName name="Perforador" localSheetId="6">#REF!</definedName>
    <definedName name="Perforador">#REF!</definedName>
    <definedName name="PERICAM">[54]PARAM!$A$3</definedName>
    <definedName name="Personal">[9]MO!$A$3:$A$128</definedName>
    <definedName name="PESOS150" localSheetId="0">#REF!</definedName>
    <definedName name="PESOS150" localSheetId="3">#REF!</definedName>
    <definedName name="PESOS150" localSheetId="1">#REF!</definedName>
    <definedName name="PESOS150" localSheetId="2">#REF!</definedName>
    <definedName name="PESOS150" localSheetId="6">#REF!</definedName>
    <definedName name="PESOS150">#REF!</definedName>
    <definedName name="pesos600" localSheetId="0">#REF!</definedName>
    <definedName name="pesos600" localSheetId="3">#REF!</definedName>
    <definedName name="pesos600" localSheetId="1">#REF!</definedName>
    <definedName name="pesos600" localSheetId="2">#REF!</definedName>
    <definedName name="pesos600" localSheetId="6">#REF!</definedName>
    <definedName name="pesos600">#REF!</definedName>
    <definedName name="PESOS83">'[55]#¡REF'!$K$28</definedName>
    <definedName name="PESOS85" localSheetId="0">'[55]RESUMEN GRAL'!#REF!</definedName>
    <definedName name="PESOS85" localSheetId="3">'[55]RESUMEN GRAL'!#REF!</definedName>
    <definedName name="PESOS85" localSheetId="1">'[55]RESUMEN GRAL'!#REF!</definedName>
    <definedName name="PESOS85" localSheetId="2">'[55]RESUMEN GRAL'!#REF!</definedName>
    <definedName name="PESOS85">'[55]RESUMEN GRAL'!#REF!</definedName>
    <definedName name="Petróleo_y_Gas_Occidente" localSheetId="0">#REF!</definedName>
    <definedName name="Petróleo_y_Gas_Occidente" localSheetId="3">#REF!</definedName>
    <definedName name="Petróleo_y_Gas_Occidente" localSheetId="1">#REF!</definedName>
    <definedName name="Petróleo_y_Gas_Occidente" localSheetId="2">#REF!</definedName>
    <definedName name="Petróleo_y_Gas_Occidente" localSheetId="6">#REF!</definedName>
    <definedName name="Petróleo_y_Gas_Occidente">#REF!</definedName>
    <definedName name="Pf" localSheetId="0">#REF!</definedName>
    <definedName name="Pf" localSheetId="3">#REF!</definedName>
    <definedName name="Pf" localSheetId="1">#REF!</definedName>
    <definedName name="Pf" localSheetId="2">#REF!</definedName>
    <definedName name="Pf" localSheetId="6">#REF!</definedName>
    <definedName name="Pf">#REF!</definedName>
    <definedName name="PGAS1" localSheetId="0">#REF!</definedName>
    <definedName name="PGAS1" localSheetId="3">#REF!</definedName>
    <definedName name="PGAS1" localSheetId="1">#REF!</definedName>
    <definedName name="PGAS1" localSheetId="2">#REF!</definedName>
    <definedName name="PGAS1" localSheetId="6">#REF!</definedName>
    <definedName name="PGAS1">#REF!</definedName>
    <definedName name="PGAS2" localSheetId="0">#REF!</definedName>
    <definedName name="PGAS2" localSheetId="3">#REF!</definedName>
    <definedName name="PGAS2" localSheetId="1">#REF!</definedName>
    <definedName name="PGAS2" localSheetId="2">#REF!</definedName>
    <definedName name="PGAS2" localSheetId="6">#REF!</definedName>
    <definedName name="PGAS2">#REF!</definedName>
    <definedName name="PGAS3" localSheetId="0">#REF!</definedName>
    <definedName name="PGAS3" localSheetId="3">#REF!</definedName>
    <definedName name="PGAS3" localSheetId="1">#REF!</definedName>
    <definedName name="PGAS3" localSheetId="2">#REF!</definedName>
    <definedName name="PGAS3" localSheetId="6">#REF!</definedName>
    <definedName name="PGAS3">#REF!</definedName>
    <definedName name="PGAS4" localSheetId="0">#REF!</definedName>
    <definedName name="PGAS4" localSheetId="3">#REF!</definedName>
    <definedName name="PGAS4" localSheetId="1">#REF!</definedName>
    <definedName name="PGAS4" localSheetId="2">#REF!</definedName>
    <definedName name="PGAS4" localSheetId="6">#REF!</definedName>
    <definedName name="PGAS4">#REF!</definedName>
    <definedName name="PGAS5" localSheetId="0">#REF!</definedName>
    <definedName name="PGAS5" localSheetId="3">#REF!</definedName>
    <definedName name="PGAS5" localSheetId="1">#REF!</definedName>
    <definedName name="PGAS5" localSheetId="2">#REF!</definedName>
    <definedName name="PGAS5" localSheetId="6">#REF!</definedName>
    <definedName name="PGAS5">#REF!</definedName>
    <definedName name="PGAS6" localSheetId="0">#REF!</definedName>
    <definedName name="PGAS6" localSheetId="3">#REF!</definedName>
    <definedName name="PGAS6" localSheetId="1">#REF!</definedName>
    <definedName name="PGAS6" localSheetId="2">#REF!</definedName>
    <definedName name="PGAS6" localSheetId="6">#REF!</definedName>
    <definedName name="PGAS6">#REF!</definedName>
    <definedName name="PHDG" localSheetId="0">#REF!</definedName>
    <definedName name="PHDG" localSheetId="3">#REF!</definedName>
    <definedName name="PHDG" localSheetId="1">#REF!</definedName>
    <definedName name="PHDG" localSheetId="2">#REF!</definedName>
    <definedName name="PHDG" localSheetId="6">#REF!</definedName>
    <definedName name="PHDG">#REF!</definedName>
    <definedName name="PHGAS" localSheetId="0">#REF!</definedName>
    <definedName name="PHGAS" localSheetId="3">#REF!</definedName>
    <definedName name="PHGAS" localSheetId="1">#REF!</definedName>
    <definedName name="PHGAS" localSheetId="2">#REF!</definedName>
    <definedName name="PHGAS" localSheetId="6">#REF!</definedName>
    <definedName name="PHGAS">#REF!</definedName>
    <definedName name="PHMED" localSheetId="0">#REF!</definedName>
    <definedName name="PHMED" localSheetId="3">#REF!</definedName>
    <definedName name="PHMED" localSheetId="1">#REF!</definedName>
    <definedName name="PHMED" localSheetId="2">#REF!</definedName>
    <definedName name="PHMED" localSheetId="6">#REF!</definedName>
    <definedName name="PHMED">#REF!</definedName>
    <definedName name="PHRES" localSheetId="0">#REF!</definedName>
    <definedName name="PHRES" localSheetId="3">#REF!</definedName>
    <definedName name="PHRES" localSheetId="1">#REF!</definedName>
    <definedName name="PHRES" localSheetId="2">#REF!</definedName>
    <definedName name="PHRES" localSheetId="6">#REF!</definedName>
    <definedName name="PHRES">#REF!</definedName>
    <definedName name="PHTAN" localSheetId="0">#REF!</definedName>
    <definedName name="PHTAN" localSheetId="3">#REF!</definedName>
    <definedName name="PHTAN" localSheetId="1">#REF!</definedName>
    <definedName name="PHTAN" localSheetId="2">#REF!</definedName>
    <definedName name="PHTAN" localSheetId="6">#REF!</definedName>
    <definedName name="PHTAN">#REF!</definedName>
    <definedName name="pilREV">'[16]Pileta Revestida'!$A$7:$P$54</definedName>
    <definedName name="PINCUPLA">'[24]PESCA DE V-B'!$A$135:$J$195</definedName>
    <definedName name="Pinyeccion" localSheetId="0">#REF!</definedName>
    <definedName name="Pinyeccion" localSheetId="3">#REF!</definedName>
    <definedName name="Pinyeccion" localSheetId="1">#REF!</definedName>
    <definedName name="Pinyeccion" localSheetId="2">#REF!</definedName>
    <definedName name="Pinyeccion" localSheetId="6">#REF!</definedName>
    <definedName name="Pinyeccion">#REF!</definedName>
    <definedName name="PKR" localSheetId="0">#REF!</definedName>
    <definedName name="PKR" localSheetId="3">#REF!</definedName>
    <definedName name="PKR" localSheetId="1">#REF!</definedName>
    <definedName name="PKR" localSheetId="2">#REF!</definedName>
    <definedName name="PKR" localSheetId="6">#REF!</definedName>
    <definedName name="PKR">#REF!</definedName>
    <definedName name="PLA" localSheetId="0">#REF!</definedName>
    <definedName name="PLA" localSheetId="3">#REF!</definedName>
    <definedName name="PLA" localSheetId="1">#REF!</definedName>
    <definedName name="PLA" localSheetId="2">#REF!</definedName>
    <definedName name="PLA" localSheetId="6">#REF!</definedName>
    <definedName name="PLA">#REF!</definedName>
    <definedName name="PLANILLAS" localSheetId="0">#REF!</definedName>
    <definedName name="PLANILLAS" localSheetId="3">#REF!</definedName>
    <definedName name="PLANILLAS" localSheetId="1">#REF!</definedName>
    <definedName name="PLANILLAS" localSheetId="2">#REF!</definedName>
    <definedName name="PLANILLAS" localSheetId="6">#REF!</definedName>
    <definedName name="PLANILLAS">#REF!</definedName>
    <definedName name="PLANTA__DE__GAS__CENTENARIO" localSheetId="0">#REF!</definedName>
    <definedName name="PLANTA__DE__GAS__CENTENARIO" localSheetId="3">#REF!</definedName>
    <definedName name="PLANTA__DE__GAS__CENTENARIO" localSheetId="1">#REF!</definedName>
    <definedName name="PLANTA__DE__GAS__CENTENARIO" localSheetId="2">#REF!</definedName>
    <definedName name="PLANTA__DE__GAS__CENTENARIO" localSheetId="6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 localSheetId="0">#REF!</definedName>
    <definedName name="Plinea" localSheetId="3">#REF!</definedName>
    <definedName name="Plinea" localSheetId="1">#REF!</definedName>
    <definedName name="Plinea" localSheetId="2">#REF!</definedName>
    <definedName name="Plinea" localSheetId="6">#REF!</definedName>
    <definedName name="Plinea">#REF!</definedName>
    <definedName name="PLPG1" localSheetId="0">#REF!</definedName>
    <definedName name="PLPG1" localSheetId="3">#REF!</definedName>
    <definedName name="PLPG1" localSheetId="1">#REF!</definedName>
    <definedName name="PLPG1" localSheetId="2">#REF!</definedName>
    <definedName name="PLPG1" localSheetId="6">#REF!</definedName>
    <definedName name="PLPG1">#REF!</definedName>
    <definedName name="PLPG2" localSheetId="0">#REF!</definedName>
    <definedName name="PLPG2" localSheetId="3">#REF!</definedName>
    <definedName name="PLPG2" localSheetId="1">#REF!</definedName>
    <definedName name="PLPG2" localSheetId="2">#REF!</definedName>
    <definedName name="PLPG2" localSheetId="6">#REF!</definedName>
    <definedName name="PLPG2">#REF!</definedName>
    <definedName name="PLPG3" localSheetId="0">#REF!</definedName>
    <definedName name="PLPG3" localSheetId="3">#REF!</definedName>
    <definedName name="PLPG3" localSheetId="1">#REF!</definedName>
    <definedName name="PLPG3" localSheetId="2">#REF!</definedName>
    <definedName name="PLPG3" localSheetId="6">#REF!</definedName>
    <definedName name="PLPG3">#REF!</definedName>
    <definedName name="PLPG4" localSheetId="0">#REF!</definedName>
    <definedName name="PLPG4" localSheetId="3">#REF!</definedName>
    <definedName name="PLPG4" localSheetId="1">#REF!</definedName>
    <definedName name="PLPG4" localSheetId="2">#REF!</definedName>
    <definedName name="PLPG4" localSheetId="6">#REF!</definedName>
    <definedName name="PLPG4">#REF!</definedName>
    <definedName name="plunger">[15]Data!$D$7</definedName>
    <definedName name="PM" localSheetId="0">#REF!</definedName>
    <definedName name="PM" localSheetId="3">#REF!</definedName>
    <definedName name="PM" localSheetId="1">#REF!</definedName>
    <definedName name="PM" localSheetId="2">#REF!</definedName>
    <definedName name="PM" localSheetId="6">#REF!</definedName>
    <definedName name="PM">#REF!</definedName>
    <definedName name="PMED1" localSheetId="0">#REF!</definedName>
    <definedName name="PMED1" localSheetId="3">#REF!</definedName>
    <definedName name="PMED1" localSheetId="1">#REF!</definedName>
    <definedName name="PMED1" localSheetId="2">#REF!</definedName>
    <definedName name="PMED1" localSheetId="6">#REF!</definedName>
    <definedName name="PMED1">#REF!</definedName>
    <definedName name="PMED2" localSheetId="0">#REF!</definedName>
    <definedName name="PMED2" localSheetId="3">#REF!</definedName>
    <definedName name="PMED2" localSheetId="1">#REF!</definedName>
    <definedName name="PMED2" localSheetId="2">#REF!</definedName>
    <definedName name="PMED2" localSheetId="6">#REF!</definedName>
    <definedName name="PMED2">#REF!</definedName>
    <definedName name="PMED3" localSheetId="0">#REF!</definedName>
    <definedName name="PMED3" localSheetId="3">#REF!</definedName>
    <definedName name="PMED3" localSheetId="1">#REF!</definedName>
    <definedName name="PMED3" localSheetId="2">#REF!</definedName>
    <definedName name="PMED3" localSheetId="6">#REF!</definedName>
    <definedName name="PMED3">#REF!</definedName>
    <definedName name="PMED4" localSheetId="0">#REF!</definedName>
    <definedName name="PMED4" localSheetId="3">#REF!</definedName>
    <definedName name="PMED4" localSheetId="1">#REF!</definedName>
    <definedName name="PMED4" localSheetId="2">#REF!</definedName>
    <definedName name="PMED4" localSheetId="6">#REF!</definedName>
    <definedName name="PMED4">#REF!</definedName>
    <definedName name="PMED5" localSheetId="0">#REF!</definedName>
    <definedName name="PMED5" localSheetId="3">#REF!</definedName>
    <definedName name="PMED5" localSheetId="1">#REF!</definedName>
    <definedName name="PMED5" localSheetId="2">#REF!</definedName>
    <definedName name="PMED5" localSheetId="6">#REF!</definedName>
    <definedName name="PMED5">#REF!</definedName>
    <definedName name="PMED6" localSheetId="0">#REF!</definedName>
    <definedName name="PMED6" localSheetId="3">#REF!</definedName>
    <definedName name="PMED6" localSheetId="1">#REF!</definedName>
    <definedName name="PMED6" localSheetId="2">#REF!</definedName>
    <definedName name="PMED6" localSheetId="6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 localSheetId="0">#REF!</definedName>
    <definedName name="Pozos" localSheetId="3">#REF!</definedName>
    <definedName name="Pozos" localSheetId="1">#REF!</definedName>
    <definedName name="Pozos" localSheetId="2">#REF!</definedName>
    <definedName name="Pozos" localSheetId="6">#REF!</definedName>
    <definedName name="Pozos">#REF!</definedName>
    <definedName name="pp">[39]ESPESOR!$C$13</definedName>
    <definedName name="ppp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 localSheetId="0">#REF!</definedName>
    <definedName name="PRES1" localSheetId="3">#REF!</definedName>
    <definedName name="PRES1" localSheetId="1">#REF!</definedName>
    <definedName name="PRES1" localSheetId="2">#REF!</definedName>
    <definedName name="PRES1" localSheetId="6">#REF!</definedName>
    <definedName name="PRES1">#REF!</definedName>
    <definedName name="PRES2" localSheetId="0">#REF!</definedName>
    <definedName name="PRES2" localSheetId="3">#REF!</definedName>
    <definedName name="PRES2" localSheetId="1">#REF!</definedName>
    <definedName name="PRES2" localSheetId="2">#REF!</definedName>
    <definedName name="PRES2" localSheetId="6">#REF!</definedName>
    <definedName name="PRES2">#REF!</definedName>
    <definedName name="PRES3" localSheetId="0">#REF!</definedName>
    <definedName name="PRES3" localSheetId="3">#REF!</definedName>
    <definedName name="PRES3" localSheetId="1">#REF!</definedName>
    <definedName name="PRES3" localSheetId="2">#REF!</definedName>
    <definedName name="PRES3" localSheetId="6">#REF!</definedName>
    <definedName name="PRES3">#REF!</definedName>
    <definedName name="PRES4" localSheetId="0">#REF!</definedName>
    <definedName name="PRES4" localSheetId="3">#REF!</definedName>
    <definedName name="PRES4" localSheetId="1">#REF!</definedName>
    <definedName name="PRES4" localSheetId="2">#REF!</definedName>
    <definedName name="PRES4" localSheetId="6">#REF!</definedName>
    <definedName name="PRES4">#REF!</definedName>
    <definedName name="PRES5" localSheetId="0">#REF!</definedName>
    <definedName name="PRES5" localSheetId="3">#REF!</definedName>
    <definedName name="PRES5" localSheetId="1">#REF!</definedName>
    <definedName name="PRES5" localSheetId="2">#REF!</definedName>
    <definedName name="PRES5" localSheetId="6">#REF!</definedName>
    <definedName name="PRES5">#REF!</definedName>
    <definedName name="PRES6" localSheetId="0">#REF!</definedName>
    <definedName name="PRES6" localSheetId="3">#REF!</definedName>
    <definedName name="PRES6" localSheetId="1">#REF!</definedName>
    <definedName name="PRES6" localSheetId="2">#REF!</definedName>
    <definedName name="PRES6" localSheetId="6">#REF!</definedName>
    <definedName name="PRES6">#REF!</definedName>
    <definedName name="PresionCO2" localSheetId="0">#REF!</definedName>
    <definedName name="PresionCO2" localSheetId="3">#REF!</definedName>
    <definedName name="PresionCO2" localSheetId="1">#REF!</definedName>
    <definedName name="PresionCO2" localSheetId="2">#REF!</definedName>
    <definedName name="PresionCO2" localSheetId="6">#REF!</definedName>
    <definedName name="PresionCO2">#REF!</definedName>
    <definedName name="PRIM" localSheetId="0">[1]Sheet6!#REF!</definedName>
    <definedName name="PRIM" localSheetId="3">[1]Sheet6!#REF!</definedName>
    <definedName name="PRIM" localSheetId="1">[1]Sheet6!#REF!</definedName>
    <definedName name="PRIM" localSheetId="2">[1]Sheet6!#REF!</definedName>
    <definedName name="PRIM" localSheetId="6">[1]Sheet6!#REF!</definedName>
    <definedName name="PRIM">[1]Sheet6!#REF!</definedName>
    <definedName name="PRIM2" localSheetId="0">[1]Sheet5!#REF!</definedName>
    <definedName name="PRIM2" localSheetId="3">[1]Sheet5!#REF!</definedName>
    <definedName name="PRIM2" localSheetId="1">[1]Sheet5!#REF!</definedName>
    <definedName name="PRIM2" localSheetId="2">[1]Sheet5!#REF!</definedName>
    <definedName name="PRIM2">[1]Sheet5!#REF!</definedName>
    <definedName name="print" localSheetId="0">#REF!</definedName>
    <definedName name="print" localSheetId="3">#REF!</definedName>
    <definedName name="print" localSheetId="1">#REF!</definedName>
    <definedName name="print" localSheetId="2">#REF!</definedName>
    <definedName name="print" localSheetId="6">#REF!</definedName>
    <definedName name="print">#REF!</definedName>
    <definedName name="Print_Area_MI" localSheetId="0">#REF!</definedName>
    <definedName name="Print_Area_MI" localSheetId="3">#REF!</definedName>
    <definedName name="Print_Area_MI" localSheetId="1">#REF!</definedName>
    <definedName name="Print_Area_MI" localSheetId="2">#REF!</definedName>
    <definedName name="Print_Area_MI" localSheetId="6">#REF!</definedName>
    <definedName name="Print_Area_MI">#REF!</definedName>
    <definedName name="Print_Titles_MI" localSheetId="0">#REF!</definedName>
    <definedName name="Print_Titles_MI" localSheetId="3">#REF!</definedName>
    <definedName name="Print_Titles_MI" localSheetId="1">#REF!</definedName>
    <definedName name="Print_Titles_MI" localSheetId="2">#REF!</definedName>
    <definedName name="Print_Titles_MI" localSheetId="6">#REF!</definedName>
    <definedName name="Print_Titles_MI">#REF!</definedName>
    <definedName name="print1" localSheetId="0">#REF!,#REF!</definedName>
    <definedName name="print1" localSheetId="3">#REF!,#REF!</definedName>
    <definedName name="print1" localSheetId="1">#REF!,#REF!</definedName>
    <definedName name="print1" localSheetId="2">#REF!,#REF!</definedName>
    <definedName name="print1" localSheetId="6">#REF!,#REF!</definedName>
    <definedName name="print1">#REF!,#REF!</definedName>
    <definedName name="PROCESANDO2" localSheetId="0">[1]Sheet5!#REF!</definedName>
    <definedName name="PROCESANDO2" localSheetId="3">[1]Sheet5!#REF!</definedName>
    <definedName name="PROCESANDO2" localSheetId="1">[1]Sheet5!#REF!</definedName>
    <definedName name="PROCESANDO2" localSheetId="2">[1]Sheet5!#REF!</definedName>
    <definedName name="PROCESANDO2" localSheetId="6">[1]Sheet5!#REF!</definedName>
    <definedName name="PROCESANDO2">[1]Sheet5!#REF!</definedName>
    <definedName name="ProdCorr" localSheetId="0">#REF!</definedName>
    <definedName name="ProdCorr" localSheetId="3">#REF!</definedName>
    <definedName name="ProdCorr" localSheetId="1">#REF!</definedName>
    <definedName name="ProdCorr" localSheetId="2">#REF!</definedName>
    <definedName name="ProdCorr" localSheetId="6">#REF!</definedName>
    <definedName name="ProdCorr">#REF!</definedName>
    <definedName name="Prodexp">[20]Datos!$F$74</definedName>
    <definedName name="production" localSheetId="0">#REF!</definedName>
    <definedName name="production" localSheetId="3">#REF!</definedName>
    <definedName name="production" localSheetId="1">#REF!</definedName>
    <definedName name="production" localSheetId="2">#REF!</definedName>
    <definedName name="production" localSheetId="6">#REF!</definedName>
    <definedName name="production">#REF!</definedName>
    <definedName name="prof" localSheetId="0">#REF!</definedName>
    <definedName name="prof" localSheetId="3">#REF!</definedName>
    <definedName name="prof" localSheetId="1">#REF!</definedName>
    <definedName name="prof" localSheetId="2">#REF!</definedName>
    <definedName name="prof" localSheetId="6">#REF!</definedName>
    <definedName name="prof">#REF!</definedName>
    <definedName name="Proveedores" localSheetId="0">#REF!</definedName>
    <definedName name="Proveedores" localSheetId="3">#REF!</definedName>
    <definedName name="Proveedores" localSheetId="1">#REF!</definedName>
    <definedName name="Proveedores" localSheetId="2">#REF!</definedName>
    <definedName name="Proveedores" localSheetId="6">#REF!</definedName>
    <definedName name="Proveedores">#REF!</definedName>
    <definedName name="PROVINCIA">'[11]MO - Petrolero Privado'!$E$8</definedName>
    <definedName name="PRTR" localSheetId="0">#REF!</definedName>
    <definedName name="PRTR" localSheetId="3">#REF!</definedName>
    <definedName name="PRTR" localSheetId="1">#REF!</definedName>
    <definedName name="PRTR" localSheetId="2">#REF!</definedName>
    <definedName name="PRTR" localSheetId="6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 localSheetId="0">#REF!</definedName>
    <definedName name="PTAN1" localSheetId="3">#REF!</definedName>
    <definedName name="PTAN1" localSheetId="1">#REF!</definedName>
    <definedName name="PTAN1" localSheetId="2">#REF!</definedName>
    <definedName name="PTAN1" localSheetId="6">#REF!</definedName>
    <definedName name="PTAN1">#REF!</definedName>
    <definedName name="PTAN2" localSheetId="0">#REF!</definedName>
    <definedName name="PTAN2" localSheetId="3">#REF!</definedName>
    <definedName name="PTAN2" localSheetId="1">#REF!</definedName>
    <definedName name="PTAN2" localSheetId="2">#REF!</definedName>
    <definedName name="PTAN2" localSheetId="6">#REF!</definedName>
    <definedName name="PTAN2">#REF!</definedName>
    <definedName name="PTAN3" localSheetId="0">#REF!</definedName>
    <definedName name="PTAN3" localSheetId="3">#REF!</definedName>
    <definedName name="PTAN3" localSheetId="1">#REF!</definedName>
    <definedName name="PTAN3" localSheetId="2">#REF!</definedName>
    <definedName name="PTAN3" localSheetId="6">#REF!</definedName>
    <definedName name="PTAN3">#REF!</definedName>
    <definedName name="PTAN4" localSheetId="0">#REF!</definedName>
    <definedName name="PTAN4" localSheetId="3">#REF!</definedName>
    <definedName name="PTAN4" localSheetId="1">#REF!</definedName>
    <definedName name="PTAN4" localSheetId="2">#REF!</definedName>
    <definedName name="PTAN4" localSheetId="6">#REF!</definedName>
    <definedName name="PTAN4">#REF!</definedName>
    <definedName name="PTAN5" localSheetId="0">#REF!</definedName>
    <definedName name="PTAN5" localSheetId="3">#REF!</definedName>
    <definedName name="PTAN5" localSheetId="1">#REF!</definedName>
    <definedName name="PTAN5" localSheetId="2">#REF!</definedName>
    <definedName name="PTAN5" localSheetId="6">#REF!</definedName>
    <definedName name="PTAN5">#REF!</definedName>
    <definedName name="PTAN6" localSheetId="0">#REF!</definedName>
    <definedName name="PTAN6" localSheetId="3">#REF!</definedName>
    <definedName name="PTAN6" localSheetId="1">#REF!</definedName>
    <definedName name="PTAN6" localSheetId="2">#REF!</definedName>
    <definedName name="PTAN6" localSheetId="6">#REF!</definedName>
    <definedName name="PTAN6">#REF!</definedName>
    <definedName name="PUESTO__TOUQUET" localSheetId="0">#REF!</definedName>
    <definedName name="PUESTO__TOUQUET" localSheetId="3">#REF!</definedName>
    <definedName name="PUESTO__TOUQUET" localSheetId="1">#REF!</definedName>
    <definedName name="PUESTO__TOUQUET" localSheetId="2">#REF!</definedName>
    <definedName name="PUESTO__TOUQUET" localSheetId="6">#REF!</definedName>
    <definedName name="PUESTO__TOUQUET">#REF!</definedName>
    <definedName name="PUN" localSheetId="0">#REF!</definedName>
    <definedName name="PUN" localSheetId="3">#REF!</definedName>
    <definedName name="PUN" localSheetId="1">#REF!</definedName>
    <definedName name="PUN" localSheetId="2">#REF!</definedName>
    <definedName name="PUN" localSheetId="6">#REF!</definedName>
    <definedName name="PUN">#REF!</definedName>
    <definedName name="Puntos_con_telemetria" localSheetId="0">#REF!</definedName>
    <definedName name="Puntos_con_telemetria" localSheetId="3">#REF!</definedName>
    <definedName name="Puntos_con_telemetria" localSheetId="1">#REF!</definedName>
    <definedName name="Puntos_con_telemetria" localSheetId="2">#REF!</definedName>
    <definedName name="Puntos_con_telemetria" localSheetId="6">#REF!</definedName>
    <definedName name="Puntos_con_telemetria">#REF!</definedName>
    <definedName name="PZ.1" localSheetId="0">#REF!</definedName>
    <definedName name="PZ.1" localSheetId="3">#REF!</definedName>
    <definedName name="PZ.1" localSheetId="1">#REF!</definedName>
    <definedName name="PZ.1" localSheetId="2">#REF!</definedName>
    <definedName name="PZ.1" localSheetId="6">#REF!</definedName>
    <definedName name="PZ.1">#REF!</definedName>
    <definedName name="PZ.2" localSheetId="0">#REF!</definedName>
    <definedName name="PZ.2" localSheetId="3">#REF!</definedName>
    <definedName name="PZ.2" localSheetId="1">#REF!</definedName>
    <definedName name="PZ.2" localSheetId="2">#REF!</definedName>
    <definedName name="PZ.2" localSheetId="6">#REF!</definedName>
    <definedName name="PZ.2">#REF!</definedName>
    <definedName name="PZ.3" localSheetId="0">#REF!</definedName>
    <definedName name="PZ.3" localSheetId="3">#REF!</definedName>
    <definedName name="PZ.3" localSheetId="1">#REF!</definedName>
    <definedName name="PZ.3" localSheetId="2">#REF!</definedName>
    <definedName name="PZ.3" localSheetId="6">#REF!</definedName>
    <definedName name="PZ.3">#REF!</definedName>
    <definedName name="PZ.4" localSheetId="0">#REF!</definedName>
    <definedName name="PZ.4" localSheetId="3">#REF!</definedName>
    <definedName name="PZ.4" localSheetId="1">#REF!</definedName>
    <definedName name="PZ.4" localSheetId="2">#REF!</definedName>
    <definedName name="PZ.4" localSheetId="6">#REF!</definedName>
    <definedName name="PZ.4">#REF!</definedName>
    <definedName name="q" localSheetId="0">#REF!</definedName>
    <definedName name="q" localSheetId="3">#REF!</definedName>
    <definedName name="q" localSheetId="1">#REF!</definedName>
    <definedName name="q" localSheetId="2">#REF!</definedName>
    <definedName name="q" localSheetId="6">#REF!</definedName>
    <definedName name="q">#REF!</definedName>
    <definedName name="Qab">[56]Datos!$F$48</definedName>
    <definedName name="Qabg" localSheetId="0">#REF!</definedName>
    <definedName name="Qabg" localSheetId="3">#REF!</definedName>
    <definedName name="Qabg" localSheetId="1">#REF!</definedName>
    <definedName name="Qabg" localSheetId="2">#REF!</definedName>
    <definedName name="Qabg" localSheetId="6">#REF!</definedName>
    <definedName name="Qabg">#REF!</definedName>
    <definedName name="Qabo" localSheetId="0">#REF!</definedName>
    <definedName name="Qabo" localSheetId="3">#REF!</definedName>
    <definedName name="Qabo" localSheetId="1">#REF!</definedName>
    <definedName name="Qabo" localSheetId="2">#REF!</definedName>
    <definedName name="Qabo" localSheetId="6">#REF!</definedName>
    <definedName name="Qabo">#REF!</definedName>
    <definedName name="qfh" localSheetId="0">#REF!</definedName>
    <definedName name="qfh" localSheetId="3">#REF!</definedName>
    <definedName name="qfh" localSheetId="1">#REF!</definedName>
    <definedName name="qfh" localSheetId="2">#REF!</definedName>
    <definedName name="qfh" localSheetId="6">#REF!</definedName>
    <definedName name="qfh">#REF!</definedName>
    <definedName name="QG" localSheetId="0">#REF!</definedName>
    <definedName name="QG" localSheetId="3">#REF!</definedName>
    <definedName name="QG" localSheetId="1">#REF!</definedName>
    <definedName name="QG" localSheetId="2">#REF!</definedName>
    <definedName name="QG" localSheetId="6">#REF!</definedName>
    <definedName name="QG">#REF!</definedName>
    <definedName name="Qgas1">[4]MiniDB!$D$12</definedName>
    <definedName name="Qgas2">[4]MiniDB!$D$9</definedName>
    <definedName name="Qgas3">[4]MiniDB!$D$4</definedName>
    <definedName name="Qig" localSheetId="0">#REF!</definedName>
    <definedName name="Qig" localSheetId="3">#REF!</definedName>
    <definedName name="Qig" localSheetId="1">#REF!</definedName>
    <definedName name="Qig" localSheetId="2">#REF!</definedName>
    <definedName name="Qig" localSheetId="6">#REF!</definedName>
    <definedName name="Qig">#REF!</definedName>
    <definedName name="Qio" localSheetId="0">#REF!</definedName>
    <definedName name="Qio" localSheetId="3">#REF!</definedName>
    <definedName name="Qio" localSheetId="1">#REF!</definedName>
    <definedName name="Qio" localSheetId="2">#REF!</definedName>
    <definedName name="Qio" localSheetId="6">#REF!</definedName>
    <definedName name="Qio">#REF!</definedName>
    <definedName name="QO" localSheetId="0">#REF!</definedName>
    <definedName name="QO" localSheetId="3">#REF!</definedName>
    <definedName name="QO" localSheetId="1">#REF!</definedName>
    <definedName name="QO" localSheetId="2">#REF!</definedName>
    <definedName name="QO" localSheetId="6">#REF!</definedName>
    <definedName name="QO">#REF!</definedName>
    <definedName name="Qs" localSheetId="0">#REF!</definedName>
    <definedName name="Qs" localSheetId="3">#REF!</definedName>
    <definedName name="Qs" localSheetId="1">#REF!</definedName>
    <definedName name="Qs" localSheetId="2">#REF!</definedName>
    <definedName name="Qs" localSheetId="6">#REF!</definedName>
    <definedName name="Qs">#REF!</definedName>
    <definedName name="QUEM" localSheetId="0">#REF!</definedName>
    <definedName name="QUEM" localSheetId="3">#REF!</definedName>
    <definedName name="QUEM" localSheetId="1">#REF!</definedName>
    <definedName name="QUEM" localSheetId="2">#REF!</definedName>
    <definedName name="QUEM" localSheetId="6">#REF!</definedName>
    <definedName name="QUEM">#REF!</definedName>
    <definedName name="QW" localSheetId="0">#REF!</definedName>
    <definedName name="QW" localSheetId="3">#REF!</definedName>
    <definedName name="QW" localSheetId="1">#REF!</definedName>
    <definedName name="QW" localSheetId="2">#REF!</definedName>
    <definedName name="QW" localSheetId="6">#REF!</definedName>
    <definedName name="QW">#REF!</definedName>
    <definedName name="qwer" localSheetId="0">#REF!</definedName>
    <definedName name="qwer" localSheetId="3">#REF!</definedName>
    <definedName name="qwer" localSheetId="1">#REF!</definedName>
    <definedName name="qwer" localSheetId="2">#REF!</definedName>
    <definedName name="qwer" localSheetId="6">#REF!</definedName>
    <definedName name="qwer">#REF!</definedName>
    <definedName name="R_Social" localSheetId="0">#REF!</definedName>
    <definedName name="R_Social" localSheetId="3">#REF!</definedName>
    <definedName name="R_Social" localSheetId="1">#REF!</definedName>
    <definedName name="R_Social" localSheetId="2">#REF!</definedName>
    <definedName name="R_Social" localSheetId="6">#REF!</definedName>
    <definedName name="R_Social">#REF!</definedName>
    <definedName name="RangerCD4x2" localSheetId="0">#REF!</definedName>
    <definedName name="RangerCD4x2" localSheetId="3">#REF!</definedName>
    <definedName name="RangerCD4x2" localSheetId="1">#REF!</definedName>
    <definedName name="RangerCD4x2" localSheetId="2">#REF!</definedName>
    <definedName name="RangerCD4x2" localSheetId="6">#REF!</definedName>
    <definedName name="RangerCD4x2">#REF!</definedName>
    <definedName name="RangerCD4x4" localSheetId="0">#REF!</definedName>
    <definedName name="RangerCD4x4" localSheetId="3">#REF!</definedName>
    <definedName name="RangerCD4x4" localSheetId="1">#REF!</definedName>
    <definedName name="RangerCD4x4" localSheetId="2">#REF!</definedName>
    <definedName name="RangerCD4x4" localSheetId="6">#REF!</definedName>
    <definedName name="RangerCD4x4">#REF!</definedName>
    <definedName name="RangerCS4x2" localSheetId="0">#REF!</definedName>
    <definedName name="RangerCS4x2" localSheetId="3">#REF!</definedName>
    <definedName name="RangerCS4x2" localSheetId="1">#REF!</definedName>
    <definedName name="RangerCS4x2" localSheetId="2">#REF!</definedName>
    <definedName name="RangerCS4x2" localSheetId="6">#REF!</definedName>
    <definedName name="RangerCS4x2">#REF!</definedName>
    <definedName name="RangerCS4x4" localSheetId="0">#REF!</definedName>
    <definedName name="RangerCS4x4" localSheetId="3">#REF!</definedName>
    <definedName name="RangerCS4x4" localSheetId="1">#REF!</definedName>
    <definedName name="RangerCS4x4" localSheetId="2">#REF!</definedName>
    <definedName name="RangerCS4x4" localSheetId="6">#REF!</definedName>
    <definedName name="RangerCS4x4">#REF!</definedName>
    <definedName name="rango_500" localSheetId="0">#REF!</definedName>
    <definedName name="rango_500" localSheetId="3">#REF!</definedName>
    <definedName name="rango_500" localSheetId="1">#REF!</definedName>
    <definedName name="rango_500" localSheetId="2">#REF!</definedName>
    <definedName name="rango_500" localSheetId="6">#REF!</definedName>
    <definedName name="rango_500">#REF!</definedName>
    <definedName name="rango_505" localSheetId="0">#REF!</definedName>
    <definedName name="rango_505" localSheetId="3">#REF!</definedName>
    <definedName name="rango_505" localSheetId="1">#REF!</definedName>
    <definedName name="rango_505" localSheetId="2">#REF!</definedName>
    <definedName name="rango_505" localSheetId="6">#REF!</definedName>
    <definedName name="rango_505">#REF!</definedName>
    <definedName name="rango_514" localSheetId="0">#REF!</definedName>
    <definedName name="rango_514" localSheetId="3">#REF!</definedName>
    <definedName name="rango_514" localSheetId="1">#REF!</definedName>
    <definedName name="rango_514" localSheetId="2">#REF!</definedName>
    <definedName name="rango_514" localSheetId="6">#REF!</definedName>
    <definedName name="rango_514">#REF!</definedName>
    <definedName name="rango_aclara_505" localSheetId="0">#REF!</definedName>
    <definedName name="rango_aclara_505" localSheetId="3">#REF!</definedName>
    <definedName name="rango_aclara_505" localSheetId="1">#REF!</definedName>
    <definedName name="rango_aclara_505" localSheetId="2">#REF!</definedName>
    <definedName name="rango_aclara_505" localSheetId="6">#REF!</definedName>
    <definedName name="rango_aclara_505">#REF!</definedName>
    <definedName name="rango_aclara_514" localSheetId="0">#REF!</definedName>
    <definedName name="rango_aclara_514" localSheetId="3">#REF!</definedName>
    <definedName name="rango_aclara_514" localSheetId="1">#REF!</definedName>
    <definedName name="rango_aclara_514" localSheetId="2">#REF!</definedName>
    <definedName name="rango_aclara_514" localSheetId="6">#REF!</definedName>
    <definedName name="rango_aclara_514">#REF!</definedName>
    <definedName name="Rango_P">[4]MiniDB!$D$50</definedName>
    <definedName name="rango_produccion" localSheetId="0">#REF!</definedName>
    <definedName name="rango_produccion" localSheetId="3">#REF!</definedName>
    <definedName name="rango_produccion" localSheetId="1">#REF!</definedName>
    <definedName name="rango_produccion" localSheetId="2">#REF!</definedName>
    <definedName name="rango_produccion" localSheetId="6">#REF!</definedName>
    <definedName name="rango_produccion">#REF!</definedName>
    <definedName name="rango_produccion_total" localSheetId="0">#REF!</definedName>
    <definedName name="rango_produccion_total" localSheetId="3">#REF!</definedName>
    <definedName name="rango_produccion_total" localSheetId="1">#REF!</definedName>
    <definedName name="rango_produccion_total" localSheetId="2">#REF!</definedName>
    <definedName name="rango_produccion_total" localSheetId="6">#REF!</definedName>
    <definedName name="rango_produccion_total">#REF!</definedName>
    <definedName name="RANGOIMPRESION" localSheetId="0">#REF!</definedName>
    <definedName name="RANGOIMPRESION" localSheetId="3">#REF!</definedName>
    <definedName name="RANGOIMPRESION" localSheetId="1">#REF!</definedName>
    <definedName name="RANGOIMPRESION" localSheetId="2">#REF!</definedName>
    <definedName name="RANGOIMPRESION" localSheetId="6">#REF!</definedName>
    <definedName name="RANGOIMPRESION">#REF!</definedName>
    <definedName name="rara" localSheetId="0">#REF!</definedName>
    <definedName name="rara" localSheetId="3">#REF!</definedName>
    <definedName name="rara" localSheetId="1">#REF!</definedName>
    <definedName name="rara" localSheetId="2">#REF!</definedName>
    <definedName name="rara" localSheetId="6">#REF!</definedName>
    <definedName name="rara">#REF!</definedName>
    <definedName name="Recover">[57]Macro1!$A$314</definedName>
    <definedName name="RECUP" localSheetId="0">#REF!</definedName>
    <definedName name="RECUP" localSheetId="3">#REF!</definedName>
    <definedName name="RECUP" localSheetId="1">#REF!</definedName>
    <definedName name="RECUP" localSheetId="2">#REF!</definedName>
    <definedName name="RECUP" localSheetId="6">#REF!</definedName>
    <definedName name="RECUP">#REF!</definedName>
    <definedName name="RED" localSheetId="0">#REF!</definedName>
    <definedName name="RED" localSheetId="3">#REF!</definedName>
    <definedName name="RED" localSheetId="1">#REF!</definedName>
    <definedName name="RED" localSheetId="2">#REF!</definedName>
    <definedName name="RED" localSheetId="6">#REF!</definedName>
    <definedName name="RED">#REF!</definedName>
    <definedName name="Refin" localSheetId="0">#REF!</definedName>
    <definedName name="Refin" localSheetId="3">#REF!</definedName>
    <definedName name="Refin" localSheetId="1">#REF!</definedName>
    <definedName name="Refin" localSheetId="2">#REF!</definedName>
    <definedName name="Refin" localSheetId="6">#REF!</definedName>
    <definedName name="Refin">#REF!</definedName>
    <definedName name="region2">[32]Hoja1!$G$1:$G$5</definedName>
    <definedName name="renglon" localSheetId="0">#REF!</definedName>
    <definedName name="renglon" localSheetId="3">#REF!</definedName>
    <definedName name="renglon" localSheetId="1">#REF!</definedName>
    <definedName name="renglon" localSheetId="2">#REF!</definedName>
    <definedName name="renglon" localSheetId="6">#REF!</definedName>
    <definedName name="renglon">#REF!</definedName>
    <definedName name="Rep">'[45]Sop Dif '!$K$5</definedName>
    <definedName name="reparacion" localSheetId="0">#REF!</definedName>
    <definedName name="reparacion" localSheetId="3">#REF!</definedName>
    <definedName name="reparacion" localSheetId="1">#REF!</definedName>
    <definedName name="reparacion" localSheetId="2">#REF!</definedName>
    <definedName name="reparacion" localSheetId="6">#REF!</definedName>
    <definedName name="reparacion">#REF!</definedName>
    <definedName name="RES">[54]PARAM!$A$1</definedName>
    <definedName name="residuales" localSheetId="0">#REF!</definedName>
    <definedName name="residuales" localSheetId="3">#REF!</definedName>
    <definedName name="residuales" localSheetId="1">#REF!</definedName>
    <definedName name="residuales" localSheetId="2">#REF!</definedName>
    <definedName name="residuales" localSheetId="6">#REF!</definedName>
    <definedName name="residuales">#REF!</definedName>
    <definedName name="resu150" localSheetId="0">#REF!</definedName>
    <definedName name="resu150" localSheetId="3">#REF!</definedName>
    <definedName name="resu150" localSheetId="1">#REF!</definedName>
    <definedName name="resu150" localSheetId="2">#REF!</definedName>
    <definedName name="resu150" localSheetId="6">#REF!</definedName>
    <definedName name="resu150">#REF!</definedName>
    <definedName name="resum600" localSheetId="0">#REF!</definedName>
    <definedName name="resum600" localSheetId="3">#REF!</definedName>
    <definedName name="resum600" localSheetId="1">#REF!</definedName>
    <definedName name="resum600" localSheetId="2">#REF!</definedName>
    <definedName name="resum600" localSheetId="6">#REF!</definedName>
    <definedName name="resum600">#REF!</definedName>
    <definedName name="RETRO" localSheetId="0">#REF!</definedName>
    <definedName name="RETRO" localSheetId="3">#REF!</definedName>
    <definedName name="RETRO" localSheetId="1">#REF!</definedName>
    <definedName name="RETRO" localSheetId="2">#REF!</definedName>
    <definedName name="RETRO" localSheetId="6">#REF!</definedName>
    <definedName name="RETRO">#REF!</definedName>
    <definedName name="ROOT" localSheetId="0">#REF!</definedName>
    <definedName name="ROOT" localSheetId="3">#REF!</definedName>
    <definedName name="ROOT" localSheetId="1">#REF!</definedName>
    <definedName name="ROOT" localSheetId="2">#REF!</definedName>
    <definedName name="ROOT" localSheetId="6">#REF!</definedName>
    <definedName name="ROOT">#REF!</definedName>
    <definedName name="rotacion" localSheetId="0">#REF!</definedName>
    <definedName name="rotacion" localSheetId="3">#REF!</definedName>
    <definedName name="rotacion" localSheetId="1">#REF!</definedName>
    <definedName name="rotacion" localSheetId="2">#REF!</definedName>
    <definedName name="rotacion" localSheetId="6">#REF!</definedName>
    <definedName name="rotacion">#REF!</definedName>
    <definedName name="ROTTBGYMOVROTTBG">'[24]PERDIDA DE TBG.'!$A$1:$J$63</definedName>
    <definedName name="ROWS" localSheetId="0">#REF!</definedName>
    <definedName name="ROWS" localSheetId="3">#REF!</definedName>
    <definedName name="ROWS" localSheetId="1">#REF!</definedName>
    <definedName name="ROWS" localSheetId="2">#REF!</definedName>
    <definedName name="ROWS" localSheetId="6">#REF!</definedName>
    <definedName name="ROWS">#REF!</definedName>
    <definedName name="Roygas" localSheetId="0">#REF!</definedName>
    <definedName name="Roygas" localSheetId="3">#REF!</definedName>
    <definedName name="Roygas" localSheetId="1">#REF!</definedName>
    <definedName name="Roygas" localSheetId="2">#REF!</definedName>
    <definedName name="Roygas" localSheetId="6">#REF!</definedName>
    <definedName name="Roygas">#REF!</definedName>
    <definedName name="Royoil" localSheetId="0">#REF!</definedName>
    <definedName name="Royoil" localSheetId="3">#REF!</definedName>
    <definedName name="Royoil" localSheetId="1">#REF!</definedName>
    <definedName name="Royoil" localSheetId="2">#REF!</definedName>
    <definedName name="Royoil" localSheetId="6">#REF!</definedName>
    <definedName name="Royoil">#REF!</definedName>
    <definedName name="rpm">[15]Data!$K$9</definedName>
    <definedName name="rr">[15]Data!$H$9</definedName>
    <definedName name="rrrrrrrrrrrrrr" localSheetId="0">#REF!</definedName>
    <definedName name="rrrrrrrrrrrrrr" localSheetId="3">#REF!</definedName>
    <definedName name="rrrrrrrrrrrrrr" localSheetId="1">#REF!</definedName>
    <definedName name="rrrrrrrrrrrrrr" localSheetId="2">#REF!</definedName>
    <definedName name="rrrrrrrrrrrrrr" localSheetId="6">#REF!</definedName>
    <definedName name="rrrrrrrrrrrrrr">#REF!</definedName>
    <definedName name="RUT" localSheetId="0">#REF!</definedName>
    <definedName name="RUT" localSheetId="3">#REF!</definedName>
    <definedName name="RUT" localSheetId="1">#REF!</definedName>
    <definedName name="RUT" localSheetId="2">#REF!</definedName>
    <definedName name="RUT" localSheetId="6">#REF!</definedName>
    <definedName name="RUT">#REF!</definedName>
    <definedName name="S" localSheetId="0">#REF!</definedName>
    <definedName name="S" localSheetId="3">#REF!</definedName>
    <definedName name="S" localSheetId="1">#REF!</definedName>
    <definedName name="S" localSheetId="2">#REF!</definedName>
    <definedName name="S" localSheetId="6">#REF!</definedName>
    <definedName name="S">#REF!</definedName>
    <definedName name="sal" localSheetId="0">#REF!</definedName>
    <definedName name="sal" localSheetId="3">#REF!</definedName>
    <definedName name="sal" localSheetId="1">#REF!</definedName>
    <definedName name="sal" localSheetId="2">#REF!</definedName>
    <definedName name="sal" localSheetId="6">#REF!</definedName>
    <definedName name="sal">#REF!</definedName>
    <definedName name="SALABA40" localSheetId="0">[1]Sheet4!#REF!</definedName>
    <definedName name="SALABA40" localSheetId="3">[1]Sheet4!#REF!</definedName>
    <definedName name="SALABA40" localSheetId="1">[1]Sheet4!#REF!</definedName>
    <definedName name="SALABA40" localSheetId="2">[1]Sheet4!#REF!</definedName>
    <definedName name="SALABA40" localSheetId="6">[1]Sheet4!#REF!</definedName>
    <definedName name="SALABA40">[1]Sheet4!#REF!</definedName>
    <definedName name="salAPI" localSheetId="0">#REF!</definedName>
    <definedName name="salAPI" localSheetId="3">#REF!</definedName>
    <definedName name="salAPI" localSheetId="1">#REF!</definedName>
    <definedName name="salAPI" localSheetId="2">#REF!</definedName>
    <definedName name="salAPI" localSheetId="6">#REF!</definedName>
    <definedName name="salAPI">#REF!</definedName>
    <definedName name="SALARIOS" localSheetId="0">#REF!</definedName>
    <definedName name="SALARIOS" localSheetId="3">#REF!</definedName>
    <definedName name="SALARIOS" localSheetId="1">#REF!</definedName>
    <definedName name="SALARIOS" localSheetId="2">#REF!</definedName>
    <definedName name="SALARIOS" localSheetId="6">#REF!</definedName>
    <definedName name="SALARIOS">#REF!</definedName>
    <definedName name="salBAF">'[16]Salida Tk Bafle'!$A$7:$P$84</definedName>
    <definedName name="Salesret" localSheetId="0">#REF!</definedName>
    <definedName name="Salesret" localSheetId="3">#REF!</definedName>
    <definedName name="Salesret" localSheetId="1">#REF!</definedName>
    <definedName name="Salesret" localSheetId="2">#REF!</definedName>
    <definedName name="Salesret" localSheetId="6">#REF!</definedName>
    <definedName name="Salesret">#REF!</definedName>
    <definedName name="Salinidad" localSheetId="0">#REF!</definedName>
    <definedName name="Salinidad" localSheetId="3">#REF!</definedName>
    <definedName name="Salinidad" localSheetId="1">#REF!</definedName>
    <definedName name="Salinidad" localSheetId="2">#REF!</definedName>
    <definedName name="Salinidad" localSheetId="6">#REF!</definedName>
    <definedName name="Salinidad">#REF!</definedName>
    <definedName name="Salinidad_Antes" localSheetId="0">#REF!</definedName>
    <definedName name="Salinidad_Antes" localSheetId="3">#REF!</definedName>
    <definedName name="Salinidad_Antes" localSheetId="1">#REF!</definedName>
    <definedName name="Salinidad_Antes" localSheetId="2">#REF!</definedName>
    <definedName name="Salinidad_Antes" localSheetId="6">#REF!</definedName>
    <definedName name="Salinidad_Antes">#REF!</definedName>
    <definedName name="Salinidad_despues" localSheetId="0">#REF!</definedName>
    <definedName name="Salinidad_despues" localSheetId="3">#REF!</definedName>
    <definedName name="Salinidad_despues" localSheetId="1">#REF!</definedName>
    <definedName name="Salinidad_despues" localSheetId="2">#REF!</definedName>
    <definedName name="Salinidad_despues" localSheetId="6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 localSheetId="0">#REF!</definedName>
    <definedName name="SDAT" localSheetId="3">#REF!</definedName>
    <definedName name="SDAT" localSheetId="1">#REF!</definedName>
    <definedName name="SDAT" localSheetId="2">#REF!</definedName>
    <definedName name="SDAT" localSheetId="6">#REF!</definedName>
    <definedName name="SDAT">#REF!</definedName>
    <definedName name="Sector" localSheetId="0">#REF!</definedName>
    <definedName name="Sector" localSheetId="3">#REF!</definedName>
    <definedName name="Sector" localSheetId="1">#REF!</definedName>
    <definedName name="Sector" localSheetId="2">#REF!</definedName>
    <definedName name="Sector" localSheetId="6">#REF!</definedName>
    <definedName name="Sector">#REF!</definedName>
    <definedName name="Sector1" localSheetId="0">[8]!Sector1</definedName>
    <definedName name="Sector1" localSheetId="1">[8]!Sector1</definedName>
    <definedName name="Sector1">[8]!Sector1</definedName>
    <definedName name="Sector2">#N/A</definedName>
    <definedName name="SectorTanque1" localSheetId="0">[8]!SectorTanque1</definedName>
    <definedName name="SectorTanque1" localSheetId="1">[8]!SectorTanque1</definedName>
    <definedName name="SectorTanque1">[8]!SectorTanque1</definedName>
    <definedName name="SEG" localSheetId="0">[1]Sheet6!#REF!</definedName>
    <definedName name="SEG" localSheetId="3">[1]Sheet6!#REF!</definedName>
    <definedName name="SEG" localSheetId="1">[1]Sheet6!#REF!</definedName>
    <definedName name="SEG" localSheetId="2">[1]Sheet6!#REF!</definedName>
    <definedName name="SEG" localSheetId="6">[1]Sheet6!#REF!</definedName>
    <definedName name="SEG">[1]Sheet6!#REF!</definedName>
    <definedName name="Segurodeobra" localSheetId="0">[44]MOI!#REF!</definedName>
    <definedName name="Segurodeobra" localSheetId="3">[44]MOI!#REF!</definedName>
    <definedName name="Segurodeobra" localSheetId="1">[44]MOI!#REF!</definedName>
    <definedName name="Segurodeobra" localSheetId="2">[44]MOI!#REF!</definedName>
    <definedName name="Segurodeobra">[44]MOI!#REF!</definedName>
    <definedName name="SeguroRanger" localSheetId="0">#REF!</definedName>
    <definedName name="SeguroRanger" localSheetId="3">#REF!</definedName>
    <definedName name="SeguroRanger" localSheetId="1">#REF!</definedName>
    <definedName name="SeguroRanger" localSheetId="2">#REF!</definedName>
    <definedName name="SeguroRanger" localSheetId="6">#REF!</definedName>
    <definedName name="SeguroRanger">#REF!</definedName>
    <definedName name="SELECCION" localSheetId="0">[1]Sheet5!#REF!</definedName>
    <definedName name="SELECCION" localSheetId="3">[1]Sheet5!#REF!</definedName>
    <definedName name="SELECCION" localSheetId="1">[1]Sheet5!#REF!</definedName>
    <definedName name="SELECCION" localSheetId="2">[1]Sheet5!#REF!</definedName>
    <definedName name="SELECCION" localSheetId="6">[1]Sheet5!#REF!</definedName>
    <definedName name="SELECCION">[1]Sheet5!#REF!</definedName>
    <definedName name="SelloModelo">[61]DataCombos2!$D$6:$D$165</definedName>
    <definedName name="Semanas_por_mes" localSheetId="0">#REF!</definedName>
    <definedName name="Semanas_por_mes" localSheetId="3">#REF!</definedName>
    <definedName name="Semanas_por_mes" localSheetId="1">#REF!</definedName>
    <definedName name="Semanas_por_mes" localSheetId="2">#REF!</definedName>
    <definedName name="Semanas_por_mes" localSheetId="6">#REF!</definedName>
    <definedName name="Semanas_por_mes">#REF!</definedName>
    <definedName name="SEPAR" localSheetId="0">#REF!</definedName>
    <definedName name="SEPAR" localSheetId="3">#REF!</definedName>
    <definedName name="SEPAR" localSheetId="1">#REF!</definedName>
    <definedName name="SEPAR" localSheetId="2">#REF!</definedName>
    <definedName name="SEPAR" localSheetId="6">#REF!</definedName>
    <definedName name="SEPAR">#REF!</definedName>
    <definedName name="SERIE" localSheetId="0">#REF!</definedName>
    <definedName name="SERIE" localSheetId="3">#REF!</definedName>
    <definedName name="SERIE" localSheetId="1">#REF!</definedName>
    <definedName name="SERIE" localSheetId="2">#REF!</definedName>
    <definedName name="SERIE" localSheetId="6">#REF!</definedName>
    <definedName name="SERIE">#REF!</definedName>
    <definedName name="sf">[15]Data!$J$14</definedName>
    <definedName name="SH" localSheetId="0">[62]InfTerm!#REF!</definedName>
    <definedName name="SH" localSheetId="3">[62]InfTerm!#REF!</definedName>
    <definedName name="SH" localSheetId="1">[62]InfTerm!#REF!</definedName>
    <definedName name="SH" localSheetId="2">[62]InfTerm!#REF!</definedName>
    <definedName name="SH">[62]InfTerm!#REF!</definedName>
    <definedName name="shdf" localSheetId="0">#REF!</definedName>
    <definedName name="shdf" localSheetId="3">#REF!</definedName>
    <definedName name="shdf" localSheetId="1">#REF!</definedName>
    <definedName name="shdf" localSheetId="2">#REF!</definedName>
    <definedName name="shdf" localSheetId="6">#REF!</definedName>
    <definedName name="shdf">#REF!</definedName>
    <definedName name="sino">[32]Hoja1!$D$1:$D$3</definedName>
    <definedName name="SINO2">[63]Hoja1!$K$3:$K$6</definedName>
    <definedName name="sl">[15]Data!$J$5</definedName>
    <definedName name="Sp">[39]ESPESOR!$C$14</definedName>
    <definedName name="spm">[15]Data!$L$5</definedName>
    <definedName name="spmt">[15]Data!$K$5</definedName>
    <definedName name="srdata">[15]Data!$R$3:$U$6</definedName>
    <definedName name="Srink" localSheetId="0">#REF!</definedName>
    <definedName name="Srink" localSheetId="3">#REF!</definedName>
    <definedName name="Srink" localSheetId="1">#REF!</definedName>
    <definedName name="Srink" localSheetId="2">#REF!</definedName>
    <definedName name="Srink" localSheetId="6">#REF!</definedName>
    <definedName name="Srink">#REF!</definedName>
    <definedName name="srl">[15]Data!$K$16</definedName>
    <definedName name="sry" localSheetId="0">#REF!</definedName>
    <definedName name="sry" localSheetId="3">#REF!</definedName>
    <definedName name="sry" localSheetId="1">#REF!</definedName>
    <definedName name="sry" localSheetId="2">#REF!</definedName>
    <definedName name="sry" localSheetId="6">#REF!</definedName>
    <definedName name="sry">#REF!</definedName>
    <definedName name="ss" localSheetId="0">'[64]Informe Mensual'!#REF!</definedName>
    <definedName name="ss" localSheetId="3">'[64]Informe Mensual'!#REF!</definedName>
    <definedName name="ss" localSheetId="1">'[64]Informe Mensual'!#REF!</definedName>
    <definedName name="ss" localSheetId="2">'[64]Informe Mensual'!#REF!</definedName>
    <definedName name="ss" localSheetId="6">'[64]Informe Mensual'!#REF!</definedName>
    <definedName name="ss">'[64]Informe Mensual'!#REF!</definedName>
    <definedName name="sss" localSheetId="0">'[64]Informe Mensual'!#REF!</definedName>
    <definedName name="sss" localSheetId="3">'[64]Informe Mensual'!#REF!</definedName>
    <definedName name="sss" localSheetId="1">'[64]Informe Mensual'!#REF!</definedName>
    <definedName name="sss" localSheetId="2">'[64]Informe Mensual'!#REF!</definedName>
    <definedName name="sss">'[64]Informe Mensual'!#REF!</definedName>
    <definedName name="ssssssss" localSheetId="0">'[65]Informe Mensual'!#REF!</definedName>
    <definedName name="ssssssss" localSheetId="3">'[65]Informe Mensual'!#REF!</definedName>
    <definedName name="ssssssss" localSheetId="1">'[65]Informe Mensual'!#REF!</definedName>
    <definedName name="ssssssss" localSheetId="2">'[65]Informe Mensual'!#REF!</definedName>
    <definedName name="ssssssss">'[65]Informe Mensual'!#REF!</definedName>
    <definedName name="STARP" localSheetId="0">#REF!</definedName>
    <definedName name="STARP" localSheetId="3">#REF!</definedName>
    <definedName name="STARP" localSheetId="1">#REF!</definedName>
    <definedName name="STARP" localSheetId="2">#REF!</definedName>
    <definedName name="STARP" localSheetId="6">#REF!</definedName>
    <definedName name="STARP">#REF!</definedName>
    <definedName name="STAT" localSheetId="0">#REF!</definedName>
    <definedName name="STAT" localSheetId="3">#REF!</definedName>
    <definedName name="STAT" localSheetId="1">#REF!</definedName>
    <definedName name="STAT" localSheetId="2">#REF!</definedName>
    <definedName name="STAT" localSheetId="6">#REF!</definedName>
    <definedName name="STAT">#REF!</definedName>
    <definedName name="Sub_Total_Bolívares" localSheetId="0">#REF!</definedName>
    <definedName name="Sub_Total_Bolívares" localSheetId="3">#REF!</definedName>
    <definedName name="Sub_Total_Bolívares" localSheetId="1">#REF!</definedName>
    <definedName name="Sub_Total_Bolívares" localSheetId="2">#REF!</definedName>
    <definedName name="Sub_Total_Bolívares" localSheetId="6">#REF!</definedName>
    <definedName name="Sub_Total_Bolívares">#REF!</definedName>
    <definedName name="Sub_Total_Dólares" localSheetId="0">#REF!</definedName>
    <definedName name="Sub_Total_Dólares" localSheetId="3">#REF!</definedName>
    <definedName name="Sub_Total_Dólares" localSheetId="1">#REF!</definedName>
    <definedName name="Sub_Total_Dólares" localSheetId="2">#REF!</definedName>
    <definedName name="Sub_Total_Dólares" localSheetId="6">#REF!</definedName>
    <definedName name="Sub_Total_Dólares">#REF!</definedName>
    <definedName name="Subcuenta" localSheetId="0">#REF!</definedName>
    <definedName name="Subcuenta" localSheetId="3">#REF!</definedName>
    <definedName name="Subcuenta" localSheetId="1">#REF!</definedName>
    <definedName name="Subcuenta" localSheetId="2">#REF!</definedName>
    <definedName name="Subcuenta" localSheetId="6">#REF!</definedName>
    <definedName name="Subcuenta">#REF!</definedName>
    <definedName name="SueldoAyudante" localSheetId="0">#REF!</definedName>
    <definedName name="SueldoAyudante" localSheetId="3">#REF!</definedName>
    <definedName name="SueldoAyudante" localSheetId="1">#REF!</definedName>
    <definedName name="SueldoAyudante" localSheetId="2">#REF!</definedName>
    <definedName name="SueldoAyudante" localSheetId="6">#REF!</definedName>
    <definedName name="SueldoAyudante">#REF!</definedName>
    <definedName name="SueldoOficial" localSheetId="0">#REF!</definedName>
    <definedName name="SueldoOficial" localSheetId="3">#REF!</definedName>
    <definedName name="SueldoOficial" localSheetId="1">#REF!</definedName>
    <definedName name="SueldoOficial" localSheetId="2">#REF!</definedName>
    <definedName name="SueldoOficial" localSheetId="6">#REF!</definedName>
    <definedName name="SueldoOficial">#REF!</definedName>
    <definedName name="SueldoPerforador" localSheetId="0">#REF!</definedName>
    <definedName name="SueldoPerforador" localSheetId="3">#REF!</definedName>
    <definedName name="SueldoPerforador" localSheetId="1">#REF!</definedName>
    <definedName name="SueldoPerforador" localSheetId="2">#REF!</definedName>
    <definedName name="SueldoPerforador" localSheetId="6">#REF!</definedName>
    <definedName name="SueldoPerforador">#REF!</definedName>
    <definedName name="SueldoSupervisor" localSheetId="0">#REF!</definedName>
    <definedName name="SueldoSupervisor" localSheetId="3">#REF!</definedName>
    <definedName name="SueldoSupervisor" localSheetId="1">#REF!</definedName>
    <definedName name="SueldoSupervisor" localSheetId="2">#REF!</definedName>
    <definedName name="SueldoSupervisor" localSheetId="6">#REF!</definedName>
    <definedName name="SueldoSupervisor">#REF!</definedName>
    <definedName name="sup" localSheetId="0">#REF!</definedName>
    <definedName name="sup" localSheetId="3">#REF!</definedName>
    <definedName name="sup" localSheetId="1">#REF!</definedName>
    <definedName name="sup" localSheetId="2">#REF!</definedName>
    <definedName name="sup" localSheetId="6">#REF!</definedName>
    <definedName name="sup">#REF!</definedName>
    <definedName name="t" localSheetId="0">#REF!</definedName>
    <definedName name="t" localSheetId="3">#REF!</definedName>
    <definedName name="t" localSheetId="1">#REF!</definedName>
    <definedName name="t" localSheetId="2">#REF!</definedName>
    <definedName name="t" localSheetId="6">#REF!</definedName>
    <definedName name="t">#REF!</definedName>
    <definedName name="T_Actividad">[48]Validaciones!$B$4:$B$8</definedName>
    <definedName name="T_Gremio">[48]Validaciones!$D$4:$D$38</definedName>
    <definedName name="T_Nro_CCT">[48]Validaciones!$F$4:$F$11</definedName>
    <definedName name="T_Provincia">[48]Validaciones!$B$11:$B$17</definedName>
    <definedName name="T_Relac_con_servic">[48]Validaciones!$B$39:$B$42</definedName>
    <definedName name="T_rubro">[48]Validaciones!$F$19:$F$23</definedName>
    <definedName name="T_sino">[48]Validaciones!$B$28:$B$29</definedName>
    <definedName name="T_Situac_actual">[48]Validaciones!$B$34:$B$35</definedName>
    <definedName name="T_Tipo_neumat">[66]Validaciones!$B$46:$B$47</definedName>
    <definedName name="T_UUNN">[48]Validaciones!$B$23:$B$25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 localSheetId="0">#REF!</definedName>
    <definedName name="tabladatos" localSheetId="3">#REF!</definedName>
    <definedName name="tabladatos" localSheetId="1">#REF!</definedName>
    <definedName name="tabladatos" localSheetId="2">#REF!</definedName>
    <definedName name="tabladatos" localSheetId="6">#REF!</definedName>
    <definedName name="tabladatos">#REF!</definedName>
    <definedName name="TableName">"Dummy"</definedName>
    <definedName name="Tanque2" localSheetId="0">[8]!Tanque2</definedName>
    <definedName name="Tanque2" localSheetId="1">[8]!Tanque2</definedName>
    <definedName name="Tanque2">[8]!Tanque2</definedName>
    <definedName name="Tanque3" localSheetId="0">[8]!Tanque3</definedName>
    <definedName name="Tanque3" localSheetId="1">[8]!Tanque3</definedName>
    <definedName name="Tanque3">[8]!Tanque3</definedName>
    <definedName name="Tanque4" localSheetId="0">[8]!Tanque4</definedName>
    <definedName name="Tanque4" localSheetId="1">[8]!Tanque4</definedName>
    <definedName name="Tanque4">[8]!Tanque4</definedName>
    <definedName name="Tanque5" localSheetId="0">[8]!Tanque5</definedName>
    <definedName name="Tanque5" localSheetId="1">[8]!Tanque5</definedName>
    <definedName name="Tanque5">[8]!Tanque5</definedName>
    <definedName name="Tanque6" localSheetId="0">[8]!Tanque6</definedName>
    <definedName name="Tanque6" localSheetId="1">[8]!Tanque6</definedName>
    <definedName name="Tanque6">[8]!Tanque6</definedName>
    <definedName name="TAREAS" localSheetId="0">#REF!</definedName>
    <definedName name="TAREAS" localSheetId="3">#REF!</definedName>
    <definedName name="TAREAS" localSheetId="1">#REF!</definedName>
    <definedName name="TAREAS" localSheetId="2">#REF!</definedName>
    <definedName name="TAREAS" localSheetId="6">#REF!</definedName>
    <definedName name="TAREAS">#REF!</definedName>
    <definedName name="tarifa" localSheetId="0">#REF!</definedName>
    <definedName name="tarifa" localSheetId="3">#REF!</definedName>
    <definedName name="tarifa" localSheetId="1">#REF!</definedName>
    <definedName name="tarifa" localSheetId="2">#REF!</definedName>
    <definedName name="tarifa" localSheetId="6">#REF!</definedName>
    <definedName name="tarifa">#REF!</definedName>
    <definedName name="Tb" localSheetId="0">#REF!</definedName>
    <definedName name="Tb" localSheetId="3">#REF!</definedName>
    <definedName name="Tb" localSheetId="1">#REF!</definedName>
    <definedName name="Tb" localSheetId="2">#REF!</definedName>
    <definedName name="Tb" localSheetId="6">#REF!</definedName>
    <definedName name="Tb">#REF!</definedName>
    <definedName name="TBG">#N/A</definedName>
    <definedName name="Tboca" localSheetId="0">#REF!</definedName>
    <definedName name="Tboca" localSheetId="3">#REF!</definedName>
    <definedName name="Tboca" localSheetId="1">#REF!</definedName>
    <definedName name="Tboca" localSheetId="2">#REF!</definedName>
    <definedName name="Tboca" localSheetId="6">#REF!</definedName>
    <definedName name="Tboca">#REF!</definedName>
    <definedName name="TC" localSheetId="0">#REF!</definedName>
    <definedName name="TC" localSheetId="3">#REF!</definedName>
    <definedName name="TC" localSheetId="1">#REF!</definedName>
    <definedName name="TC" localSheetId="2">#REF!</definedName>
    <definedName name="TC" localSheetId="6">#REF!</definedName>
    <definedName name="TC">#REF!</definedName>
    <definedName name="TE" localSheetId="0">#REF!</definedName>
    <definedName name="TE" localSheetId="3">#REF!</definedName>
    <definedName name="TE" localSheetId="1">#REF!</definedName>
    <definedName name="TE" localSheetId="2">#REF!</definedName>
    <definedName name="TE" localSheetId="6">#REF!</definedName>
    <definedName name="TE">#REF!</definedName>
    <definedName name="TER" localSheetId="0">[1]Sheet6!#REF!</definedName>
    <definedName name="TER" localSheetId="3">[1]Sheet6!#REF!</definedName>
    <definedName name="TER" localSheetId="1">[1]Sheet6!#REF!</definedName>
    <definedName name="TER" localSheetId="2">[1]Sheet6!#REF!</definedName>
    <definedName name="TER" localSheetId="6">[1]Sheet6!#REF!</definedName>
    <definedName name="TER">[1]Sheet6!#REF!</definedName>
    <definedName name="termino" localSheetId="0">#REF!</definedName>
    <definedName name="termino" localSheetId="3">#REF!</definedName>
    <definedName name="termino" localSheetId="1">#REF!</definedName>
    <definedName name="termino" localSheetId="2">#REF!</definedName>
    <definedName name="termino" localSheetId="6">#REF!</definedName>
    <definedName name="termino">#REF!</definedName>
    <definedName name="TEST0" localSheetId="0">#REF!</definedName>
    <definedName name="TEST0" localSheetId="3">#REF!</definedName>
    <definedName name="TEST0" localSheetId="1">#REF!</definedName>
    <definedName name="TEST0" localSheetId="2">#REF!</definedName>
    <definedName name="TEST0" localSheetId="6">#REF!</definedName>
    <definedName name="TEST0">#REF!</definedName>
    <definedName name="TEST1" localSheetId="0">#REF!</definedName>
    <definedName name="TEST1" localSheetId="3">#REF!</definedName>
    <definedName name="TEST1" localSheetId="1">#REF!</definedName>
    <definedName name="TEST1" localSheetId="2">#REF!</definedName>
    <definedName name="TEST1" localSheetId="6">#REF!</definedName>
    <definedName name="TEST1">#REF!</definedName>
    <definedName name="TEST10" localSheetId="0">#REF!</definedName>
    <definedName name="TEST10" localSheetId="3">#REF!</definedName>
    <definedName name="TEST10" localSheetId="1">#REF!</definedName>
    <definedName name="TEST10" localSheetId="2">#REF!</definedName>
    <definedName name="TEST10" localSheetId="6">#REF!</definedName>
    <definedName name="TEST10">#REF!</definedName>
    <definedName name="TEST11" localSheetId="0">#REF!</definedName>
    <definedName name="TEST11" localSheetId="3">#REF!</definedName>
    <definedName name="TEST11" localSheetId="1">#REF!</definedName>
    <definedName name="TEST11" localSheetId="2">#REF!</definedName>
    <definedName name="TEST11" localSheetId="6">#REF!</definedName>
    <definedName name="TEST11">#REF!</definedName>
    <definedName name="TEST12" localSheetId="0">#REF!</definedName>
    <definedName name="TEST12" localSheetId="3">#REF!</definedName>
    <definedName name="TEST12" localSheetId="1">#REF!</definedName>
    <definedName name="TEST12" localSheetId="2">#REF!</definedName>
    <definedName name="TEST12" localSheetId="6">#REF!</definedName>
    <definedName name="TEST12">#REF!</definedName>
    <definedName name="TEST13" localSheetId="0">#REF!</definedName>
    <definedName name="TEST13" localSheetId="3">#REF!</definedName>
    <definedName name="TEST13" localSheetId="1">#REF!</definedName>
    <definedName name="TEST13" localSheetId="2">#REF!</definedName>
    <definedName name="TEST13" localSheetId="6">#REF!</definedName>
    <definedName name="TEST13">#REF!</definedName>
    <definedName name="TEST14" localSheetId="0">#REF!</definedName>
    <definedName name="TEST14" localSheetId="3">#REF!</definedName>
    <definedName name="TEST14" localSheetId="1">#REF!</definedName>
    <definedName name="TEST14" localSheetId="2">#REF!</definedName>
    <definedName name="TEST14" localSheetId="6">#REF!</definedName>
    <definedName name="TEST14">#REF!</definedName>
    <definedName name="TEST15" localSheetId="0">#REF!</definedName>
    <definedName name="TEST15" localSheetId="3">#REF!</definedName>
    <definedName name="TEST15" localSheetId="1">#REF!</definedName>
    <definedName name="TEST15" localSheetId="2">#REF!</definedName>
    <definedName name="TEST15" localSheetId="6">#REF!</definedName>
    <definedName name="TEST15">#REF!</definedName>
    <definedName name="TEST16" localSheetId="0">#REF!</definedName>
    <definedName name="TEST16" localSheetId="3">#REF!</definedName>
    <definedName name="TEST16" localSheetId="1">#REF!</definedName>
    <definedName name="TEST16" localSheetId="2">#REF!</definedName>
    <definedName name="TEST16" localSheetId="6">#REF!</definedName>
    <definedName name="TEST16">#REF!</definedName>
    <definedName name="TEST17" localSheetId="0">#REF!</definedName>
    <definedName name="TEST17" localSheetId="3">#REF!</definedName>
    <definedName name="TEST17" localSheetId="1">#REF!</definedName>
    <definedName name="TEST17" localSheetId="2">#REF!</definedName>
    <definedName name="TEST17" localSheetId="6">#REF!</definedName>
    <definedName name="TEST17">#REF!</definedName>
    <definedName name="TEST18" localSheetId="0">#REF!</definedName>
    <definedName name="TEST18" localSheetId="3">#REF!</definedName>
    <definedName name="TEST18" localSheetId="1">#REF!</definedName>
    <definedName name="TEST18" localSheetId="2">#REF!</definedName>
    <definedName name="TEST18" localSheetId="6">#REF!</definedName>
    <definedName name="TEST18">#REF!</definedName>
    <definedName name="TEST19" localSheetId="0">#REF!</definedName>
    <definedName name="TEST19" localSheetId="3">#REF!</definedName>
    <definedName name="TEST19" localSheetId="1">#REF!</definedName>
    <definedName name="TEST19" localSheetId="2">#REF!</definedName>
    <definedName name="TEST19" localSheetId="6">#REF!</definedName>
    <definedName name="TEST19">#REF!</definedName>
    <definedName name="TEST2" localSheetId="0">#REF!</definedName>
    <definedName name="TEST2" localSheetId="3">#REF!</definedName>
    <definedName name="TEST2" localSheetId="1">#REF!</definedName>
    <definedName name="TEST2" localSheetId="2">#REF!</definedName>
    <definedName name="TEST2" localSheetId="6">#REF!</definedName>
    <definedName name="TEST2">#REF!</definedName>
    <definedName name="TEST20" localSheetId="0">#REF!</definedName>
    <definedName name="TEST20" localSheetId="3">#REF!</definedName>
    <definedName name="TEST20" localSheetId="1">#REF!</definedName>
    <definedName name="TEST20" localSheetId="2">#REF!</definedName>
    <definedName name="TEST20" localSheetId="6">#REF!</definedName>
    <definedName name="TEST20">#REF!</definedName>
    <definedName name="TEST21" localSheetId="0">#REF!</definedName>
    <definedName name="TEST21" localSheetId="3">#REF!</definedName>
    <definedName name="TEST21" localSheetId="1">#REF!</definedName>
    <definedName name="TEST21" localSheetId="2">#REF!</definedName>
    <definedName name="TEST21" localSheetId="6">#REF!</definedName>
    <definedName name="TEST21">#REF!</definedName>
    <definedName name="TEST22" localSheetId="0">#REF!</definedName>
    <definedName name="TEST22" localSheetId="3">#REF!</definedName>
    <definedName name="TEST22" localSheetId="1">#REF!</definedName>
    <definedName name="TEST22" localSheetId="2">#REF!</definedName>
    <definedName name="TEST22" localSheetId="6">#REF!</definedName>
    <definedName name="TEST22">#REF!</definedName>
    <definedName name="TEST23" localSheetId="0">#REF!</definedName>
    <definedName name="TEST23" localSheetId="3">#REF!</definedName>
    <definedName name="TEST23" localSheetId="1">#REF!</definedName>
    <definedName name="TEST23" localSheetId="2">#REF!</definedName>
    <definedName name="TEST23" localSheetId="6">#REF!</definedName>
    <definedName name="TEST23">#REF!</definedName>
    <definedName name="TEST24" localSheetId="0">#REF!</definedName>
    <definedName name="TEST24" localSheetId="3">#REF!</definedName>
    <definedName name="TEST24" localSheetId="1">#REF!</definedName>
    <definedName name="TEST24" localSheetId="2">#REF!</definedName>
    <definedName name="TEST24" localSheetId="6">#REF!</definedName>
    <definedName name="TEST24">#REF!</definedName>
    <definedName name="TEST25" localSheetId="0">#REF!</definedName>
    <definedName name="TEST25" localSheetId="3">#REF!</definedName>
    <definedName name="TEST25" localSheetId="1">#REF!</definedName>
    <definedName name="TEST25" localSheetId="2">#REF!</definedName>
    <definedName name="TEST25" localSheetId="6">#REF!</definedName>
    <definedName name="TEST25">#REF!</definedName>
    <definedName name="TEST26" localSheetId="0">#REF!</definedName>
    <definedName name="TEST26" localSheetId="3">#REF!</definedName>
    <definedName name="TEST26" localSheetId="1">#REF!</definedName>
    <definedName name="TEST26" localSheetId="2">#REF!</definedName>
    <definedName name="TEST26" localSheetId="6">#REF!</definedName>
    <definedName name="TEST26">#REF!</definedName>
    <definedName name="TEST27" localSheetId="0">#REF!</definedName>
    <definedName name="TEST27" localSheetId="3">#REF!</definedName>
    <definedName name="TEST27" localSheetId="1">#REF!</definedName>
    <definedName name="TEST27" localSheetId="2">#REF!</definedName>
    <definedName name="TEST27" localSheetId="6">#REF!</definedName>
    <definedName name="TEST27">#REF!</definedName>
    <definedName name="TEST28" localSheetId="0">#REF!</definedName>
    <definedName name="TEST28" localSheetId="3">#REF!</definedName>
    <definedName name="TEST28" localSheetId="1">#REF!</definedName>
    <definedName name="TEST28" localSheetId="2">#REF!</definedName>
    <definedName name="TEST28" localSheetId="6">#REF!</definedName>
    <definedName name="TEST28">#REF!</definedName>
    <definedName name="TEST29" localSheetId="0">#REF!</definedName>
    <definedName name="TEST29" localSheetId="3">#REF!</definedName>
    <definedName name="TEST29" localSheetId="1">#REF!</definedName>
    <definedName name="TEST29" localSheetId="2">#REF!</definedName>
    <definedName name="TEST29" localSheetId="6">#REF!</definedName>
    <definedName name="TEST29">#REF!</definedName>
    <definedName name="TEST3" localSheetId="0">#REF!</definedName>
    <definedName name="TEST3" localSheetId="3">#REF!</definedName>
    <definedName name="TEST3" localSheetId="1">#REF!</definedName>
    <definedName name="TEST3" localSheetId="2">#REF!</definedName>
    <definedName name="TEST3" localSheetId="6">#REF!</definedName>
    <definedName name="TEST3">#REF!</definedName>
    <definedName name="TEST30" localSheetId="0">#REF!</definedName>
    <definedName name="TEST30" localSheetId="3">#REF!</definedName>
    <definedName name="TEST30" localSheetId="1">#REF!</definedName>
    <definedName name="TEST30" localSheetId="2">#REF!</definedName>
    <definedName name="TEST30" localSheetId="6">#REF!</definedName>
    <definedName name="TEST30">#REF!</definedName>
    <definedName name="TEST31" localSheetId="0">#REF!</definedName>
    <definedName name="TEST31" localSheetId="3">#REF!</definedName>
    <definedName name="TEST31" localSheetId="1">#REF!</definedName>
    <definedName name="TEST31" localSheetId="2">#REF!</definedName>
    <definedName name="TEST31" localSheetId="6">#REF!</definedName>
    <definedName name="TEST31">#REF!</definedName>
    <definedName name="TEST32" localSheetId="0">#REF!</definedName>
    <definedName name="TEST32" localSheetId="3">#REF!</definedName>
    <definedName name="TEST32" localSheetId="1">#REF!</definedName>
    <definedName name="TEST32" localSheetId="2">#REF!</definedName>
    <definedName name="TEST32" localSheetId="6">#REF!</definedName>
    <definedName name="TEST32">#REF!</definedName>
    <definedName name="TEST33" localSheetId="0">#REF!</definedName>
    <definedName name="TEST33" localSheetId="3">#REF!</definedName>
    <definedName name="TEST33" localSheetId="1">#REF!</definedName>
    <definedName name="TEST33" localSheetId="2">#REF!</definedName>
    <definedName name="TEST33" localSheetId="6">#REF!</definedName>
    <definedName name="TEST33">#REF!</definedName>
    <definedName name="TEST34" localSheetId="0">#REF!</definedName>
    <definedName name="TEST34" localSheetId="3">#REF!</definedName>
    <definedName name="TEST34" localSheetId="1">#REF!</definedName>
    <definedName name="TEST34" localSheetId="2">#REF!</definedName>
    <definedName name="TEST34" localSheetId="6">#REF!</definedName>
    <definedName name="TEST34">#REF!</definedName>
    <definedName name="TEST35" localSheetId="0">#REF!</definedName>
    <definedName name="TEST35" localSheetId="3">#REF!</definedName>
    <definedName name="TEST35" localSheetId="1">#REF!</definedName>
    <definedName name="TEST35" localSheetId="2">#REF!</definedName>
    <definedName name="TEST35" localSheetId="6">#REF!</definedName>
    <definedName name="TEST35">#REF!</definedName>
    <definedName name="TEST36" localSheetId="0">#REF!</definedName>
    <definedName name="TEST36" localSheetId="3">#REF!</definedName>
    <definedName name="TEST36" localSheetId="1">#REF!</definedName>
    <definedName name="TEST36" localSheetId="2">#REF!</definedName>
    <definedName name="TEST36" localSheetId="6">#REF!</definedName>
    <definedName name="TEST36">#REF!</definedName>
    <definedName name="TEST37" localSheetId="0">#REF!</definedName>
    <definedName name="TEST37" localSheetId="3">#REF!</definedName>
    <definedName name="TEST37" localSheetId="1">#REF!</definedName>
    <definedName name="TEST37" localSheetId="2">#REF!</definedName>
    <definedName name="TEST37" localSheetId="6">#REF!</definedName>
    <definedName name="TEST37">#REF!</definedName>
    <definedName name="TEST38" localSheetId="0">#REF!</definedName>
    <definedName name="TEST38" localSheetId="3">#REF!</definedName>
    <definedName name="TEST38" localSheetId="1">#REF!</definedName>
    <definedName name="TEST38" localSheetId="2">#REF!</definedName>
    <definedName name="TEST38" localSheetId="6">#REF!</definedName>
    <definedName name="TEST38">#REF!</definedName>
    <definedName name="TEST39" localSheetId="0">#REF!</definedName>
    <definedName name="TEST39" localSheetId="3">#REF!</definedName>
    <definedName name="TEST39" localSheetId="1">#REF!</definedName>
    <definedName name="TEST39" localSheetId="2">#REF!</definedName>
    <definedName name="TEST39" localSheetId="6">#REF!</definedName>
    <definedName name="TEST39">#REF!</definedName>
    <definedName name="TEST4" localSheetId="0">#REF!</definedName>
    <definedName name="TEST4" localSheetId="3">#REF!</definedName>
    <definedName name="TEST4" localSheetId="1">#REF!</definedName>
    <definedName name="TEST4" localSheetId="2">#REF!</definedName>
    <definedName name="TEST4" localSheetId="6">#REF!</definedName>
    <definedName name="TEST4">#REF!</definedName>
    <definedName name="TEST40" localSheetId="0">#REF!</definedName>
    <definedName name="TEST40" localSheetId="3">#REF!</definedName>
    <definedName name="TEST40" localSheetId="1">#REF!</definedName>
    <definedName name="TEST40" localSheetId="2">#REF!</definedName>
    <definedName name="TEST40" localSheetId="6">#REF!</definedName>
    <definedName name="TEST40">#REF!</definedName>
    <definedName name="TEST41" localSheetId="0">#REF!</definedName>
    <definedName name="TEST41" localSheetId="3">#REF!</definedName>
    <definedName name="TEST41" localSheetId="1">#REF!</definedName>
    <definedName name="TEST41" localSheetId="2">#REF!</definedName>
    <definedName name="TEST41" localSheetId="6">#REF!</definedName>
    <definedName name="TEST41">#REF!</definedName>
    <definedName name="TEST42" localSheetId="0">#REF!</definedName>
    <definedName name="TEST42" localSheetId="3">#REF!</definedName>
    <definedName name="TEST42" localSheetId="1">#REF!</definedName>
    <definedName name="TEST42" localSheetId="2">#REF!</definedName>
    <definedName name="TEST42" localSheetId="6">#REF!</definedName>
    <definedName name="TEST42">#REF!</definedName>
    <definedName name="TEST43" localSheetId="0">#REF!</definedName>
    <definedName name="TEST43" localSheetId="3">#REF!</definedName>
    <definedName name="TEST43" localSheetId="1">#REF!</definedName>
    <definedName name="TEST43" localSheetId="2">#REF!</definedName>
    <definedName name="TEST43" localSheetId="6">#REF!</definedName>
    <definedName name="TEST43">#REF!</definedName>
    <definedName name="TEST44" localSheetId="0">#REF!</definedName>
    <definedName name="TEST44" localSheetId="3">#REF!</definedName>
    <definedName name="TEST44" localSheetId="1">#REF!</definedName>
    <definedName name="TEST44" localSheetId="2">#REF!</definedName>
    <definedName name="TEST44" localSheetId="6">#REF!</definedName>
    <definedName name="TEST44">#REF!</definedName>
    <definedName name="TEST45" localSheetId="0">#REF!</definedName>
    <definedName name="TEST45" localSheetId="3">#REF!</definedName>
    <definedName name="TEST45" localSheetId="1">#REF!</definedName>
    <definedName name="TEST45" localSheetId="2">#REF!</definedName>
    <definedName name="TEST45" localSheetId="6">#REF!</definedName>
    <definedName name="TEST45">#REF!</definedName>
    <definedName name="TEST46" localSheetId="0">#REF!</definedName>
    <definedName name="TEST46" localSheetId="3">#REF!</definedName>
    <definedName name="TEST46" localSheetId="1">#REF!</definedName>
    <definedName name="TEST46" localSheetId="2">#REF!</definedName>
    <definedName name="TEST46" localSheetId="6">#REF!</definedName>
    <definedName name="TEST46">#REF!</definedName>
    <definedName name="TEST47" localSheetId="0">#REF!</definedName>
    <definedName name="TEST47" localSheetId="3">#REF!</definedName>
    <definedName name="TEST47" localSheetId="1">#REF!</definedName>
    <definedName name="TEST47" localSheetId="2">#REF!</definedName>
    <definedName name="TEST47" localSheetId="6">#REF!</definedName>
    <definedName name="TEST47">#REF!</definedName>
    <definedName name="TEST48" localSheetId="0">#REF!</definedName>
    <definedName name="TEST48" localSheetId="3">#REF!</definedName>
    <definedName name="TEST48" localSheetId="1">#REF!</definedName>
    <definedName name="TEST48" localSheetId="2">#REF!</definedName>
    <definedName name="TEST48" localSheetId="6">#REF!</definedName>
    <definedName name="TEST48">#REF!</definedName>
    <definedName name="TEST49" localSheetId="0">#REF!</definedName>
    <definedName name="TEST49" localSheetId="3">#REF!</definedName>
    <definedName name="TEST49" localSheetId="1">#REF!</definedName>
    <definedName name="TEST49" localSheetId="2">#REF!</definedName>
    <definedName name="TEST49" localSheetId="6">#REF!</definedName>
    <definedName name="TEST49">#REF!</definedName>
    <definedName name="TEST5" localSheetId="0">#REF!</definedName>
    <definedName name="TEST5" localSheetId="3">#REF!</definedName>
    <definedName name="TEST5" localSheetId="1">#REF!</definedName>
    <definedName name="TEST5" localSheetId="2">#REF!</definedName>
    <definedName name="TEST5" localSheetId="6">#REF!</definedName>
    <definedName name="TEST5">#REF!</definedName>
    <definedName name="TEST50" localSheetId="0">#REF!</definedName>
    <definedName name="TEST50" localSheetId="3">#REF!</definedName>
    <definedName name="TEST50" localSheetId="1">#REF!</definedName>
    <definedName name="TEST50" localSheetId="2">#REF!</definedName>
    <definedName name="TEST50" localSheetId="6">#REF!</definedName>
    <definedName name="TEST50">#REF!</definedName>
    <definedName name="TEST51" localSheetId="0">#REF!</definedName>
    <definedName name="TEST51" localSheetId="3">#REF!</definedName>
    <definedName name="TEST51" localSheetId="1">#REF!</definedName>
    <definedName name="TEST51" localSheetId="2">#REF!</definedName>
    <definedName name="TEST51" localSheetId="6">#REF!</definedName>
    <definedName name="TEST51">#REF!</definedName>
    <definedName name="TEST52" localSheetId="0">#REF!</definedName>
    <definedName name="TEST52" localSheetId="3">#REF!</definedName>
    <definedName name="TEST52" localSheetId="1">#REF!</definedName>
    <definedName name="TEST52" localSheetId="2">#REF!</definedName>
    <definedName name="TEST52" localSheetId="6">#REF!</definedName>
    <definedName name="TEST52">#REF!</definedName>
    <definedName name="TEST53" localSheetId="0">#REF!</definedName>
    <definedName name="TEST53" localSheetId="3">#REF!</definedName>
    <definedName name="TEST53" localSheetId="1">#REF!</definedName>
    <definedName name="TEST53" localSheetId="2">#REF!</definedName>
    <definedName name="TEST53" localSheetId="6">#REF!</definedName>
    <definedName name="TEST53">#REF!</definedName>
    <definedName name="TEST54" localSheetId="0">#REF!</definedName>
    <definedName name="TEST54" localSheetId="3">#REF!</definedName>
    <definedName name="TEST54" localSheetId="1">#REF!</definedName>
    <definedName name="TEST54" localSheetId="2">#REF!</definedName>
    <definedName name="TEST54" localSheetId="6">#REF!</definedName>
    <definedName name="TEST54">#REF!</definedName>
    <definedName name="TEST55" localSheetId="0">#REF!</definedName>
    <definedName name="TEST55" localSheetId="3">#REF!</definedName>
    <definedName name="TEST55" localSheetId="1">#REF!</definedName>
    <definedName name="TEST55" localSheetId="2">#REF!</definedName>
    <definedName name="TEST55" localSheetId="6">#REF!</definedName>
    <definedName name="TEST55">#REF!</definedName>
    <definedName name="TEST56" localSheetId="0">#REF!</definedName>
    <definedName name="TEST56" localSheetId="3">#REF!</definedName>
    <definedName name="TEST56" localSheetId="1">#REF!</definedName>
    <definedName name="TEST56" localSheetId="2">#REF!</definedName>
    <definedName name="TEST56" localSheetId="6">#REF!</definedName>
    <definedName name="TEST56">#REF!</definedName>
    <definedName name="TEST57" localSheetId="0">#REF!</definedName>
    <definedName name="TEST57" localSheetId="3">#REF!</definedName>
    <definedName name="TEST57" localSheetId="1">#REF!</definedName>
    <definedName name="TEST57" localSheetId="2">#REF!</definedName>
    <definedName name="TEST57" localSheetId="6">#REF!</definedName>
    <definedName name="TEST57">#REF!</definedName>
    <definedName name="TEST58" localSheetId="0">#REF!</definedName>
    <definedName name="TEST58" localSheetId="3">#REF!</definedName>
    <definedName name="TEST58" localSheetId="1">#REF!</definedName>
    <definedName name="TEST58" localSheetId="2">#REF!</definedName>
    <definedName name="TEST58" localSheetId="6">#REF!</definedName>
    <definedName name="TEST58">#REF!</definedName>
    <definedName name="TEST59" localSheetId="0">#REF!</definedName>
    <definedName name="TEST59" localSheetId="3">#REF!</definedName>
    <definedName name="TEST59" localSheetId="1">#REF!</definedName>
    <definedName name="TEST59" localSheetId="2">#REF!</definedName>
    <definedName name="TEST59" localSheetId="6">#REF!</definedName>
    <definedName name="TEST59">#REF!</definedName>
    <definedName name="TEST6" localSheetId="0">#REF!</definedName>
    <definedName name="TEST6" localSheetId="3">#REF!</definedName>
    <definedName name="TEST6" localSheetId="1">#REF!</definedName>
    <definedName name="TEST6" localSheetId="2">#REF!</definedName>
    <definedName name="TEST6" localSheetId="6">#REF!</definedName>
    <definedName name="TEST6">#REF!</definedName>
    <definedName name="TEST60" localSheetId="0">#REF!</definedName>
    <definedName name="TEST60" localSheetId="3">#REF!</definedName>
    <definedName name="TEST60" localSheetId="1">#REF!</definedName>
    <definedName name="TEST60" localSheetId="2">#REF!</definedName>
    <definedName name="TEST60" localSheetId="6">#REF!</definedName>
    <definedName name="TEST60">#REF!</definedName>
    <definedName name="TEST61" localSheetId="0">#REF!</definedName>
    <definedName name="TEST61" localSheetId="3">#REF!</definedName>
    <definedName name="TEST61" localSheetId="1">#REF!</definedName>
    <definedName name="TEST61" localSheetId="2">#REF!</definedName>
    <definedName name="TEST61" localSheetId="6">#REF!</definedName>
    <definedName name="TEST61">#REF!</definedName>
    <definedName name="TEST62" localSheetId="0">#REF!</definedName>
    <definedName name="TEST62" localSheetId="3">#REF!</definedName>
    <definedName name="TEST62" localSheetId="1">#REF!</definedName>
    <definedName name="TEST62" localSheetId="2">#REF!</definedName>
    <definedName name="TEST62" localSheetId="6">#REF!</definedName>
    <definedName name="TEST62">#REF!</definedName>
    <definedName name="TEST63" localSheetId="0">#REF!</definedName>
    <definedName name="TEST63" localSheetId="3">#REF!</definedName>
    <definedName name="TEST63" localSheetId="1">#REF!</definedName>
    <definedName name="TEST63" localSheetId="2">#REF!</definedName>
    <definedName name="TEST63" localSheetId="6">#REF!</definedName>
    <definedName name="TEST63">#REF!</definedName>
    <definedName name="TEST64" localSheetId="0">#REF!</definedName>
    <definedName name="TEST64" localSheetId="3">#REF!</definedName>
    <definedName name="TEST64" localSheetId="1">#REF!</definedName>
    <definedName name="TEST64" localSheetId="2">#REF!</definedName>
    <definedName name="TEST64" localSheetId="6">#REF!</definedName>
    <definedName name="TEST64">#REF!</definedName>
    <definedName name="TEST7" localSheetId="0">#REF!</definedName>
    <definedName name="TEST7" localSheetId="3">#REF!</definedName>
    <definedName name="TEST7" localSheetId="1">#REF!</definedName>
    <definedName name="TEST7" localSheetId="2">#REF!</definedName>
    <definedName name="TEST7" localSheetId="6">#REF!</definedName>
    <definedName name="TEST7">#REF!</definedName>
    <definedName name="TEST8" localSheetId="0">#REF!</definedName>
    <definedName name="TEST8" localSheetId="3">#REF!</definedName>
    <definedName name="TEST8" localSheetId="1">#REF!</definedName>
    <definedName name="TEST8" localSheetId="2">#REF!</definedName>
    <definedName name="TEST8" localSheetId="6">#REF!</definedName>
    <definedName name="TEST8">#REF!</definedName>
    <definedName name="TEST9" localSheetId="0">#REF!</definedName>
    <definedName name="TEST9" localSheetId="3">#REF!</definedName>
    <definedName name="TEST9" localSheetId="1">#REF!</definedName>
    <definedName name="TEST9" localSheetId="2">#REF!</definedName>
    <definedName name="TEST9" localSheetId="6">#REF!</definedName>
    <definedName name="TEST9">#REF!</definedName>
    <definedName name="TESTHKEY" localSheetId="0">#REF!</definedName>
    <definedName name="TESTHKEY" localSheetId="3">#REF!</definedName>
    <definedName name="TESTHKEY" localSheetId="1">#REF!</definedName>
    <definedName name="TESTHKEY" localSheetId="2">#REF!</definedName>
    <definedName name="TESTHKEY" localSheetId="6">#REF!</definedName>
    <definedName name="TESTHKEY">#REF!</definedName>
    <definedName name="TESTKEYS" localSheetId="0">#REF!</definedName>
    <definedName name="TESTKEYS" localSheetId="3">#REF!</definedName>
    <definedName name="TESTKEYS" localSheetId="1">#REF!</definedName>
    <definedName name="TESTKEYS" localSheetId="2">#REF!</definedName>
    <definedName name="TESTKEYS" localSheetId="6">#REF!</definedName>
    <definedName name="TESTKEYS">#REF!</definedName>
    <definedName name="TESTVKEY" localSheetId="0">#REF!</definedName>
    <definedName name="TESTVKEY" localSheetId="3">#REF!</definedName>
    <definedName name="TESTVKEY" localSheetId="1">#REF!</definedName>
    <definedName name="TESTVKEY" localSheetId="2">#REF!</definedName>
    <definedName name="TESTVKEY" localSheetId="6">#REF!</definedName>
    <definedName name="TESTVKEY">#REF!</definedName>
    <definedName name="Tf" localSheetId="0">#REF!</definedName>
    <definedName name="Tf" localSheetId="3">#REF!</definedName>
    <definedName name="Tf" localSheetId="1">#REF!</definedName>
    <definedName name="Tf" localSheetId="2">#REF!</definedName>
    <definedName name="Tf" localSheetId="6">#REF!</definedName>
    <definedName name="Tf">#REF!</definedName>
    <definedName name="TicketAyudante" localSheetId="0">#REF!</definedName>
    <definedName name="TicketAyudante" localSheetId="3">#REF!</definedName>
    <definedName name="TicketAyudante" localSheetId="1">#REF!</definedName>
    <definedName name="TicketAyudante" localSheetId="2">#REF!</definedName>
    <definedName name="TicketAyudante" localSheetId="6">#REF!</definedName>
    <definedName name="TicketAyudante">#REF!</definedName>
    <definedName name="TicketOficial" localSheetId="0">#REF!</definedName>
    <definedName name="TicketOficial" localSheetId="3">#REF!</definedName>
    <definedName name="TicketOficial" localSheetId="1">#REF!</definedName>
    <definedName name="TicketOficial" localSheetId="2">#REF!</definedName>
    <definedName name="TicketOficial" localSheetId="6">#REF!</definedName>
    <definedName name="TicketOficial">#REF!</definedName>
    <definedName name="TicketPerforador" localSheetId="0">#REF!</definedName>
    <definedName name="TicketPerforador" localSheetId="3">#REF!</definedName>
    <definedName name="TicketPerforador" localSheetId="1">#REF!</definedName>
    <definedName name="TicketPerforador" localSheetId="2">#REF!</definedName>
    <definedName name="TicketPerforador" localSheetId="6">#REF!</definedName>
    <definedName name="TicketPerforador">#REF!</definedName>
    <definedName name="TicketSupervisor" localSheetId="0">#REF!</definedName>
    <definedName name="TicketSupervisor" localSheetId="3">#REF!</definedName>
    <definedName name="TicketSupervisor" localSheetId="1">#REF!</definedName>
    <definedName name="TicketSupervisor" localSheetId="2">#REF!</definedName>
    <definedName name="TicketSupervisor" localSheetId="6">#REF!</definedName>
    <definedName name="TicketSupervisor">#REF!</definedName>
    <definedName name="TIME" localSheetId="0">#REF!</definedName>
    <definedName name="TIME" localSheetId="3">#REF!</definedName>
    <definedName name="TIME" localSheetId="1">#REF!</definedName>
    <definedName name="TIME" localSheetId="2">#REF!</definedName>
    <definedName name="TIME" localSheetId="6">#REF!</definedName>
    <definedName name="TIME">#REF!</definedName>
    <definedName name="TIME1" localSheetId="0">#REF!</definedName>
    <definedName name="TIME1" localSheetId="3">#REF!</definedName>
    <definedName name="TIME1" localSheetId="1">#REF!</definedName>
    <definedName name="TIME1" localSheetId="2">#REF!</definedName>
    <definedName name="TIME1" localSheetId="6">#REF!</definedName>
    <definedName name="TIME1">#REF!</definedName>
    <definedName name="TINC" localSheetId="0">#REF!</definedName>
    <definedName name="TINC" localSheetId="3">#REF!</definedName>
    <definedName name="TINC" localSheetId="1">#REF!</definedName>
    <definedName name="TINC" localSheetId="2">#REF!</definedName>
    <definedName name="TINC" localSheetId="6">#REF!</definedName>
    <definedName name="TINC">#REF!</definedName>
    <definedName name="TINT" localSheetId="0">#REF!</definedName>
    <definedName name="TINT" localSheetId="3">#REF!</definedName>
    <definedName name="TINT" localSheetId="1">#REF!</definedName>
    <definedName name="TINT" localSheetId="2">#REF!</definedName>
    <definedName name="TINT" localSheetId="6">#REF!</definedName>
    <definedName name="TINT">#REF!</definedName>
    <definedName name="Tipo_Insumos">[48]Validaciones!$B$69:$B$73</definedName>
    <definedName name="tipo1">[32]Hoja1!$A$1:$A$5</definedName>
    <definedName name="Tipo3">[4]MiniDB!$D$6</definedName>
    <definedName name="tipocliente">[32]Hoja1!$B$1:$B$4</definedName>
    <definedName name="TIPSA">#N/A</definedName>
    <definedName name="TIT_POZOS_PETROLIFEROS" localSheetId="0">#REF!</definedName>
    <definedName name="TIT_POZOS_PETROLIFEROS" localSheetId="3">#REF!</definedName>
    <definedName name="TIT_POZOS_PETROLIFEROS" localSheetId="1">#REF!</definedName>
    <definedName name="TIT_POZOS_PETROLIFEROS" localSheetId="2">#REF!</definedName>
    <definedName name="TIT_POZOS_PETROLIFEROS" localSheetId="6">#REF!</definedName>
    <definedName name="TIT_POZOS_PETROLIFEROS">#REF!</definedName>
    <definedName name="Titulo" localSheetId="0">#REF!</definedName>
    <definedName name="Titulo" localSheetId="3">#REF!</definedName>
    <definedName name="Titulo" localSheetId="1">#REF!</definedName>
    <definedName name="Titulo" localSheetId="2">#REF!</definedName>
    <definedName name="Titulo" localSheetId="6">#REF!</definedName>
    <definedName name="Titulo">#REF!</definedName>
    <definedName name="Título" localSheetId="0">#REF!</definedName>
    <definedName name="Título" localSheetId="3">#REF!</definedName>
    <definedName name="Título" localSheetId="1">#REF!</definedName>
    <definedName name="Título" localSheetId="2">#REF!</definedName>
    <definedName name="Título" localSheetId="6">#REF!</definedName>
    <definedName name="Título">#REF!</definedName>
    <definedName name="Titulo_1" localSheetId="0">#REF!</definedName>
    <definedName name="Titulo_1" localSheetId="3">#REF!</definedName>
    <definedName name="Titulo_1" localSheetId="1">#REF!</definedName>
    <definedName name="Titulo_1" localSheetId="2">#REF!</definedName>
    <definedName name="Titulo_1" localSheetId="6">#REF!</definedName>
    <definedName name="Titulo_1">#REF!</definedName>
    <definedName name="_xlnm.Print_Titles">#N/A</definedName>
    <definedName name="Títulos_a_imprimir_IM" localSheetId="0">#REF!</definedName>
    <definedName name="Títulos_a_imprimir_IM" localSheetId="3">#REF!</definedName>
    <definedName name="Títulos_a_imprimir_IM" localSheetId="1">#REF!</definedName>
    <definedName name="Títulos_a_imprimir_IM" localSheetId="2">#REF!</definedName>
    <definedName name="Títulos_a_imprimir_IM" localSheetId="6">#REF!</definedName>
    <definedName name="Títulos_a_imprimir_IM">#REF!</definedName>
    <definedName name="tm" localSheetId="0">#REF!</definedName>
    <definedName name="tm" localSheetId="3">#REF!</definedName>
    <definedName name="tm" localSheetId="1">#REF!</definedName>
    <definedName name="tm" localSheetId="2">#REF!</definedName>
    <definedName name="tm" localSheetId="6">#REF!</definedName>
    <definedName name="tm">#REF!</definedName>
    <definedName name="Torque" localSheetId="0">#REF!</definedName>
    <definedName name="Torque" localSheetId="3">#REF!</definedName>
    <definedName name="Torque" localSheetId="1">#REF!</definedName>
    <definedName name="Torque" localSheetId="2">#REF!</definedName>
    <definedName name="Torque" localSheetId="6">#REF!</definedName>
    <definedName name="Torque">#REF!</definedName>
    <definedName name="TOT_MES_ACTUAL_OIL" localSheetId="0">#REF!</definedName>
    <definedName name="TOT_MES_ACTUAL_OIL" localSheetId="3">#REF!</definedName>
    <definedName name="TOT_MES_ACTUAL_OIL" localSheetId="1">#REF!</definedName>
    <definedName name="TOT_MES_ACTUAL_OIL" localSheetId="2">#REF!</definedName>
    <definedName name="TOT_MES_ACTUAL_OIL" localSheetId="6">#REF!</definedName>
    <definedName name="TOT_MES_ACTUAL_OIL">#REF!</definedName>
    <definedName name="total" localSheetId="0">#REF!</definedName>
    <definedName name="total" localSheetId="3">#REF!</definedName>
    <definedName name="total" localSheetId="1">#REF!</definedName>
    <definedName name="total" localSheetId="2">#REF!</definedName>
    <definedName name="total" localSheetId="6">#REF!</definedName>
    <definedName name="total">#REF!</definedName>
    <definedName name="Total_Agua_OIL_Mes_Actual" localSheetId="0">#REF!</definedName>
    <definedName name="Total_Agua_OIL_Mes_Actual" localSheetId="3">#REF!</definedName>
    <definedName name="Total_Agua_OIL_Mes_Actual" localSheetId="1">#REF!</definedName>
    <definedName name="Total_Agua_OIL_Mes_Actual" localSheetId="2">#REF!</definedName>
    <definedName name="Total_Agua_OIL_Mes_Actual" localSheetId="6">#REF!</definedName>
    <definedName name="Total_Agua_OIL_Mes_Actual">#REF!</definedName>
    <definedName name="Total_Bolívares" localSheetId="0">#REF!</definedName>
    <definedName name="Total_Bolívares" localSheetId="3">#REF!</definedName>
    <definedName name="Total_Bolívares" localSheetId="1">#REF!</definedName>
    <definedName name="Total_Bolívares" localSheetId="2">#REF!</definedName>
    <definedName name="Total_Bolívares" localSheetId="6">#REF!</definedName>
    <definedName name="Total_Bolívares">#REF!</definedName>
    <definedName name="TOTAL_CENTENARIO__Field_Gas_Plant" localSheetId="0">#REF!</definedName>
    <definedName name="TOTAL_CENTENARIO__Field_Gas_Plant" localSheetId="3">#REF!</definedName>
    <definedName name="TOTAL_CENTENARIO__Field_Gas_Plant" localSheetId="1">#REF!</definedName>
    <definedName name="TOTAL_CENTENARIO__Field_Gas_Plant" localSheetId="2">#REF!</definedName>
    <definedName name="TOTAL_CENTENARIO__Field_Gas_Plant" localSheetId="6">#REF!</definedName>
    <definedName name="TOTAL_CENTENARIO__Field_Gas_Plant">#REF!</definedName>
    <definedName name="Total_Dólares" localSheetId="0">#REF!</definedName>
    <definedName name="Total_Dólares" localSheetId="3">#REF!</definedName>
    <definedName name="Total_Dólares" localSheetId="1">#REF!</definedName>
    <definedName name="Total_Dólares" localSheetId="2">#REF!</definedName>
    <definedName name="Total_Dólares" localSheetId="6">#REF!</definedName>
    <definedName name="Total_Dólares">#REF!</definedName>
    <definedName name="Total_Gas_Asoc_Mes_Actual" localSheetId="0">#REF!</definedName>
    <definedName name="Total_Gas_Asoc_Mes_Actual" localSheetId="3">#REF!</definedName>
    <definedName name="Total_Gas_Asoc_Mes_Actual" localSheetId="1">#REF!</definedName>
    <definedName name="Total_Gas_Asoc_Mes_Actual" localSheetId="2">#REF!</definedName>
    <definedName name="Total_Gas_Asoc_Mes_Actual" localSheetId="6">#REF!</definedName>
    <definedName name="Total_Gas_Asoc_Mes_Actual">#REF!</definedName>
    <definedName name="total1" localSheetId="0">#REF!</definedName>
    <definedName name="total1" localSheetId="3">#REF!</definedName>
    <definedName name="total1" localSheetId="1">#REF!</definedName>
    <definedName name="total1" localSheetId="2">#REF!</definedName>
    <definedName name="total1" localSheetId="6">#REF!</definedName>
    <definedName name="total1">#REF!</definedName>
    <definedName name="total10" localSheetId="0">#REF!</definedName>
    <definedName name="total10" localSheetId="3">#REF!</definedName>
    <definedName name="total10" localSheetId="1">#REF!</definedName>
    <definedName name="total10" localSheetId="2">#REF!</definedName>
    <definedName name="total10" localSheetId="6">#REF!</definedName>
    <definedName name="total10">#REF!</definedName>
    <definedName name="total2" localSheetId="0">#REF!</definedName>
    <definedName name="total2" localSheetId="3">#REF!</definedName>
    <definedName name="total2" localSheetId="1">#REF!</definedName>
    <definedName name="total2" localSheetId="2">#REF!</definedName>
    <definedName name="total2" localSheetId="6">#REF!</definedName>
    <definedName name="total2">#REF!</definedName>
    <definedName name="total3" localSheetId="0">#REF!</definedName>
    <definedName name="total3" localSheetId="3">#REF!</definedName>
    <definedName name="total3" localSheetId="1">#REF!</definedName>
    <definedName name="total3" localSheetId="2">#REF!</definedName>
    <definedName name="total3" localSheetId="6">#REF!</definedName>
    <definedName name="total3">#REF!</definedName>
    <definedName name="total4" localSheetId="0">#REF!</definedName>
    <definedName name="total4" localSheetId="3">#REF!</definedName>
    <definedName name="total4" localSheetId="1">#REF!</definedName>
    <definedName name="total4" localSheetId="2">#REF!</definedName>
    <definedName name="total4" localSheetId="6">#REF!</definedName>
    <definedName name="total4">#REF!</definedName>
    <definedName name="total5" localSheetId="0">#REF!</definedName>
    <definedName name="total5" localSheetId="3">#REF!</definedName>
    <definedName name="total5" localSheetId="1">#REF!</definedName>
    <definedName name="total5" localSheetId="2">#REF!</definedName>
    <definedName name="total5" localSheetId="6">#REF!</definedName>
    <definedName name="total5">#REF!</definedName>
    <definedName name="total6" localSheetId="0">#REF!</definedName>
    <definedName name="total6" localSheetId="3">#REF!</definedName>
    <definedName name="total6" localSheetId="1">#REF!</definedName>
    <definedName name="total6" localSheetId="2">#REF!</definedName>
    <definedName name="total6" localSheetId="6">#REF!</definedName>
    <definedName name="total6">#REF!</definedName>
    <definedName name="TOTALBBA">'[24]RESUMEN ANUAL'!$A$66:$J$94</definedName>
    <definedName name="TOTALCUERPO">'[24]PESCA DE V-B'!$A$1:$J$63</definedName>
    <definedName name="TOTALFAC" localSheetId="0">#REF!</definedName>
    <definedName name="TOTALFAC" localSheetId="3">#REF!</definedName>
    <definedName name="TOTALFAC" localSheetId="1">#REF!</definedName>
    <definedName name="TOTALFAC" localSheetId="2">#REF!</definedName>
    <definedName name="TOTALFAC" localSheetId="6">#REF!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 localSheetId="0">#REF!</definedName>
    <definedName name="TP" localSheetId="3">#REF!</definedName>
    <definedName name="TP" localSheetId="1">#REF!</definedName>
    <definedName name="TP" localSheetId="2">#REF!</definedName>
    <definedName name="TP" localSheetId="6">#REF!</definedName>
    <definedName name="TP">#REF!</definedName>
    <definedName name="tra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 localSheetId="0">#REF!</definedName>
    <definedName name="Trailer" localSheetId="3">#REF!</definedName>
    <definedName name="Trailer" localSheetId="1">#REF!</definedName>
    <definedName name="Trailer" localSheetId="2">#REF!</definedName>
    <definedName name="Trailer" localSheetId="6">#REF!</definedName>
    <definedName name="Trailer">#REF!</definedName>
    <definedName name="Trepano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 localSheetId="0">#REF!</definedName>
    <definedName name="TSTN" localSheetId="3">#REF!</definedName>
    <definedName name="TSTN" localSheetId="1">#REF!</definedName>
    <definedName name="TSTN" localSheetId="2">#REF!</definedName>
    <definedName name="TSTN" localSheetId="6">#REF!</definedName>
    <definedName name="TSTN">#REF!</definedName>
    <definedName name="TSTT" localSheetId="0">#REF!</definedName>
    <definedName name="TSTT" localSheetId="3">#REF!</definedName>
    <definedName name="TSTT" localSheetId="1">#REF!</definedName>
    <definedName name="TSTT" localSheetId="2">#REF!</definedName>
    <definedName name="TSTT" localSheetId="6">#REF!</definedName>
    <definedName name="TSTT">#REF!</definedName>
    <definedName name="TT" localSheetId="0">#REF!</definedName>
    <definedName name="TT" localSheetId="3">#REF!</definedName>
    <definedName name="TT" localSheetId="1">#REF!</definedName>
    <definedName name="TT" localSheetId="2">#REF!</definedName>
    <definedName name="TT" localSheetId="6">#REF!</definedName>
    <definedName name="TT">#REF!</definedName>
    <definedName name="TUB" localSheetId="0">#REF!</definedName>
    <definedName name="TUB" localSheetId="3">#REF!</definedName>
    <definedName name="TUB" localSheetId="1">#REF!</definedName>
    <definedName name="TUB" localSheetId="2">#REF!</definedName>
    <definedName name="TUB" localSheetId="6">#REF!</definedName>
    <definedName name="TUB">#REF!</definedName>
    <definedName name="Turngas" localSheetId="0">#REF!</definedName>
    <definedName name="Turngas" localSheetId="3">#REF!</definedName>
    <definedName name="Turngas" localSheetId="1">#REF!</definedName>
    <definedName name="Turngas" localSheetId="2">#REF!</definedName>
    <definedName name="Turngas" localSheetId="6">#REF!</definedName>
    <definedName name="Turngas">#REF!</definedName>
    <definedName name="Turnoil" localSheetId="0">#REF!</definedName>
    <definedName name="Turnoil" localSheetId="3">#REF!</definedName>
    <definedName name="Turnoil" localSheetId="1">#REF!</definedName>
    <definedName name="Turnoil" localSheetId="2">#REF!</definedName>
    <definedName name="Turnoil" localSheetId="6">#REF!</definedName>
    <definedName name="Turnoil">#REF!</definedName>
    <definedName name="type" localSheetId="0">#REF!</definedName>
    <definedName name="type" localSheetId="3">#REF!</definedName>
    <definedName name="type" localSheetId="1">#REF!</definedName>
    <definedName name="type" localSheetId="2">#REF!</definedName>
    <definedName name="type" localSheetId="6">#REF!</definedName>
    <definedName name="type">#REF!</definedName>
    <definedName name="u" localSheetId="0">#REF!</definedName>
    <definedName name="u" localSheetId="3">#REF!</definedName>
    <definedName name="u" localSheetId="1">#REF!</definedName>
    <definedName name="u" localSheetId="2">#REF!</definedName>
    <definedName name="u" localSheetId="6">#REF!</definedName>
    <definedName name="u">#REF!</definedName>
    <definedName name="UF" localSheetId="0">#REF!</definedName>
    <definedName name="UF" localSheetId="3">#REF!</definedName>
    <definedName name="UF" localSheetId="1">#REF!</definedName>
    <definedName name="UF" localSheetId="2">#REF!</definedName>
    <definedName name="UF" localSheetId="6">#REF!</definedName>
    <definedName name="UF">#REF!</definedName>
    <definedName name="UIB">[15]Data!$H$5</definedName>
    <definedName name="Unid." localSheetId="0">'[52]1240-18-P-RI-002'!#REF!</definedName>
    <definedName name="Unid." localSheetId="3">'[52]1240-18-P-RI-002'!#REF!</definedName>
    <definedName name="Unid." localSheetId="1">'[52]1240-18-P-RI-002'!#REF!</definedName>
    <definedName name="Unid." localSheetId="2">'[52]1240-18-P-RI-002'!#REF!</definedName>
    <definedName name="Unid.">'[52]1240-18-P-RI-002'!#REF!</definedName>
    <definedName name="Unidadgor">[67]Datos!$H$50</definedName>
    <definedName name="UNION150" localSheetId="0">#REF!</definedName>
    <definedName name="UNION150" localSheetId="3">#REF!</definedName>
    <definedName name="UNION150" localSheetId="1">#REF!</definedName>
    <definedName name="UNION150" localSheetId="2">#REF!</definedName>
    <definedName name="UNION150" localSheetId="6">#REF!</definedName>
    <definedName name="UNION150">#REF!</definedName>
    <definedName name="UNIT" localSheetId="0">#REF!</definedName>
    <definedName name="UNIT" localSheetId="3">#REF!</definedName>
    <definedName name="UNIT" localSheetId="1">#REF!</definedName>
    <definedName name="UNIT" localSheetId="2">#REF!</definedName>
    <definedName name="UNIT" localSheetId="6">#REF!</definedName>
    <definedName name="UNIT">#REF!</definedName>
    <definedName name="UNITC" localSheetId="0">#REF!</definedName>
    <definedName name="UNITC" localSheetId="3">#REF!</definedName>
    <definedName name="UNITC" localSheetId="1">#REF!</definedName>
    <definedName name="UNITC" localSheetId="2">#REF!</definedName>
    <definedName name="UNITC" localSheetId="6">#REF!</definedName>
    <definedName name="UNITC">#REF!</definedName>
    <definedName name="UNITP" localSheetId="0">#REF!</definedName>
    <definedName name="UNITP" localSheetId="3">#REF!</definedName>
    <definedName name="UNITP" localSheetId="1">#REF!</definedName>
    <definedName name="UNITP" localSheetId="2">#REF!</definedName>
    <definedName name="UNITP" localSheetId="6">#REF!</definedName>
    <definedName name="UNITP">#REF!</definedName>
    <definedName name="UNITT" localSheetId="0">#REF!</definedName>
    <definedName name="UNITT" localSheetId="3">#REF!</definedName>
    <definedName name="UNITT" localSheetId="1">#REF!</definedName>
    <definedName name="UNITT" localSheetId="2">#REF!</definedName>
    <definedName name="UNITT" localSheetId="6">#REF!</definedName>
    <definedName name="UNITT">#REF!</definedName>
    <definedName name="UOCRA.DURACION" localSheetId="0">#REF!</definedName>
    <definedName name="UOCRA.DURACION" localSheetId="3">#REF!</definedName>
    <definedName name="UOCRA.DURACION" localSheetId="1">#REF!</definedName>
    <definedName name="UOCRA.DURACION" localSheetId="2">#REF!</definedName>
    <definedName name="UOCRA.DURACION" localSheetId="6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 localSheetId="0">#REF!</definedName>
    <definedName name="Utilidad" localSheetId="3">#REF!</definedName>
    <definedName name="Utilidad" localSheetId="1">#REF!</definedName>
    <definedName name="Utilidad" localSheetId="2">#REF!</definedName>
    <definedName name="Utilidad" localSheetId="6">#REF!</definedName>
    <definedName name="Utilidad">#REF!</definedName>
    <definedName name="UTS">[15]Data!$K$14</definedName>
    <definedName name="uu" localSheetId="7">GO!uu</definedName>
    <definedName name="uu" localSheetId="5">IPIM!uu</definedName>
    <definedName name="uu" localSheetId="0">'LP-Abr 24'!uu</definedName>
    <definedName name="uu" localSheetId="3">'LP-Ago21'!uu</definedName>
    <definedName name="uu" localSheetId="1">'LP-Jul22'!uu</definedName>
    <definedName name="uu" localSheetId="2">'LP-Mar22'!uu</definedName>
    <definedName name="uu" localSheetId="6">MO!uu</definedName>
    <definedName name="uu" localSheetId="9">TC!uu</definedName>
    <definedName name="uu">[0]!uu</definedName>
    <definedName name="v" localSheetId="0">#REF!</definedName>
    <definedName name="v" localSheetId="3">#REF!</definedName>
    <definedName name="v" localSheetId="1">#REF!</definedName>
    <definedName name="v" localSheetId="2">#REF!</definedName>
    <definedName name="v" localSheetId="6">#REF!</definedName>
    <definedName name="v">#REF!</definedName>
    <definedName name="V0" localSheetId="0">#REF!</definedName>
    <definedName name="V0" localSheetId="3">#REF!</definedName>
    <definedName name="V0" localSheetId="1">#REF!</definedName>
    <definedName name="V0" localSheetId="2">#REF!</definedName>
    <definedName name="V0" localSheetId="6">#REF!</definedName>
    <definedName name="V0">#REF!</definedName>
    <definedName name="Valor_Final" localSheetId="0">#REF!</definedName>
    <definedName name="Valor_Final" localSheetId="3">#REF!</definedName>
    <definedName name="Valor_Final" localSheetId="1">#REF!</definedName>
    <definedName name="Valor_Final" localSheetId="2">#REF!</definedName>
    <definedName name="Valor_Final" localSheetId="6">#REF!</definedName>
    <definedName name="Valor_Final">#REF!</definedName>
    <definedName name="Valor_Serv1" localSheetId="0">#REF!</definedName>
    <definedName name="Valor_Serv1" localSheetId="3">#REF!</definedName>
    <definedName name="Valor_Serv1" localSheetId="1">#REF!</definedName>
    <definedName name="Valor_Serv1" localSheetId="2">#REF!</definedName>
    <definedName name="Valor_Serv1" localSheetId="6">#REF!</definedName>
    <definedName name="Valor_Serv1">#REF!</definedName>
    <definedName name="Valor_Serv2" localSheetId="0">#REF!</definedName>
    <definedName name="Valor_Serv2" localSheetId="3">#REF!</definedName>
    <definedName name="Valor_Serv2" localSheetId="1">#REF!</definedName>
    <definedName name="Valor_Serv2" localSheetId="2">#REF!</definedName>
    <definedName name="Valor_Serv2" localSheetId="6">#REF!</definedName>
    <definedName name="Valor_Serv2">#REF!</definedName>
    <definedName name="Valor_Serv3" localSheetId="0">#REF!</definedName>
    <definedName name="Valor_Serv3" localSheetId="3">#REF!</definedName>
    <definedName name="Valor_Serv3" localSheetId="1">#REF!</definedName>
    <definedName name="Valor_Serv3" localSheetId="2">#REF!</definedName>
    <definedName name="Valor_Serv3" localSheetId="6">#REF!</definedName>
    <definedName name="Valor_Serv3">#REF!</definedName>
    <definedName name="Valor_Serv4" localSheetId="0">#REF!</definedName>
    <definedName name="Valor_Serv4" localSheetId="3">#REF!</definedName>
    <definedName name="Valor_Serv4" localSheetId="1">#REF!</definedName>
    <definedName name="Valor_Serv4" localSheetId="2">#REF!</definedName>
    <definedName name="Valor_Serv4" localSheetId="6">#REF!</definedName>
    <definedName name="Valor_Serv4">#REF!</definedName>
    <definedName name="Valor_Serv5" localSheetId="0">#REF!</definedName>
    <definedName name="Valor_Serv5" localSheetId="3">#REF!</definedName>
    <definedName name="Valor_Serv5" localSheetId="1">#REF!</definedName>
    <definedName name="Valor_Serv5" localSheetId="2">#REF!</definedName>
    <definedName name="Valor_Serv5" localSheetId="6">#REF!</definedName>
    <definedName name="Valor_Serv5">#REF!</definedName>
    <definedName name="varios" localSheetId="0">#REF!</definedName>
    <definedName name="varios" localSheetId="3">#REF!</definedName>
    <definedName name="varios" localSheetId="1">#REF!</definedName>
    <definedName name="varios" localSheetId="2">#REF!</definedName>
    <definedName name="varios" localSheetId="6">#REF!</definedName>
    <definedName name="varios">#REF!</definedName>
    <definedName name="Vehiculos">[9]Veh!$A$6:$A$23</definedName>
    <definedName name="Vehículos" localSheetId="0">#REF!</definedName>
    <definedName name="Vehículos" localSheetId="3">#REF!</definedName>
    <definedName name="Vehículos" localSheetId="1">#REF!</definedName>
    <definedName name="Vehículos" localSheetId="2">#REF!</definedName>
    <definedName name="Vehículos" localSheetId="6">#REF!</definedName>
    <definedName name="Vehículos">#REF!</definedName>
    <definedName name="VERGUENZA" localSheetId="0">#REF!</definedName>
    <definedName name="VERGUENZA" localSheetId="3">#REF!</definedName>
    <definedName name="VERGUENZA" localSheetId="1">#REF!</definedName>
    <definedName name="VERGUENZA" localSheetId="2">#REF!</definedName>
    <definedName name="VERGUENZA" localSheetId="6">#REF!</definedName>
    <definedName name="VERGUENZA">#REF!</definedName>
    <definedName name="Vestimenta" localSheetId="0">#REF!</definedName>
    <definedName name="Vestimenta" localSheetId="3">#REF!</definedName>
    <definedName name="Vestimenta" localSheetId="1">#REF!</definedName>
    <definedName name="Vestimenta" localSheetId="2">#REF!</definedName>
    <definedName name="Vestimenta" localSheetId="6">#REF!</definedName>
    <definedName name="Vestimenta">#REF!</definedName>
    <definedName name="VfluidC">[20]Datos!$F$62</definedName>
    <definedName name="VgasC" localSheetId="0">#REF!</definedName>
    <definedName name="VgasC" localSheetId="3">#REF!</definedName>
    <definedName name="VgasC" localSheetId="1">#REF!</definedName>
    <definedName name="VgasC" localSheetId="2">#REF!</definedName>
    <definedName name="VgasC" localSheetId="6">#REF!</definedName>
    <definedName name="VgasC">#REF!</definedName>
    <definedName name="Viandas" localSheetId="0">#REF!</definedName>
    <definedName name="Viandas" localSheetId="3">#REF!</definedName>
    <definedName name="Viandas" localSheetId="1">#REF!</definedName>
    <definedName name="Viandas" localSheetId="2">#REF!</definedName>
    <definedName name="Viandas" localSheetId="6">#REF!</definedName>
    <definedName name="Viandas">#REF!</definedName>
    <definedName name="VInjecC">[20]Datos!$F$66</definedName>
    <definedName name="VM" localSheetId="0">#REF!</definedName>
    <definedName name="VM" localSheetId="3">#REF!</definedName>
    <definedName name="VM" localSheetId="1">#REF!</definedName>
    <definedName name="VM" localSheetId="2">#REF!</definedName>
    <definedName name="VM" localSheetId="6">#REF!</definedName>
    <definedName name="VM">#REF!</definedName>
    <definedName name="VnpozosC">[20]Datos!$F$72</definedName>
    <definedName name="VoilC" localSheetId="0">#REF!</definedName>
    <definedName name="VoilC" localSheetId="3">#REF!</definedName>
    <definedName name="VoilC" localSheetId="1">#REF!</definedName>
    <definedName name="VoilC" localSheetId="2">#REF!</definedName>
    <definedName name="VoilC" localSheetId="6">#REF!</definedName>
    <definedName name="VoilC">#REF!</definedName>
    <definedName name="VOLVER" localSheetId="0">[69]!VOLVER</definedName>
    <definedName name="VOLVER" localSheetId="1">[69]!VOLVER</definedName>
    <definedName name="VOLVER">[69]!VOLVER</definedName>
    <definedName name="vp">[15]Data!$H$16</definedName>
    <definedName name="VtasNetas" localSheetId="0">#REF!</definedName>
    <definedName name="VtasNetas" localSheetId="3">#REF!</definedName>
    <definedName name="VtasNetas" localSheetId="1">#REF!</definedName>
    <definedName name="VtasNetas" localSheetId="2">#REF!</definedName>
    <definedName name="VtasNetas" localSheetId="6">#REF!</definedName>
    <definedName name="VtasNetas">#REF!</definedName>
    <definedName name="VwatC" localSheetId="0">[20]Datos!#REF!</definedName>
    <definedName name="VwatC" localSheetId="3">[20]Datos!#REF!</definedName>
    <definedName name="VwatC" localSheetId="1">[20]Datos!#REF!</definedName>
    <definedName name="VwatC" localSheetId="2">[20]Datos!#REF!</definedName>
    <definedName name="VwatC" localSheetId="6">[20]Datos!#REF!</definedName>
    <definedName name="VwatC">[20]Datos!#REF!</definedName>
    <definedName name="VwellC" localSheetId="0">#REF!</definedName>
    <definedName name="VwellC" localSheetId="3">#REF!</definedName>
    <definedName name="VwellC" localSheetId="1">#REF!</definedName>
    <definedName name="VwellC" localSheetId="2">#REF!</definedName>
    <definedName name="VwellC" localSheetId="6">#REF!</definedName>
    <definedName name="VwellC">#REF!</definedName>
    <definedName name="w" localSheetId="0">#REF!</definedName>
    <definedName name="w" localSheetId="3">#REF!</definedName>
    <definedName name="w" localSheetId="1">#REF!</definedName>
    <definedName name="w" localSheetId="2">#REF!</definedName>
    <definedName name="w" localSheetId="6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[15]Data!$D$15</definedName>
    <definedName name="WCOM" localSheetId="0">#REF!</definedName>
    <definedName name="WCOM" localSheetId="3">#REF!</definedName>
    <definedName name="WCOM" localSheetId="1">#REF!</definedName>
    <definedName name="WCOM" localSheetId="2">#REF!</definedName>
    <definedName name="WCOM" localSheetId="6">#REF!</definedName>
    <definedName name="WCOM">#REF!</definedName>
    <definedName name="WCOM1" localSheetId="0">#REF!</definedName>
    <definedName name="WCOM1" localSheetId="3">#REF!</definedName>
    <definedName name="WCOM1" localSheetId="1">#REF!</definedName>
    <definedName name="WCOM1" localSheetId="2">#REF!</definedName>
    <definedName name="WCOM1" localSheetId="6">#REF!</definedName>
    <definedName name="WCOM1">#REF!</definedName>
    <definedName name="WELL" localSheetId="0">#REF!</definedName>
    <definedName name="WELL" localSheetId="3">#REF!</definedName>
    <definedName name="WELL" localSheetId="1">#REF!</definedName>
    <definedName name="WELL" localSheetId="2">#REF!</definedName>
    <definedName name="WELL" localSheetId="6">#REF!</definedName>
    <definedName name="WELL">#REF!</definedName>
    <definedName name="WF" localSheetId="0">#REF!</definedName>
    <definedName name="WF" localSheetId="3">#REF!</definedName>
    <definedName name="WF" localSheetId="1">#REF!</definedName>
    <definedName name="WF" localSheetId="2">#REF!</definedName>
    <definedName name="WF" localSheetId="6">#REF!</definedName>
    <definedName name="WF">#REF!</definedName>
    <definedName name="Winterest" localSheetId="0">#REF!</definedName>
    <definedName name="Winterest" localSheetId="3">#REF!</definedName>
    <definedName name="Winterest" localSheetId="1">#REF!</definedName>
    <definedName name="Winterest" localSheetId="2">#REF!</definedName>
    <definedName name="Winterest" localSheetId="6">#REF!</definedName>
    <definedName name="Winterest">#REF!</definedName>
    <definedName name="wlasa" localSheetId="0">#REF!</definedName>
    <definedName name="wlasa" localSheetId="3">#REF!</definedName>
    <definedName name="wlasa" localSheetId="1">#REF!</definedName>
    <definedName name="wlasa" localSheetId="2">#REF!</definedName>
    <definedName name="wlasa" localSheetId="6">#REF!</definedName>
    <definedName name="wlasa">#REF!</definedName>
    <definedName name="wrn.Completo260.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7" hidden="1">{#N/A,#N/A,FALSE,"SERIE_150";#N/A,#N/A,FALSE,"SERIE_600 "}</definedName>
    <definedName name="wrn.COMPUMAT." localSheetId="5" hidden="1">{#N/A,#N/A,FALSE,"SERIE_150";#N/A,#N/A,FALSE,"SERIE_600 "}</definedName>
    <definedName name="wrn.COMPUMAT." localSheetId="0" hidden="1">{#N/A,#N/A,FALSE,"SERIE_150";#N/A,#N/A,FALSE,"SERIE_600 "}</definedName>
    <definedName name="wrn.COMPUMAT." localSheetId="3" hidden="1">{#N/A,#N/A,FALSE,"SERIE_150";#N/A,#N/A,FALSE,"SERIE_600 "}</definedName>
    <definedName name="wrn.COMPUMAT." localSheetId="1" hidden="1">{#N/A,#N/A,FALSE,"SERIE_150";#N/A,#N/A,FALSE,"SERIE_600 "}</definedName>
    <definedName name="wrn.COMPUMAT." localSheetId="2" hidden="1">{#N/A,#N/A,FALSE,"SERIE_150";#N/A,#N/A,FALSE,"SERIE_600 "}</definedName>
    <definedName name="wrn.COMPUMAT." localSheetId="6" hidden="1">{#N/A,#N/A,FALSE,"SERIE_150";#N/A,#N/A,FALSE,"SERIE_600 "}</definedName>
    <definedName name="wrn.COMPUMAT." localSheetId="9" hidden="1">{#N/A,#N/A,FALSE,"SERIE_150";#N/A,#N/A,FALSE,"SERIE_600 "}</definedName>
    <definedName name="wrn.COMPUMAT." localSheetId="8" hidden="1">{#N/A,#N/A,FALSE,"SERIE_150";#N/A,#N/A,FALSE,"SERIE_600 "}</definedName>
    <definedName name="wrn.COMPUMAT." hidden="1">{#N/A,#N/A,FALSE,"SERIE_150";#N/A,#N/A,FALSE,"SERIE_600 "}</definedName>
    <definedName name="wrn.FORECAST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0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1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9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7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5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0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3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1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6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9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8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localSheetId="7" hidden="1">{#N/A,#N/A,FALSE,"FASE81";#N/A,#N/A,FALSE,"FASE83";#N/A,#N/A,FALSE,"FASE85"}</definedName>
    <definedName name="wrn.INDIRECTOS." localSheetId="5" hidden="1">{#N/A,#N/A,FALSE,"FASE81";#N/A,#N/A,FALSE,"FASE83";#N/A,#N/A,FALSE,"FASE85"}</definedName>
    <definedName name="wrn.INDIRECTOS." localSheetId="0" hidden="1">{#N/A,#N/A,FALSE,"FASE81";#N/A,#N/A,FALSE,"FASE83";#N/A,#N/A,FALSE,"FASE85"}</definedName>
    <definedName name="wrn.INDIRECTOS." localSheetId="3" hidden="1">{#N/A,#N/A,FALSE,"FASE81";#N/A,#N/A,FALSE,"FASE83";#N/A,#N/A,FALSE,"FASE85"}</definedName>
    <definedName name="wrn.INDIRECTOS." localSheetId="1" hidden="1">{#N/A,#N/A,FALSE,"FASE81";#N/A,#N/A,FALSE,"FASE83";#N/A,#N/A,FALSE,"FASE85"}</definedName>
    <definedName name="wrn.INDIRECTOS." localSheetId="2" hidden="1">{#N/A,#N/A,FALSE,"FASE81";#N/A,#N/A,FALSE,"FASE83";#N/A,#N/A,FALSE,"FASE85"}</definedName>
    <definedName name="wrn.INDIRECTOS." localSheetId="6" hidden="1">{#N/A,#N/A,FALSE,"FASE81";#N/A,#N/A,FALSE,"FASE83";#N/A,#N/A,FALSE,"FASE85"}</definedName>
    <definedName name="wrn.INDIRECTOS." localSheetId="9" hidden="1">{#N/A,#N/A,FALSE,"FASE81";#N/A,#N/A,FALSE,"FASE83";#N/A,#N/A,FALSE,"FASE85"}</definedName>
    <definedName name="wrn.INDIRECTOS." localSheetId="8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7" hidden="1">{#N/A,#N/A,FALSE,"GENERAL";#N/A,#N/A,FALSE,"USP 1";#N/A,#N/A,FALSE,"USP 2";#N/A,#N/A,FALSE,"UTE"}</definedName>
    <definedName name="wrn.LISTADOC." localSheetId="5" hidden="1">{#N/A,#N/A,FALSE,"GENERAL";#N/A,#N/A,FALSE,"USP 1";#N/A,#N/A,FALSE,"USP 2";#N/A,#N/A,FALSE,"UTE"}</definedName>
    <definedName name="wrn.LISTADOC." localSheetId="0" hidden="1">{#N/A,#N/A,FALSE,"GENERAL";#N/A,#N/A,FALSE,"USP 1";#N/A,#N/A,FALSE,"USP 2";#N/A,#N/A,FALSE,"UTE"}</definedName>
    <definedName name="wrn.LISTADOC." localSheetId="3" hidden="1">{#N/A,#N/A,FALSE,"GENERAL";#N/A,#N/A,FALSE,"USP 1";#N/A,#N/A,FALSE,"USP 2";#N/A,#N/A,FALSE,"UTE"}</definedName>
    <definedName name="wrn.LISTADOC." localSheetId="1" hidden="1">{#N/A,#N/A,FALSE,"GENERAL";#N/A,#N/A,FALSE,"USP 1";#N/A,#N/A,FALSE,"USP 2";#N/A,#N/A,FALSE,"UTE"}</definedName>
    <definedName name="wrn.LISTADOC." localSheetId="2" hidden="1">{#N/A,#N/A,FALSE,"GENERAL";#N/A,#N/A,FALSE,"USP 1";#N/A,#N/A,FALSE,"USP 2";#N/A,#N/A,FALSE,"UTE"}</definedName>
    <definedName name="wrn.LISTADOC." localSheetId="6" hidden="1">{#N/A,#N/A,FALSE,"GENERAL";#N/A,#N/A,FALSE,"USP 1";#N/A,#N/A,FALSE,"USP 2";#N/A,#N/A,FALSE,"UTE"}</definedName>
    <definedName name="wrn.LISTADOC." localSheetId="9" hidden="1">{#N/A,#N/A,FALSE,"GENERAL";#N/A,#N/A,FALSE,"USP 1";#N/A,#N/A,FALSE,"USP 2";#N/A,#N/A,FALSE,"UTE"}</definedName>
    <definedName name="wrn.LISTADOC." localSheetId="8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nnn." localSheetId="7" hidden="1">{#N/A,#N/A,FALSE,"RES-ANUAL";#N/A,#N/A,FALSE,"RES-CUENTA";#N/A,#N/A,FALSE,"AREA-RESP"}</definedName>
    <definedName name="wrn.nnn." localSheetId="5" hidden="1">{#N/A,#N/A,FALSE,"RES-ANUAL";#N/A,#N/A,FALSE,"RES-CUENTA";#N/A,#N/A,FALSE,"AREA-RESP"}</definedName>
    <definedName name="wrn.nnn." localSheetId="0" hidden="1">{#N/A,#N/A,FALSE,"RES-ANUAL";#N/A,#N/A,FALSE,"RES-CUENTA";#N/A,#N/A,FALSE,"AREA-RESP"}</definedName>
    <definedName name="wrn.nnn." localSheetId="3" hidden="1">{#N/A,#N/A,FALSE,"RES-ANUAL";#N/A,#N/A,FALSE,"RES-CUENTA";#N/A,#N/A,FALSE,"AREA-RESP"}</definedName>
    <definedName name="wrn.nnn." localSheetId="1" hidden="1">{#N/A,#N/A,FALSE,"RES-ANUAL";#N/A,#N/A,FALSE,"RES-CUENTA";#N/A,#N/A,FALSE,"AREA-RESP"}</definedName>
    <definedName name="wrn.nnn." localSheetId="2" hidden="1">{#N/A,#N/A,FALSE,"RES-ANUAL";#N/A,#N/A,FALSE,"RES-CUENTA";#N/A,#N/A,FALSE,"AREA-RESP"}</definedName>
    <definedName name="wrn.nnn." localSheetId="6" hidden="1">{#N/A,#N/A,FALSE,"RES-ANUAL";#N/A,#N/A,FALSE,"RES-CUENTA";#N/A,#N/A,FALSE,"AREA-RESP"}</definedName>
    <definedName name="wrn.nnn." localSheetId="9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Payroll." localSheetId="7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5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0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3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1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2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6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9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localSheetId="8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7" hidden="1">{#N/A,#N/A,TRUE,"DESARROLLO";#N/A,#N/A,TRUE,"MANTENIMIENTO";#N/A,#N/A,TRUE,"MENSUAL";#N/A,#N/A,TRUE,"PORCUENTA";#N/A,#N/A,TRUE,"DETALLE"}</definedName>
    <definedName name="wrn.pcinv96." localSheetId="5" hidden="1">{#N/A,#N/A,TRUE,"DESARROLLO";#N/A,#N/A,TRUE,"MANTENIMIENTO";#N/A,#N/A,TRUE,"MENSUAL";#N/A,#N/A,TRUE,"PORCUENTA";#N/A,#N/A,TRUE,"DETALLE"}</definedName>
    <definedName name="wrn.pcinv96." localSheetId="0" hidden="1">{#N/A,#N/A,TRUE,"DESARROLLO";#N/A,#N/A,TRUE,"MANTENIMIENTO";#N/A,#N/A,TRUE,"MENSUAL";#N/A,#N/A,TRUE,"PORCUENTA";#N/A,#N/A,TRUE,"DETALLE"}</definedName>
    <definedName name="wrn.pcinv96." localSheetId="3" hidden="1">{#N/A,#N/A,TRUE,"DESARROLLO";#N/A,#N/A,TRUE,"MANTENIMIENTO";#N/A,#N/A,TRUE,"MENSUAL";#N/A,#N/A,TRUE,"PORCUENTA";#N/A,#N/A,TRUE,"DETALLE"}</definedName>
    <definedName name="wrn.pcinv96." localSheetId="1" hidden="1">{#N/A,#N/A,TRUE,"DESARROLLO";#N/A,#N/A,TRUE,"MANTENIMIENTO";#N/A,#N/A,TRUE,"MENSUAL";#N/A,#N/A,TRUE,"PORCUENTA";#N/A,#N/A,TRUE,"DETALLE"}</definedName>
    <definedName name="wrn.pcinv96." localSheetId="2" hidden="1">{#N/A,#N/A,TRUE,"DESARROLLO";#N/A,#N/A,TRUE,"MANTENIMIENTO";#N/A,#N/A,TRUE,"MENSUAL";#N/A,#N/A,TRUE,"PORCUENTA";#N/A,#N/A,TRUE,"DETALLE"}</definedName>
    <definedName name="wrn.pcinv96." localSheetId="6" hidden="1">{#N/A,#N/A,TRUE,"DESARROLLO";#N/A,#N/A,TRUE,"MANTENIMIENTO";#N/A,#N/A,TRUE,"MENSUAL";#N/A,#N/A,TRUE,"PORCUENTA";#N/A,#N/A,TRUE,"DETALLE"}</definedName>
    <definedName name="wrn.pcinv96." localSheetId="9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7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5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3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6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9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localSheetId="8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localSheetId="7" hidden="1">{#N/A,#N/A,FALSE,"ENE"}</definedName>
    <definedName name="wrn.pull97." localSheetId="5" hidden="1">{#N/A,#N/A,FALSE,"ENE"}</definedName>
    <definedName name="wrn.pull97." localSheetId="0" hidden="1">{#N/A,#N/A,FALSE,"ENE"}</definedName>
    <definedName name="wrn.pull97." localSheetId="3" hidden="1">{#N/A,#N/A,FALSE,"ENE"}</definedName>
    <definedName name="wrn.pull97." localSheetId="1" hidden="1">{#N/A,#N/A,FALSE,"ENE"}</definedName>
    <definedName name="wrn.pull97." localSheetId="2" hidden="1">{#N/A,#N/A,FALSE,"ENE"}</definedName>
    <definedName name="wrn.pull97." localSheetId="6" hidden="1">{#N/A,#N/A,FALSE,"ENE"}</definedName>
    <definedName name="wrn.pull97." localSheetId="9" hidden="1">{#N/A,#N/A,FALSE,"ENE"}</definedName>
    <definedName name="wrn.pull97." hidden="1">{#N/A,#N/A,FALSE,"ENE"}</definedName>
    <definedName name="wrn.pull98." localSheetId="7" hidden="1">{#N/A,#N/A,FALSE,"ENE"}</definedName>
    <definedName name="wrn.pull98." localSheetId="5" hidden="1">{#N/A,#N/A,FALSE,"ENE"}</definedName>
    <definedName name="wrn.pull98." localSheetId="0" hidden="1">{#N/A,#N/A,FALSE,"ENE"}</definedName>
    <definedName name="wrn.pull98." localSheetId="3" hidden="1">{#N/A,#N/A,FALSE,"ENE"}</definedName>
    <definedName name="wrn.pull98." localSheetId="1" hidden="1">{#N/A,#N/A,FALSE,"ENE"}</definedName>
    <definedName name="wrn.pull98." localSheetId="2" hidden="1">{#N/A,#N/A,FALSE,"ENE"}</definedName>
    <definedName name="wrn.pull98." localSheetId="6" hidden="1">{#N/A,#N/A,FALSE,"ENE"}</definedName>
    <definedName name="wrn.pull98." localSheetId="9" hidden="1">{#N/A,#N/A,FALSE,"ENE"}</definedName>
    <definedName name="wrn.pull98." hidden="1">{#N/A,#N/A,FALSE,"ENE"}</definedName>
    <definedName name="wrn.Sale_Local_Q2." localSheetId="7" hidden="1">{"Sales_Local_Q2",#N/A,FALSE,"Q1_2000"}</definedName>
    <definedName name="wrn.Sale_Local_Q2." localSheetId="5" hidden="1">{"Sales_Local_Q2",#N/A,FALSE,"Q1_2000"}</definedName>
    <definedName name="wrn.Sale_Local_Q2." localSheetId="0" hidden="1">{"Sales_Local_Q2",#N/A,FALSE,"Q1_2000"}</definedName>
    <definedName name="wrn.Sale_Local_Q2." localSheetId="3" hidden="1">{"Sales_Local_Q2",#N/A,FALSE,"Q1_2000"}</definedName>
    <definedName name="wrn.Sale_Local_Q2." localSheetId="1" hidden="1">{"Sales_Local_Q2",#N/A,FALSE,"Q1_2000"}</definedName>
    <definedName name="wrn.Sale_Local_Q2." localSheetId="2" hidden="1">{"Sales_Local_Q2",#N/A,FALSE,"Q1_2000"}</definedName>
    <definedName name="wrn.Sale_Local_Q2." localSheetId="6" hidden="1">{"Sales_Local_Q2",#N/A,FALSE,"Q1_2000"}</definedName>
    <definedName name="wrn.Sale_Local_Q2." localSheetId="9" hidden="1">{"Sales_Local_Q2",#N/A,FALSE,"Q1_2000"}</definedName>
    <definedName name="wrn.Sale_Local_Q2." localSheetId="8" hidden="1">{"Sales_Local_Q2",#N/A,FALSE,"Q1_2000"}</definedName>
    <definedName name="wrn.Sale_Local_Q2." hidden="1">{"Sales_Local_Q2",#N/A,FALSE,"Q1_2000"}</definedName>
    <definedName name="wrn.Sale_Local_Q4." localSheetId="7" hidden="1">{"Sales_Local_Q4",#N/A,FALSE,"Q4_1999"}</definedName>
    <definedName name="wrn.Sale_Local_Q4." localSheetId="5" hidden="1">{"Sales_Local_Q4",#N/A,FALSE,"Q4_1999"}</definedName>
    <definedName name="wrn.Sale_Local_Q4." localSheetId="0" hidden="1">{"Sales_Local_Q4",#N/A,FALSE,"Q4_1999"}</definedName>
    <definedName name="wrn.Sale_Local_Q4." localSheetId="3" hidden="1">{"Sales_Local_Q4",#N/A,FALSE,"Q4_1999"}</definedName>
    <definedName name="wrn.Sale_Local_Q4." localSheetId="1" hidden="1">{"Sales_Local_Q4",#N/A,FALSE,"Q4_1999"}</definedName>
    <definedName name="wrn.Sale_Local_Q4." localSheetId="2" hidden="1">{"Sales_Local_Q4",#N/A,FALSE,"Q4_1999"}</definedName>
    <definedName name="wrn.Sale_Local_Q4." localSheetId="6" hidden="1">{"Sales_Local_Q4",#N/A,FALSE,"Q4_1999"}</definedName>
    <definedName name="wrn.Sale_Local_Q4." localSheetId="9" hidden="1">{"Sales_Local_Q4",#N/A,FALSE,"Q4_1999"}</definedName>
    <definedName name="wrn.Sale_Local_Q4." localSheetId="8" hidden="1">{"Sales_Local_Q4",#N/A,FALSE,"Q4_1999"}</definedName>
    <definedName name="wrn.Sale_Local_Q4." hidden="1">{"Sales_Local_Q4",#N/A,FALSE,"Q4_1999"}</definedName>
    <definedName name="WSAL" localSheetId="0">#REF!</definedName>
    <definedName name="WSAL" localSheetId="3">#REF!</definedName>
    <definedName name="WSAL" localSheetId="1">#REF!</definedName>
    <definedName name="WSAL" localSheetId="2">#REF!</definedName>
    <definedName name="WSAL" localSheetId="6">#REF!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 localSheetId="0">#REF!</definedName>
    <definedName name="wtrhy" localSheetId="3">#REF!</definedName>
    <definedName name="wtrhy" localSheetId="1">#REF!</definedName>
    <definedName name="wtrhy" localSheetId="2">#REF!</definedName>
    <definedName name="wtrhy" localSheetId="6">#REF!</definedName>
    <definedName name="wtrhy">#REF!</definedName>
    <definedName name="ww" localSheetId="0">#REF!</definedName>
    <definedName name="ww" localSheetId="3">#REF!</definedName>
    <definedName name="ww" localSheetId="1">#REF!</definedName>
    <definedName name="ww" localSheetId="2">#REF!</definedName>
    <definedName name="ww" localSheetId="6">#REF!</definedName>
    <definedName name="ww">#REF!</definedName>
    <definedName name="wwww" localSheetId="0">#REF!</definedName>
    <definedName name="wwww" localSheetId="3">#REF!</definedName>
    <definedName name="wwww" localSheetId="1">#REF!</definedName>
    <definedName name="wwww" localSheetId="2">#REF!</definedName>
    <definedName name="wwww" localSheetId="6">#REF!</definedName>
    <definedName name="wwww">#REF!</definedName>
    <definedName name="x" localSheetId="0">#REF!</definedName>
    <definedName name="x" localSheetId="3">#REF!</definedName>
    <definedName name="x" localSheetId="1">#REF!</definedName>
    <definedName name="x" localSheetId="2">#REF!</definedName>
    <definedName name="x" localSheetId="6">#REF!</definedName>
    <definedName name="x">#REF!</definedName>
    <definedName name="xx">[39]ESPESOR!$B$21</definedName>
    <definedName name="xxx" localSheetId="0">#REF!</definedName>
    <definedName name="xxx" localSheetId="3">#REF!</definedName>
    <definedName name="xxx" localSheetId="1">#REF!</definedName>
    <definedName name="xxx" localSheetId="2">#REF!</definedName>
    <definedName name="xxx" localSheetId="6">#REF!</definedName>
    <definedName name="xxx">#REF!</definedName>
    <definedName name="xxxx" localSheetId="0">#REF!</definedName>
    <definedName name="xxxx" localSheetId="3">#REF!</definedName>
    <definedName name="xxxx" localSheetId="1">#REF!</definedName>
    <definedName name="xxxx" localSheetId="2">#REF!</definedName>
    <definedName name="xxxx" localSheetId="6">#REF!</definedName>
    <definedName name="xxxx">#REF!</definedName>
    <definedName name="xxxxxxxxxxx" localSheetId="7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5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0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3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1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6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localSheetId="9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 localSheetId="0">#REF!</definedName>
    <definedName name="Y" localSheetId="3">#REF!</definedName>
    <definedName name="Y" localSheetId="1">#REF!</definedName>
    <definedName name="Y" localSheetId="2">#REF!</definedName>
    <definedName name="Y" localSheetId="6">#REF!</definedName>
    <definedName name="Y">#REF!</definedName>
    <definedName name="Y_2" localSheetId="0">#REF!</definedName>
    <definedName name="Y_2" localSheetId="3">#REF!</definedName>
    <definedName name="Y_2" localSheetId="1">#REF!</definedName>
    <definedName name="Y_2" localSheetId="2">#REF!</definedName>
    <definedName name="Y_2" localSheetId="6">#REF!</definedName>
    <definedName name="Y_2">#REF!</definedName>
    <definedName name="YACI" localSheetId="0">#REF!</definedName>
    <definedName name="YACI" localSheetId="3">#REF!</definedName>
    <definedName name="YACI" localSheetId="1">#REF!</definedName>
    <definedName name="YACI" localSheetId="2">#REF!</definedName>
    <definedName name="YACI" localSheetId="6">#REF!</definedName>
    <definedName name="YACI">#REF!</definedName>
    <definedName name="Yacimiento">[37]Hoja1!$B$57:$B$65</definedName>
    <definedName name="yak" localSheetId="0">#REF!</definedName>
    <definedName name="yak" localSheetId="3">#REF!</definedName>
    <definedName name="yak" localSheetId="1">#REF!</definedName>
    <definedName name="yak" localSheetId="2">#REF!</definedName>
    <definedName name="yak" localSheetId="6">#REF!</definedName>
    <definedName name="yak">#REF!</definedName>
    <definedName name="yar" localSheetId="0">#REF!</definedName>
    <definedName name="yar" localSheetId="3">#REF!</definedName>
    <definedName name="yar" localSheetId="1">#REF!</definedName>
    <definedName name="yar" localSheetId="2">#REF!</definedName>
    <definedName name="yar" localSheetId="6">#REF!</definedName>
    <definedName name="yar">#REF!</definedName>
    <definedName name="Yes_No">'[22]Coef.'!$J$112:$J$113</definedName>
    <definedName name="Z" localSheetId="0">#REF!</definedName>
    <definedName name="Z" localSheetId="3">#REF!</definedName>
    <definedName name="Z" localSheetId="1">#REF!</definedName>
    <definedName name="Z" localSheetId="2">#REF!</definedName>
    <definedName name="Z" localSheetId="6">#REF!</definedName>
    <definedName name="Z">#REF!</definedName>
    <definedName name="zagz" localSheetId="0">#REF!</definedName>
    <definedName name="zagz" localSheetId="3">#REF!</definedName>
    <definedName name="zagz" localSheetId="1">#REF!</definedName>
    <definedName name="zagz" localSheetId="2">#REF!</definedName>
    <definedName name="zagz" localSheetId="6">#REF!</definedName>
    <definedName name="zagz">#REF!</definedName>
    <definedName name="ZAP" localSheetId="0">#REF!</definedName>
    <definedName name="ZAP" localSheetId="3">#REF!</definedName>
    <definedName name="ZAP" localSheetId="1">#REF!</definedName>
    <definedName name="ZAP" localSheetId="2">#REF!</definedName>
    <definedName name="ZAP" localSheetId="6">#REF!</definedName>
    <definedName name="ZAP">#REF!</definedName>
    <definedName name="Zb" localSheetId="0">#REF!</definedName>
    <definedName name="Zb" localSheetId="3">#REF!</definedName>
    <definedName name="Zb" localSheetId="1">#REF!</definedName>
    <definedName name="Zb" localSheetId="2">#REF!</definedName>
    <definedName name="Zb" localSheetId="6">#REF!</definedName>
    <definedName name="Zb">#REF!</definedName>
    <definedName name="zdgjzfg" localSheetId="0">#REF!</definedName>
    <definedName name="zdgjzfg" localSheetId="3">#REF!</definedName>
    <definedName name="zdgjzfg" localSheetId="1">#REF!</definedName>
    <definedName name="zdgjzfg" localSheetId="2">#REF!</definedName>
    <definedName name="zdgjzfg" localSheetId="6">#REF!</definedName>
    <definedName name="zdgjzfg">#REF!</definedName>
    <definedName name="Zona">[48]Validaciones!$B$51:$B$57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7" l="1"/>
  <c r="D103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3" i="17"/>
  <c r="G19" i="17"/>
  <c r="G18" i="17"/>
  <c r="G17" i="17"/>
  <c r="G16" i="17"/>
  <c r="G15" i="17"/>
  <c r="G14" i="17"/>
  <c r="G13" i="17"/>
  <c r="G12" i="17"/>
  <c r="G11" i="17"/>
  <c r="G10" i="17"/>
  <c r="G8" i="17"/>
  <c r="G7" i="17"/>
  <c r="I38" i="16"/>
  <c r="AP34" i="16"/>
  <c r="AL34" i="16"/>
  <c r="AH34" i="16"/>
  <c r="AD34" i="16"/>
  <c r="Z34" i="16"/>
  <c r="V34" i="16"/>
  <c r="R34" i="16"/>
  <c r="N34" i="16"/>
  <c r="J34" i="16"/>
  <c r="F34" i="16"/>
  <c r="AO33" i="16"/>
  <c r="AK33" i="16"/>
  <c r="AG33" i="16"/>
  <c r="AC33" i="16"/>
  <c r="Y33" i="16"/>
  <c r="I33" i="16"/>
  <c r="AO32" i="16"/>
  <c r="AK32" i="16"/>
  <c r="AG32" i="16"/>
  <c r="AC32" i="16"/>
  <c r="Y32" i="16"/>
  <c r="I32" i="16"/>
  <c r="P31" i="16"/>
  <c r="T31" i="16" s="1"/>
  <c r="N31" i="16"/>
  <c r="L31" i="16"/>
  <c r="H31" i="16"/>
  <c r="J31" i="16" s="1"/>
  <c r="F31" i="16"/>
  <c r="AO30" i="16"/>
  <c r="AK30" i="16"/>
  <c r="AG30" i="16"/>
  <c r="AC30" i="16"/>
  <c r="Y30" i="16"/>
  <c r="U30" i="16"/>
  <c r="Q30" i="16"/>
  <c r="P30" i="16"/>
  <c r="M30" i="16"/>
  <c r="N30" i="16" s="1"/>
  <c r="L30" i="16"/>
  <c r="I30" i="16"/>
  <c r="H30" i="16"/>
  <c r="J30" i="16" s="1"/>
  <c r="E30" i="16"/>
  <c r="F30" i="16" s="1"/>
  <c r="L24" i="16"/>
  <c r="N24" i="16" s="1"/>
  <c r="H24" i="16"/>
  <c r="J24" i="16" s="1"/>
  <c r="F24" i="16"/>
  <c r="L19" i="16"/>
  <c r="J19" i="16"/>
  <c r="H19" i="16"/>
  <c r="F19" i="16"/>
  <c r="AO18" i="16"/>
  <c r="AK18" i="16"/>
  <c r="AG18" i="16"/>
  <c r="AC18" i="16"/>
  <c r="Y18" i="16"/>
  <c r="U18" i="16"/>
  <c r="Q18" i="16"/>
  <c r="M18" i="16"/>
  <c r="N18" i="16" s="1"/>
  <c r="L18" i="16"/>
  <c r="P18" i="16" s="1"/>
  <c r="T18" i="16" s="1"/>
  <c r="I18" i="16"/>
  <c r="H18" i="16"/>
  <c r="J18" i="16" s="1"/>
  <c r="F18" i="16"/>
  <c r="E18" i="16"/>
  <c r="L17" i="16"/>
  <c r="J17" i="16"/>
  <c r="H17" i="16"/>
  <c r="F17" i="16"/>
  <c r="L16" i="16"/>
  <c r="P16" i="16" s="1"/>
  <c r="R16" i="16" s="1"/>
  <c r="H16" i="16"/>
  <c r="J16" i="16" s="1"/>
  <c r="F16" i="16"/>
  <c r="P15" i="16"/>
  <c r="T15" i="16" s="1"/>
  <c r="X15" i="16" s="1"/>
  <c r="Z15" i="16" s="1"/>
  <c r="N15" i="16"/>
  <c r="L15" i="16"/>
  <c r="H15" i="16"/>
  <c r="J15" i="16" s="1"/>
  <c r="F15" i="16"/>
  <c r="L14" i="16"/>
  <c r="N14" i="16" s="1"/>
  <c r="H14" i="16"/>
  <c r="J14" i="16" s="1"/>
  <c r="F14" i="16"/>
  <c r="D13" i="16"/>
  <c r="F13" i="16" s="1"/>
  <c r="P12" i="16"/>
  <c r="L12" i="16"/>
  <c r="N12" i="16" s="1"/>
  <c r="H12" i="16"/>
  <c r="H13" i="16" s="1"/>
  <c r="J13" i="16" s="1"/>
  <c r="F12" i="16"/>
  <c r="F10" i="16"/>
  <c r="D10" i="16"/>
  <c r="N8" i="16"/>
  <c r="L10" i="16" s="1"/>
  <c r="N10" i="16" s="1"/>
  <c r="J8" i="16"/>
  <c r="AJ31" i="16" l="1"/>
  <c r="AL31" i="16" s="1"/>
  <c r="V31" i="16"/>
  <c r="AB31" i="16"/>
  <c r="AD31" i="16" s="1"/>
  <c r="J9" i="16"/>
  <c r="AB18" i="16"/>
  <c r="AD18" i="16" s="1"/>
  <c r="AN18" i="16"/>
  <c r="AP18" i="16" s="1"/>
  <c r="H10" i="16"/>
  <c r="J10" i="16" s="1"/>
  <c r="L13" i="16"/>
  <c r="N13" i="16" s="1"/>
  <c r="R15" i="16"/>
  <c r="AN15" i="16"/>
  <c r="AP15" i="16" s="1"/>
  <c r="P24" i="16"/>
  <c r="T24" i="16" s="1"/>
  <c r="AF15" i="16"/>
  <c r="AH15" i="16" s="1"/>
  <c r="V15" i="16"/>
  <c r="R18" i="16"/>
  <c r="R31" i="16"/>
  <c r="N35" i="16"/>
  <c r="L39" i="16" s="1"/>
  <c r="N39" i="16" s="1"/>
  <c r="P13" i="16"/>
  <c r="R13" i="16" s="1"/>
  <c r="T12" i="16"/>
  <c r="J12" i="16"/>
  <c r="R12" i="16"/>
  <c r="N16" i="16"/>
  <c r="N9" i="16"/>
  <c r="P14" i="16"/>
  <c r="T16" i="16"/>
  <c r="P17" i="16"/>
  <c r="N17" i="16"/>
  <c r="H33" i="16"/>
  <c r="J33" i="16" s="1"/>
  <c r="H39" i="16" s="1"/>
  <c r="J39" i="16" s="1"/>
  <c r="F35" i="16"/>
  <c r="D39" i="16" s="1"/>
  <c r="F39" i="16" s="1"/>
  <c r="R8" i="16"/>
  <c r="F9" i="16"/>
  <c r="F28" i="16" s="1"/>
  <c r="R24" i="16"/>
  <c r="T30" i="16"/>
  <c r="R30" i="16"/>
  <c r="AJ15" i="16"/>
  <c r="AL15" i="16" s="1"/>
  <c r="AB15" i="16"/>
  <c r="AD15" i="16" s="1"/>
  <c r="AF18" i="16"/>
  <c r="AH18" i="16" s="1"/>
  <c r="X18" i="16"/>
  <c r="Z18" i="16" s="1"/>
  <c r="AJ18" i="16"/>
  <c r="AL18" i="16" s="1"/>
  <c r="V18" i="16"/>
  <c r="N19" i="16"/>
  <c r="P19" i="16"/>
  <c r="AN31" i="16"/>
  <c r="AP31" i="16" s="1"/>
  <c r="AF31" i="16"/>
  <c r="AH31" i="16" s="1"/>
  <c r="X31" i="16"/>
  <c r="Z31" i="16" s="1"/>
  <c r="E15" i="11"/>
  <c r="R35" i="16" l="1"/>
  <c r="P39" i="16" s="1"/>
  <c r="R39" i="16" s="1"/>
  <c r="J28" i="16"/>
  <c r="N28" i="16"/>
  <c r="L20" i="16" s="1"/>
  <c r="N20" i="16" s="1"/>
  <c r="L22" i="16"/>
  <c r="N22" i="16" s="1"/>
  <c r="L11" i="16"/>
  <c r="N11" i="16" s="1"/>
  <c r="AB30" i="16"/>
  <c r="AD30" i="16" s="1"/>
  <c r="V30" i="16"/>
  <c r="AN30" i="16"/>
  <c r="AP30" i="16" s="1"/>
  <c r="AF30" i="16"/>
  <c r="AH30" i="16" s="1"/>
  <c r="AJ30" i="16"/>
  <c r="AL30" i="16" s="1"/>
  <c r="X30" i="16"/>
  <c r="Z30" i="16" s="1"/>
  <c r="D22" i="16"/>
  <c r="F22" i="16" s="1"/>
  <c r="D21" i="16"/>
  <c r="F21" i="16" s="1"/>
  <c r="D20" i="16"/>
  <c r="F20" i="16" s="1"/>
  <c r="D11" i="16"/>
  <c r="F11" i="16" s="1"/>
  <c r="F23" i="16" s="1"/>
  <c r="R14" i="16"/>
  <c r="T14" i="16"/>
  <c r="R19" i="16"/>
  <c r="T19" i="16"/>
  <c r="AJ24" i="16"/>
  <c r="AL24" i="16" s="1"/>
  <c r="X24" i="16"/>
  <c r="Z24" i="16" s="1"/>
  <c r="AF24" i="16"/>
  <c r="AH24" i="16" s="1"/>
  <c r="V24" i="16"/>
  <c r="AB24" i="16"/>
  <c r="AD24" i="16" s="1"/>
  <c r="AN24" i="16"/>
  <c r="AP24" i="16" s="1"/>
  <c r="P10" i="16"/>
  <c r="R10" i="16" s="1"/>
  <c r="R9" i="16"/>
  <c r="V8" i="16"/>
  <c r="AJ12" i="16"/>
  <c r="AB12" i="16"/>
  <c r="T13" i="16"/>
  <c r="V13" i="16" s="1"/>
  <c r="AF12" i="16"/>
  <c r="V12" i="16"/>
  <c r="AN12" i="16"/>
  <c r="X12" i="16"/>
  <c r="R17" i="16"/>
  <c r="T17" i="16"/>
  <c r="AB16" i="16"/>
  <c r="AD16" i="16" s="1"/>
  <c r="AJ16" i="16"/>
  <c r="AL16" i="16" s="1"/>
  <c r="V16" i="16"/>
  <c r="AF16" i="16"/>
  <c r="AH16" i="16" s="1"/>
  <c r="AN16" i="16"/>
  <c r="AP16" i="16" s="1"/>
  <c r="X16" i="16"/>
  <c r="Z16" i="16" s="1"/>
  <c r="E13" i="11"/>
  <c r="E7" i="11"/>
  <c r="D10" i="11"/>
  <c r="D9" i="11"/>
  <c r="D11" i="11" s="1"/>
  <c r="D13" i="11" s="1"/>
  <c r="L21" i="16" l="1"/>
  <c r="N21" i="16" s="1"/>
  <c r="L25" i="16" s="1"/>
  <c r="N25" i="16" s="1"/>
  <c r="N26" i="16" s="1"/>
  <c r="N23" i="16"/>
  <c r="H22" i="16"/>
  <c r="J22" i="16" s="1"/>
  <c r="H21" i="16"/>
  <c r="J21" i="16" s="1"/>
  <c r="H11" i="16"/>
  <c r="J11" i="16" s="1"/>
  <c r="H20" i="16"/>
  <c r="J20" i="16" s="1"/>
  <c r="AN17" i="16"/>
  <c r="AP17" i="16" s="1"/>
  <c r="AF17" i="16"/>
  <c r="AH17" i="16" s="1"/>
  <c r="X17" i="16"/>
  <c r="Z17" i="16" s="1"/>
  <c r="V17" i="16"/>
  <c r="AJ17" i="16"/>
  <c r="AL17" i="16" s="1"/>
  <c r="AB17" i="16"/>
  <c r="AD17" i="16" s="1"/>
  <c r="AN13" i="16"/>
  <c r="AP13" i="16" s="1"/>
  <c r="AP12" i="16"/>
  <c r="AB13" i="16"/>
  <c r="AD13" i="16" s="1"/>
  <c r="AD12" i="16"/>
  <c r="D25" i="16"/>
  <c r="F25" i="16" s="1"/>
  <c r="F26" i="16" s="1"/>
  <c r="AJ13" i="16"/>
  <c r="AL13" i="16" s="1"/>
  <c r="AL12" i="16"/>
  <c r="AP8" i="16"/>
  <c r="Z8" i="16"/>
  <c r="AD8" i="16"/>
  <c r="T10" i="16"/>
  <c r="V10" i="16" s="1"/>
  <c r="AL8" i="16"/>
  <c r="AH8" i="16"/>
  <c r="V14" i="16"/>
  <c r="AN14" i="16"/>
  <c r="AP14" i="16" s="1"/>
  <c r="AB14" i="16"/>
  <c r="AD14" i="16" s="1"/>
  <c r="AF14" i="16"/>
  <c r="AH14" i="16" s="1"/>
  <c r="AJ14" i="16"/>
  <c r="AL14" i="16" s="1"/>
  <c r="X14" i="16"/>
  <c r="Z14" i="16" s="1"/>
  <c r="AF13" i="16"/>
  <c r="AH13" i="16" s="1"/>
  <c r="AH12" i="16"/>
  <c r="R28" i="16"/>
  <c r="X13" i="16"/>
  <c r="Z13" i="16" s="1"/>
  <c r="Z12" i="16"/>
  <c r="V19" i="16"/>
  <c r="AN19" i="16"/>
  <c r="AP19" i="16" s="1"/>
  <c r="AB19" i="16"/>
  <c r="AD19" i="16" s="1"/>
  <c r="AJ19" i="16"/>
  <c r="AL19" i="16" s="1"/>
  <c r="AF19" i="16"/>
  <c r="AH19" i="16" s="1"/>
  <c r="X19" i="16"/>
  <c r="Z19" i="16" s="1"/>
  <c r="AN33" i="16"/>
  <c r="AP33" i="16" s="1"/>
  <c r="AN39" i="16" s="1"/>
  <c r="AP39" i="16" s="1"/>
  <c r="X33" i="16"/>
  <c r="Z33" i="16" s="1"/>
  <c r="X39" i="16" s="1"/>
  <c r="Z39" i="16" s="1"/>
  <c r="AF33" i="16"/>
  <c r="AH33" i="16" s="1"/>
  <c r="AF39" i="16" s="1"/>
  <c r="AH39" i="16" s="1"/>
  <c r="AB33" i="16"/>
  <c r="AD33" i="16" s="1"/>
  <c r="AB39" i="16" s="1"/>
  <c r="AD39" i="16" s="1"/>
  <c r="AJ33" i="16"/>
  <c r="AL33" i="16" s="1"/>
  <c r="AJ39" i="16" s="1"/>
  <c r="AL39" i="16" s="1"/>
  <c r="V35" i="16"/>
  <c r="T39" i="16" s="1"/>
  <c r="V39" i="16" s="1"/>
  <c r="J23" i="16" l="1"/>
  <c r="H25" i="16" s="1"/>
  <c r="J25" i="16" s="1"/>
  <c r="J26" i="16" s="1"/>
  <c r="H37" i="16" s="1"/>
  <c r="J37" i="16" s="1"/>
  <c r="H32" i="16"/>
  <c r="J32" i="16" s="1"/>
  <c r="D37" i="16"/>
  <c r="F37" i="16" s="1"/>
  <c r="F40" i="16" s="1"/>
  <c r="F42" i="16" s="1"/>
  <c r="P21" i="16"/>
  <c r="R21" i="16" s="1"/>
  <c r="P20" i="16"/>
  <c r="R20" i="16" s="1"/>
  <c r="P22" i="16"/>
  <c r="R22" i="16" s="1"/>
  <c r="P11" i="16"/>
  <c r="R11" i="16" s="1"/>
  <c r="AJ10" i="16"/>
  <c r="AL10" i="16" s="1"/>
  <c r="AL9" i="16" s="1"/>
  <c r="AB10" i="16"/>
  <c r="AD10" i="16" s="1"/>
  <c r="AD9" i="16" s="1"/>
  <c r="V9" i="16"/>
  <c r="N42" i="16"/>
  <c r="L37" i="16"/>
  <c r="N37" i="16" s="1"/>
  <c r="N40" i="16" s="1"/>
  <c r="AF10" i="16"/>
  <c r="AH10" i="16" s="1"/>
  <c r="AH9" i="16"/>
  <c r="AN10" i="16"/>
  <c r="AP10" i="16" s="1"/>
  <c r="X10" i="16"/>
  <c r="Z10" i="16" s="1"/>
  <c r="Z9" i="16" s="1"/>
  <c r="E16" i="11"/>
  <c r="E8" i="11"/>
  <c r="E14" i="11"/>
  <c r="Z28" i="16" l="1"/>
  <c r="AD28" i="16"/>
  <c r="X22" i="16"/>
  <c r="Z22" i="16" s="1"/>
  <c r="X21" i="16"/>
  <c r="Z21" i="16" s="1"/>
  <c r="X20" i="16"/>
  <c r="Z20" i="16" s="1"/>
  <c r="X11" i="16"/>
  <c r="Z11" i="16" s="1"/>
  <c r="AH28" i="16"/>
  <c r="AL28" i="16"/>
  <c r="H38" i="16"/>
  <c r="J38" i="16" s="1"/>
  <c r="J40" i="16" s="1"/>
  <c r="J35" i="16"/>
  <c r="R23" i="16"/>
  <c r="P25" i="16" s="1"/>
  <c r="R25" i="16" s="1"/>
  <c r="AP9" i="16"/>
  <c r="V28" i="16"/>
  <c r="AJ22" i="16" l="1"/>
  <c r="AL22" i="16" s="1"/>
  <c r="AJ21" i="16"/>
  <c r="AL21" i="16" s="1"/>
  <c r="AJ20" i="16"/>
  <c r="AL20" i="16" s="1"/>
  <c r="AJ11" i="16"/>
  <c r="AL11" i="16" s="1"/>
  <c r="AF22" i="16"/>
  <c r="AH22" i="16" s="1"/>
  <c r="AF21" i="16"/>
  <c r="AH21" i="16" s="1"/>
  <c r="AF20" i="16"/>
  <c r="AH20" i="16" s="1"/>
  <c r="AF11" i="16"/>
  <c r="AH11" i="16" s="1"/>
  <c r="AB20" i="16"/>
  <c r="AD20" i="16" s="1"/>
  <c r="AB22" i="16"/>
  <c r="AD22" i="16" s="1"/>
  <c r="AB21" i="16"/>
  <c r="AD21" i="16" s="1"/>
  <c r="AB11" i="16"/>
  <c r="AD11" i="16" s="1"/>
  <c r="T22" i="16"/>
  <c r="V22" i="16" s="1"/>
  <c r="T21" i="16"/>
  <c r="V21" i="16" s="1"/>
  <c r="T20" i="16"/>
  <c r="V20" i="16" s="1"/>
  <c r="T11" i="16"/>
  <c r="V11" i="16" s="1"/>
  <c r="J42" i="16"/>
  <c r="Z23" i="16"/>
  <c r="X25" i="16" s="1"/>
  <c r="Z25" i="16" s="1"/>
  <c r="R26" i="16"/>
  <c r="AP28" i="16"/>
  <c r="AL23" i="16" l="1"/>
  <c r="AJ25" i="16"/>
  <c r="AL25" i="16" s="1"/>
  <c r="AL26" i="16" s="1"/>
  <c r="AN22" i="16"/>
  <c r="AP22" i="16" s="1"/>
  <c r="AN11" i="16"/>
  <c r="AP11" i="16" s="1"/>
  <c r="AN21" i="16"/>
  <c r="AP21" i="16" s="1"/>
  <c r="AN20" i="16"/>
  <c r="AP20" i="16" s="1"/>
  <c r="P37" i="16"/>
  <c r="R37" i="16" s="1"/>
  <c r="R40" i="16" s="1"/>
  <c r="R42" i="16" s="1"/>
  <c r="R44" i="16" s="1"/>
  <c r="AH23" i="16"/>
  <c r="Z26" i="16"/>
  <c r="V23" i="16"/>
  <c r="T25" i="16" s="1"/>
  <c r="V25" i="16" s="1"/>
  <c r="V26" i="16" s="1"/>
  <c r="AD23" i="16"/>
  <c r="AF25" i="16" l="1"/>
  <c r="AH25" i="16" s="1"/>
  <c r="AH26" i="16" s="1"/>
  <c r="AF37" i="16" s="1"/>
  <c r="AH37" i="16" s="1"/>
  <c r="AJ32" i="16"/>
  <c r="AL32" i="16" s="1"/>
  <c r="T37" i="16"/>
  <c r="V37" i="16" s="1"/>
  <c r="V40" i="16" s="1"/>
  <c r="V42" i="16" s="1"/>
  <c r="V44" i="16" s="1"/>
  <c r="AB32" i="16"/>
  <c r="AD32" i="16" s="1"/>
  <c r="AN32" i="16"/>
  <c r="AP32" i="16" s="1"/>
  <c r="AF32" i="16"/>
  <c r="AH32" i="16" s="1"/>
  <c r="X32" i="16"/>
  <c r="Z32" i="16" s="1"/>
  <c r="AB25" i="16"/>
  <c r="AD25" i="16" s="1"/>
  <c r="AD26" i="16" s="1"/>
  <c r="AJ37" i="16"/>
  <c r="AL37" i="16" s="1"/>
  <c r="X37" i="16"/>
  <c r="Z37" i="16" s="1"/>
  <c r="AP23" i="16"/>
  <c r="AN25" i="16" s="1"/>
  <c r="AP25" i="16" s="1"/>
  <c r="AP26" i="16" s="1"/>
  <c r="AB37" i="16" l="1"/>
  <c r="AD37" i="16" s="1"/>
  <c r="AN38" i="16"/>
  <c r="AP38" i="16" s="1"/>
  <c r="AP35" i="16"/>
  <c r="AB38" i="16"/>
  <c r="AD38" i="16" s="1"/>
  <c r="AD35" i="16"/>
  <c r="AN37" i="16"/>
  <c r="AP37" i="16" s="1"/>
  <c r="AP40" i="16" s="1"/>
  <c r="AJ38" i="16"/>
  <c r="AL38" i="16" s="1"/>
  <c r="AL40" i="16" s="1"/>
  <c r="AL35" i="16"/>
  <c r="X38" i="16"/>
  <c r="Z38" i="16" s="1"/>
  <c r="Z40" i="16" s="1"/>
  <c r="Z35" i="16"/>
  <c r="AF38" i="16"/>
  <c r="AH38" i="16" s="1"/>
  <c r="AH40" i="16" s="1"/>
  <c r="AH35" i="16"/>
  <c r="AP42" i="16" l="1"/>
  <c r="AP46" i="16" s="1"/>
  <c r="AH42" i="16"/>
  <c r="AL42" i="16"/>
  <c r="Z42" i="16"/>
  <c r="Z44" i="16" s="1"/>
  <c r="AD40" i="16"/>
  <c r="AD42" i="16" s="1"/>
  <c r="AD44" i="16" s="1"/>
  <c r="AL44" i="16" l="1"/>
  <c r="AL46" i="16"/>
  <c r="E12" i="11" s="1"/>
  <c r="E17" i="11" s="1"/>
  <c r="AH44" i="16"/>
  <c r="AP44" i="16"/>
  <c r="G11" i="15" l="1"/>
  <c r="G27" i="15"/>
  <c r="G43" i="15"/>
  <c r="G59" i="15"/>
  <c r="G75" i="15"/>
  <c r="G91" i="15"/>
  <c r="G37" i="15"/>
  <c r="G81" i="15"/>
  <c r="G26" i="15"/>
  <c r="G58" i="15"/>
  <c r="G98" i="15"/>
  <c r="G16" i="15"/>
  <c r="G32" i="15"/>
  <c r="G48" i="15"/>
  <c r="G64" i="15"/>
  <c r="G80" i="15"/>
  <c r="G96" i="15"/>
  <c r="G17" i="15"/>
  <c r="G41" i="15"/>
  <c r="G65" i="15"/>
  <c r="G93" i="15"/>
  <c r="G22" i="15"/>
  <c r="G54" i="15"/>
  <c r="G82" i="15"/>
  <c r="G62" i="15"/>
  <c r="G94" i="15"/>
  <c r="D103" i="15"/>
  <c r="G55" i="15"/>
  <c r="G87" i="15"/>
  <c r="G18" i="15"/>
  <c r="G86" i="15"/>
  <c r="G60" i="15"/>
  <c r="G13" i="15"/>
  <c r="G61" i="15"/>
  <c r="G14" i="15"/>
  <c r="E19" i="11"/>
  <c r="G15" i="15"/>
  <c r="G31" i="15"/>
  <c r="G47" i="15"/>
  <c r="G63" i="15"/>
  <c r="G79" i="15"/>
  <c r="G95" i="15"/>
  <c r="G49" i="15"/>
  <c r="G89" i="15"/>
  <c r="G34" i="15"/>
  <c r="G70" i="15"/>
  <c r="D105" i="15"/>
  <c r="G20" i="15"/>
  <c r="G36" i="15"/>
  <c r="G52" i="15"/>
  <c r="G68" i="15"/>
  <c r="G84" i="15"/>
  <c r="D106" i="15"/>
  <c r="G21" i="15"/>
  <c r="G45" i="15"/>
  <c r="G73" i="15"/>
  <c r="G97" i="15"/>
  <c r="G30" i="15"/>
  <c r="G90" i="15"/>
  <c r="G39" i="15"/>
  <c r="G25" i="15"/>
  <c r="G50" i="15"/>
  <c r="G28" i="15"/>
  <c r="G76" i="15"/>
  <c r="G33" i="15"/>
  <c r="G74" i="15"/>
  <c r="D104" i="15"/>
  <c r="G19" i="15"/>
  <c r="G35" i="15"/>
  <c r="G51" i="15"/>
  <c r="G67" i="15"/>
  <c r="G83" i="15"/>
  <c r="G7" i="15"/>
  <c r="G57" i="15"/>
  <c r="D107" i="15"/>
  <c r="G42" i="15"/>
  <c r="G78" i="15"/>
  <c r="G8" i="15"/>
  <c r="G24" i="15"/>
  <c r="G40" i="15"/>
  <c r="G56" i="15"/>
  <c r="G72" i="15"/>
  <c r="G88" i="15"/>
  <c r="G9" i="15"/>
  <c r="G29" i="15"/>
  <c r="G53" i="15"/>
  <c r="G77" i="15"/>
  <c r="G10" i="15"/>
  <c r="G38" i="15"/>
  <c r="G66" i="15"/>
  <c r="G23" i="15"/>
  <c r="G71" i="15"/>
  <c r="G69" i="15"/>
  <c r="G12" i="15"/>
  <c r="G44" i="15"/>
  <c r="G92" i="15"/>
  <c r="G85" i="15"/>
  <c r="G46" i="15"/>
</calcChain>
</file>

<file path=xl/sharedStrings.xml><?xml version="1.0" encoding="utf-8"?>
<sst xmlns="http://schemas.openxmlformats.org/spreadsheetml/2006/main" count="2652" uniqueCount="513">
  <si>
    <t>Precio</t>
  </si>
  <si>
    <t>ppm</t>
  </si>
  <si>
    <t>Desemulsionante</t>
  </si>
  <si>
    <t>Moneda/UM</t>
  </si>
  <si>
    <t>Observaciones</t>
  </si>
  <si>
    <t>Inhibidor de Corrosión</t>
  </si>
  <si>
    <t>Inhibidor de Incrustación</t>
  </si>
  <si>
    <t>Secuestrante de Sulfhídrico</t>
  </si>
  <si>
    <t>Dispersante de parafinas</t>
  </si>
  <si>
    <t>Desemulsionante Inverso</t>
  </si>
  <si>
    <t>Secuestrante de Oxígeno</t>
  </si>
  <si>
    <t>Ruptor de Emulsión</t>
  </si>
  <si>
    <t>Packer Fluid</t>
  </si>
  <si>
    <t>Inhibidor de Halita</t>
  </si>
  <si>
    <t>Removedor de Sulfato de Bario</t>
  </si>
  <si>
    <t>Ruptor de Espuma</t>
  </si>
  <si>
    <t>Inhibidor de Arcillas</t>
  </si>
  <si>
    <t>Inhibidor de Hidratos Cinético</t>
  </si>
  <si>
    <t>Biocida base THPS</t>
  </si>
  <si>
    <t>Biocida base Gluta</t>
  </si>
  <si>
    <t>Inhibidor de Hidratos Termodinámico base diluyente metanol</t>
  </si>
  <si>
    <t>Inhibidor de Hidratos Termodinámico base MEG</t>
  </si>
  <si>
    <t>Inhibidor y dispersante de parafinas</t>
  </si>
  <si>
    <t>ppm x Km. Long. Tubería x " Diam. Tubería</t>
  </si>
  <si>
    <r>
      <t>ppm x ppm O</t>
    </r>
    <r>
      <rPr>
        <vertAlign val="subscript"/>
        <sz val="11"/>
        <color theme="1"/>
        <rFont val="Calibri"/>
        <family val="2"/>
        <scheme val="minor"/>
      </rPr>
      <t>2</t>
    </r>
  </si>
  <si>
    <r>
      <t>ppm [g/m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soluc. De limpieza a emplear]</t>
    </r>
  </si>
  <si>
    <t>Desincrustante Ácido mineral</t>
  </si>
  <si>
    <t>Desincrustante Ácido Orgánico</t>
  </si>
  <si>
    <t>Biocida base Amonio Cuaternario</t>
  </si>
  <si>
    <t>Biocida basado en otras químicas (Ej. DBNPA, THNM, mezclas, etc.)</t>
  </si>
  <si>
    <t>Secuestrante de Sulfhídrico de pH no alcalino - No incrustante</t>
  </si>
  <si>
    <t>Agente Espumante para pozos de gas</t>
  </si>
  <si>
    <t>Producto Dual Inhibidor de corrosión e incrustación</t>
  </si>
  <si>
    <t>Floculante</t>
  </si>
  <si>
    <t>Coagulante Primario</t>
  </si>
  <si>
    <t>Surfactante - Desengrasante base agua</t>
  </si>
  <si>
    <t>Vela Espumante para pozo de gas / surgente</t>
  </si>
  <si>
    <t>Vela Ácida para pozo de gas / surgente</t>
  </si>
  <si>
    <t>Vela Biocida para pozo de gas / surgente</t>
  </si>
  <si>
    <t>Detergente base Agua - Lavado de Filtros</t>
  </si>
  <si>
    <t>Detergente base Solvente</t>
  </si>
  <si>
    <t>Hipoclorito de Sodio 130 g/Lt</t>
  </si>
  <si>
    <t>Producto dual Inhibidor de Halita e Incrustaciones</t>
  </si>
  <si>
    <t>Encapsulado de Inhibidor de Parafinas</t>
  </si>
  <si>
    <t>Encapsulado de Inhibidor de Corrosión</t>
  </si>
  <si>
    <t>Encapsulado de Inhibidor de Incrustación</t>
  </si>
  <si>
    <r>
      <t>Kg x cada 1000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de fluido tratado</t>
    </r>
  </si>
  <si>
    <r>
      <t>Lt X Kg de BaSO</t>
    </r>
    <r>
      <rPr>
        <vertAlign val="subscript"/>
        <sz val="11"/>
        <color theme="1"/>
        <rFont val="Calibri"/>
        <family val="2"/>
        <scheme val="minor"/>
      </rPr>
      <t>4</t>
    </r>
  </si>
  <si>
    <r>
      <t>Lt x Kg de 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</si>
  <si>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Lt x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de fluido de estimulación</t>
    </r>
  </si>
  <si>
    <t>TEG puro</t>
  </si>
  <si>
    <t>Anticongelante MEG puro</t>
  </si>
  <si>
    <t>-</t>
  </si>
  <si>
    <t>Dosis típica promedio (Solo a título de referencia)</t>
  </si>
  <si>
    <r>
      <t>lt x MMm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x ppm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</si>
  <si>
    <t>Secuestrante de especies de Sulfuro y Sulfhídrico en agua</t>
  </si>
  <si>
    <t>Inhibidor y dispersante de parafinas y asfaltenos</t>
  </si>
  <si>
    <t>Inhibidor y dispersante de asfaltenos</t>
  </si>
  <si>
    <t>Solvente Mutual</t>
  </si>
  <si>
    <t>Solvente de Parafinas y asfaltenos base High Flash /Aromático pesado</t>
  </si>
  <si>
    <t>Inhibidor de corrosión concentrado para estimulación ácida</t>
  </si>
  <si>
    <t>Ac. Fluorhídrico / Bifluoruro amonio</t>
  </si>
  <si>
    <t>Secuestrante de hierro</t>
  </si>
  <si>
    <t>Neutralizante alcalino</t>
  </si>
  <si>
    <t>Tipo de Producto</t>
  </si>
  <si>
    <t>Nombre comercial</t>
  </si>
  <si>
    <t>ppm x ppm de sulfuro disuelto</t>
  </si>
  <si>
    <t>Floculante apto para uso en agua de consumo humano</t>
  </si>
  <si>
    <t>Inhib. de Incrustación para ósmosis apto para agua de consumo humano</t>
  </si>
  <si>
    <t>Ítem N°</t>
  </si>
  <si>
    <t>Unidad de medida (UM) de dosis sugeridas [Si se utiliza otra aclarar en observaciones]</t>
  </si>
  <si>
    <t>Unidades x día</t>
  </si>
  <si>
    <t>Desincrustante Ácido Urea Hidrocloruro</t>
  </si>
  <si>
    <t>1.1</t>
  </si>
  <si>
    <t>DBN5130</t>
  </si>
  <si>
    <t>USD/lt</t>
  </si>
  <si>
    <t/>
  </si>
  <si>
    <t>1.2</t>
  </si>
  <si>
    <t>DBN1525</t>
  </si>
  <si>
    <t>1.3</t>
  </si>
  <si>
    <t>DBN1488</t>
  </si>
  <si>
    <t>Se considera emplear este producto en la deshidratación</t>
  </si>
  <si>
    <t>2.1</t>
  </si>
  <si>
    <t>BX960</t>
  </si>
  <si>
    <t>Para Water Wells y control dual (bactericida e inhibición de la corrosión) en oleoducto a Pto Hernández y PTC</t>
  </si>
  <si>
    <t>2.2</t>
  </si>
  <si>
    <t>BX908</t>
  </si>
  <si>
    <t>BXC3201</t>
  </si>
  <si>
    <t>BX836</t>
  </si>
  <si>
    <t>BXC2070</t>
  </si>
  <si>
    <t>6.1</t>
  </si>
  <si>
    <t>CY802</t>
  </si>
  <si>
    <t>Se lo sugiere en pozos productores y de inyección</t>
  </si>
  <si>
    <t>6.2</t>
  </si>
  <si>
    <t>CY50W</t>
  </si>
  <si>
    <t>Control dual en oleoducto a Pto Hernández y PTC</t>
  </si>
  <si>
    <t>6.3</t>
  </si>
  <si>
    <t>CY51W</t>
  </si>
  <si>
    <t>Sugerido para aplicar en forma de batch: inicio de tratamiento/luego de intervenciones</t>
  </si>
  <si>
    <t>6.4</t>
  </si>
  <si>
    <t>CY2800</t>
  </si>
  <si>
    <t>Presenta acción dual: inhibidor de corrosión y bactericida</t>
  </si>
  <si>
    <t>6.5</t>
  </si>
  <si>
    <t>CY8890</t>
  </si>
  <si>
    <t>7.1</t>
  </si>
  <si>
    <t>IC7005</t>
  </si>
  <si>
    <t>Inhibición de Incrustaciones en BES</t>
  </si>
  <si>
    <t>7.2</t>
  </si>
  <si>
    <t>IC7005D</t>
  </si>
  <si>
    <t>7.3</t>
  </si>
  <si>
    <t>IC1315</t>
  </si>
  <si>
    <t>Control de Incrustaciones en LTW, PTA y Baterías</t>
  </si>
  <si>
    <t>7.4</t>
  </si>
  <si>
    <t>IC5094</t>
  </si>
  <si>
    <t>7.5</t>
  </si>
  <si>
    <t>IC7016</t>
  </si>
  <si>
    <t>8.1</t>
  </si>
  <si>
    <t>BSH300</t>
  </si>
  <si>
    <t>lts de producto químico por kg de H2S a secuestrar</t>
  </si>
  <si>
    <t>8.2</t>
  </si>
  <si>
    <t>BSH8050</t>
  </si>
  <si>
    <t>BSH8080</t>
  </si>
  <si>
    <t>BX256</t>
  </si>
  <si>
    <t>Control de sulfuros en PTA y LTW</t>
  </si>
  <si>
    <t>SB14</t>
  </si>
  <si>
    <t>Ver observaciones</t>
  </si>
  <si>
    <t>El volumen de producto químico a emplear es función del grado de subenfriamiento que se desea alcanzar.</t>
  </si>
  <si>
    <t>SB25</t>
  </si>
  <si>
    <t>13.1</t>
  </si>
  <si>
    <t>SB22</t>
  </si>
  <si>
    <t>13.2</t>
  </si>
  <si>
    <t>BHI50</t>
  </si>
  <si>
    <t>14.1</t>
  </si>
  <si>
    <t>IPB78</t>
  </si>
  <si>
    <t>14.2</t>
  </si>
  <si>
    <t>IPB22</t>
  </si>
  <si>
    <t>15.1</t>
  </si>
  <si>
    <t>IPB935</t>
  </si>
  <si>
    <t>Control de parafinas en pozos y líneas</t>
  </si>
  <si>
    <t>15.2</t>
  </si>
  <si>
    <t>IPB530</t>
  </si>
  <si>
    <t>15.3</t>
  </si>
  <si>
    <t>IPB935D</t>
  </si>
  <si>
    <t>Control de parfinas en pozos y líneas</t>
  </si>
  <si>
    <t>15.4</t>
  </si>
  <si>
    <t>IPB651</t>
  </si>
  <si>
    <t>Oleoducto Pto Hernández</t>
  </si>
  <si>
    <t>15.5</t>
  </si>
  <si>
    <t>IPB650</t>
  </si>
  <si>
    <t>15.6</t>
  </si>
  <si>
    <t>IPB900</t>
  </si>
  <si>
    <t>15.7</t>
  </si>
  <si>
    <t>IPB953</t>
  </si>
  <si>
    <t>DPA7367S</t>
  </si>
  <si>
    <t>Producto químico usualmente empleado en limpiezas. Las limpiezas contemplan volúmenes, en lugar de concentración de químico.</t>
  </si>
  <si>
    <t>17.1</t>
  </si>
  <si>
    <t>17.2</t>
  </si>
  <si>
    <t>DPB350</t>
  </si>
  <si>
    <t>18.1</t>
  </si>
  <si>
    <t>18.2</t>
  </si>
  <si>
    <t>DPA7367</t>
  </si>
  <si>
    <t>19.1</t>
  </si>
  <si>
    <t>ESB900</t>
  </si>
  <si>
    <t>min.2000</t>
  </si>
  <si>
    <t>Habitualmente 2000 a 5000 ppm sobre líquido producido</t>
  </si>
  <si>
    <t>19.2</t>
  </si>
  <si>
    <t>ESB800</t>
  </si>
  <si>
    <t>19.3</t>
  </si>
  <si>
    <t>ESB9846</t>
  </si>
  <si>
    <t>20.1</t>
  </si>
  <si>
    <t>ICS400</t>
  </si>
  <si>
    <t>Inhibidor dual para pozos Bombeo Mecánico</t>
  </si>
  <si>
    <t>20.2</t>
  </si>
  <si>
    <t>ICS600</t>
  </si>
  <si>
    <t>21.1</t>
  </si>
  <si>
    <t>ESB310</t>
  </si>
  <si>
    <t>USD/balde</t>
  </si>
  <si>
    <t>Velas/m3 de líquido a desalojar. Cada balde contiene aprox. 48 velas.</t>
  </si>
  <si>
    <t>21.2</t>
  </si>
  <si>
    <t>ESB600</t>
  </si>
  <si>
    <t>ESB140</t>
  </si>
  <si>
    <t>NO SE DISPONE</t>
  </si>
  <si>
    <t>24.1</t>
  </si>
  <si>
    <t>FBS8000</t>
  </si>
  <si>
    <t>24.2</t>
  </si>
  <si>
    <t>FBS9670</t>
  </si>
  <si>
    <t>Control de hidrocarburos y SST LTW y PTA</t>
  </si>
  <si>
    <t>24.3</t>
  </si>
  <si>
    <t>FBS1401</t>
  </si>
  <si>
    <t>FBS9550</t>
  </si>
  <si>
    <t>FBS9560</t>
  </si>
  <si>
    <t>SO4345</t>
  </si>
  <si>
    <t>29.1</t>
  </si>
  <si>
    <t>RT75</t>
  </si>
  <si>
    <t>En general, se emplea en la resolucion de emulsiones estabilizadas por distintos factores, por lo que la concentración empleada es muy variable. De ser necesario se emplearía en el tratamiento de deshidratación.</t>
  </si>
  <si>
    <t>29.2</t>
  </si>
  <si>
    <t>RT80</t>
  </si>
  <si>
    <t>29.3</t>
  </si>
  <si>
    <t>RT10</t>
  </si>
  <si>
    <t>En general, se emplea en la resolucion de emulsiones estabilizadas por distintos factores, por lo que la concentración empleada es muy variable.</t>
  </si>
  <si>
    <t>KPF7</t>
  </si>
  <si>
    <t>lts de producto químico por metro de fluido de empaque a tratar</t>
  </si>
  <si>
    <t>DPB250</t>
  </si>
  <si>
    <t>BX150</t>
  </si>
  <si>
    <t>Concentración  de hipoclorito 80g/lt.</t>
  </si>
  <si>
    <t>IC106</t>
  </si>
  <si>
    <t>DS1250</t>
  </si>
  <si>
    <t>Puro en la instalación a tratar</t>
  </si>
  <si>
    <t>37.1</t>
  </si>
  <si>
    <t>ABC3010</t>
  </si>
  <si>
    <t>37.2</t>
  </si>
  <si>
    <t>ABC1000</t>
  </si>
  <si>
    <t>38.1</t>
  </si>
  <si>
    <t>DS545</t>
  </si>
  <si>
    <t>38.2</t>
  </si>
  <si>
    <t>DS592</t>
  </si>
  <si>
    <r>
      <t>Lt x Kg de CaCO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</si>
  <si>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38.3</t>
  </si>
  <si>
    <t>DS92</t>
  </si>
  <si>
    <r>
      <t>Lt x Kg de CaCO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</si>
  <si>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t>NOVOC DS3500</t>
  </si>
  <si>
    <t>Sal ácida de aminoalquilamida inhibida</t>
  </si>
  <si>
    <t>DAB6020</t>
  </si>
  <si>
    <t>Habitualmente entre 0,3-5 lts/m3</t>
  </si>
  <si>
    <t>CY802C2</t>
  </si>
  <si>
    <t>Unidad de medidad: lts/1000 m3 de fluidoa tratar. Habitualmente entre 12 y 24 lts/m3</t>
  </si>
  <si>
    <t>IPB930C3</t>
  </si>
  <si>
    <t>IC7005C2</t>
  </si>
  <si>
    <t>IC109</t>
  </si>
  <si>
    <t>min. 1000</t>
  </si>
  <si>
    <t>SB30</t>
  </si>
  <si>
    <t>SB24</t>
  </si>
  <si>
    <t>SB82</t>
  </si>
  <si>
    <t>CY2005</t>
  </si>
  <si>
    <t>Concentración en función del diseño de la estimulación ácida (químico, concentración y tiempo de contacto). Habitualmente entre 4 y 10 lt por m3 a tratar</t>
  </si>
  <si>
    <t>DS700</t>
  </si>
  <si>
    <t>PHB649</t>
  </si>
  <si>
    <t>Según concentración de hierro a secuestrar</t>
  </si>
  <si>
    <t>52.1</t>
  </si>
  <si>
    <t>PHB300</t>
  </si>
  <si>
    <t>Según de pH fluidos a neutralizar y pH objetivo</t>
  </si>
  <si>
    <t>52.2</t>
  </si>
  <si>
    <t>PHB175</t>
  </si>
  <si>
    <t>52.3</t>
  </si>
  <si>
    <t>Inhibidor de hidratos (Base TEG)</t>
  </si>
  <si>
    <t>Solvente Orgánico</t>
  </si>
  <si>
    <t>SB45</t>
  </si>
  <si>
    <t>56.1</t>
  </si>
  <si>
    <t>Solvente de Parafinas y asfaltenos</t>
  </si>
  <si>
    <t>SB29</t>
  </si>
  <si>
    <t>56.2</t>
  </si>
  <si>
    <t>SB17</t>
  </si>
  <si>
    <t>2) ANEXO C - LISTADO DE PRODUCTOS QUÍMICOS</t>
  </si>
  <si>
    <t>1. Items destacados (gris): productos sugeridos en propuesta técnica, que tienen o tendrían consumo en campo.</t>
  </si>
  <si>
    <t>2 . Servicios que se certificarán por metro cubico tratado</t>
  </si>
  <si>
    <t>Tarifas por metro cubico (Anexo I.III - 1.3 Descripción de las tareas)</t>
  </si>
  <si>
    <t>UM [USD/m3]</t>
  </si>
  <si>
    <t>1.3.14 - Control de la Calidad de Agua en la Planta de Osmosis PTC</t>
  </si>
  <si>
    <t>1.3.13 - Control de la Calidad de Agua en la Planta de Osmosis WW8</t>
  </si>
  <si>
    <t>1.3.10 - Control de Hidrocarburos en LTW y PTA</t>
  </si>
  <si>
    <t>1.3.11 - Control de Sólidos (SST) en LTW y PTA</t>
  </si>
  <si>
    <t>1.3.12 - Control de Sulfuros en PTA y LTW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</si>
  <si>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</si>
  <si>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</si>
  <si>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</si>
  <si>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</si>
  <si>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</si>
  <si>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</si>
  <si>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Frequency: Monthly</t>
  </si>
  <si>
    <t>observation_date</t>
  </si>
  <si>
    <t>B</t>
  </si>
  <si>
    <t>Índice de Precios Internos al por Mayor (IPIM), base año 1993, periodo de referencia diciembre 2015=100</t>
  </si>
  <si>
    <t>Código</t>
  </si>
  <si>
    <t>Descripción</t>
  </si>
  <si>
    <t>2017</t>
  </si>
  <si>
    <t>2018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</si>
  <si>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</si>
  <si>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</si>
  <si>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</si>
  <si>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</si>
  <si>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</si>
  <si>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</si>
  <si>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</si>
  <si>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</si>
  <si>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</si>
  <si>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</si>
  <si>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</si>
  <si>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</si>
  <si>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Set</t>
  </si>
  <si>
    <t>Sep.</t>
  </si>
  <si>
    <t>Número índice</t>
  </si>
  <si>
    <t>NG</t>
  </si>
  <si>
    <t>Nivel general</t>
  </si>
  <si>
    <t>N</t>
  </si>
  <si>
    <t>Productos nacionales</t>
  </si>
  <si>
    <t>Primarios</t>
  </si>
  <si>
    <t>A</t>
  </si>
  <si>
    <t xml:space="preserve"> Productos agropecuarios</t>
  </si>
  <si>
    <t>011</t>
  </si>
  <si>
    <t xml:space="preserve"> Agrícolas</t>
  </si>
  <si>
    <t>0111</t>
  </si>
  <si>
    <t xml:space="preserve"> Cereales y oleaginosas</t>
  </si>
  <si>
    <t>0112</t>
  </si>
  <si>
    <t xml:space="preserve"> Hortalizas y legumbres</t>
  </si>
  <si>
    <t>0113</t>
  </si>
  <si>
    <t xml:space="preserve"> Frutas</t>
  </si>
  <si>
    <t>012</t>
  </si>
  <si>
    <t xml:space="preserve"> Ganaderos</t>
  </si>
  <si>
    <t>0121</t>
  </si>
  <si>
    <t xml:space="preserve"> Ganado vacuno y leche</t>
  </si>
  <si>
    <t>0122</t>
  </si>
  <si>
    <t xml:space="preserve"> Ganado porcino y productos de granja</t>
  </si>
  <si>
    <t xml:space="preserve"> Productos pesqueros</t>
  </si>
  <si>
    <t>C</t>
  </si>
  <si>
    <t xml:space="preserve"> Productos minerales</t>
  </si>
  <si>
    <t xml:space="preserve"> Petróleo crudo y gas natural</t>
  </si>
  <si>
    <t xml:space="preserve"> Productos minerales no metalíferos</t>
  </si>
  <si>
    <t>Industria Manufacturera y Energía Eléctrica</t>
  </si>
  <si>
    <t>D</t>
  </si>
  <si>
    <t xml:space="preserve"> Productos manufacturados</t>
  </si>
  <si>
    <t xml:space="preserve"> Alimentos y bebidas</t>
  </si>
  <si>
    <t xml:space="preserve"> Productos de carnes, pescados, frutas, legumbres, hortalizas y aceites</t>
  </si>
  <si>
    <t xml:space="preserve"> Productos cárnicos</t>
  </si>
  <si>
    <t xml:space="preserve"> Conservas de pescados</t>
  </si>
  <si>
    <t xml:space="preserve"> Conservas de frutas, hortalizas y legumbres</t>
  </si>
  <si>
    <t xml:space="preserve"> Aceites y grasas vegetales</t>
  </si>
  <si>
    <t xml:space="preserve"> Productos lácteos</t>
  </si>
  <si>
    <t xml:space="preserve"> Productos de molinería, almidones y alimentos balanceados</t>
  </si>
  <si>
    <t xml:space="preserve"> Harinas</t>
  </si>
  <si>
    <t xml:space="preserve"> Productos derivados del almidón</t>
  </si>
  <si>
    <t xml:space="preserve"> Alimentos balanceados</t>
  </si>
  <si>
    <t xml:space="preserve"> Otros productos alimenticios</t>
  </si>
  <si>
    <t xml:space="preserve"> Productos de panadería</t>
  </si>
  <si>
    <t xml:space="preserve"> Azúcar</t>
  </si>
  <si>
    <t xml:space="preserve"> Productos de chocolate y golosinas</t>
  </si>
  <si>
    <t xml:space="preserve"> Productos farináceos</t>
  </si>
  <si>
    <t xml:space="preserve"> Otros productos alimenticios n.c.e.p.</t>
  </si>
  <si>
    <t xml:space="preserve"> Alcohol etílico y bebidas</t>
  </si>
  <si>
    <t xml:space="preserve"> Alcohol etílico y bebidas alcohólicas destiladas</t>
  </si>
  <si>
    <t xml:space="preserve"> Vinos y sidra</t>
  </si>
  <si>
    <t xml:space="preserve"> Cervezas</t>
  </si>
  <si>
    <t xml:space="preserve"> Bebidas no alcohólicas</t>
  </si>
  <si>
    <t xml:space="preserve"> Tabaco</t>
  </si>
  <si>
    <t xml:space="preserve"> Productos textiles</t>
  </si>
  <si>
    <t xml:space="preserve"> Materias primas textiles</t>
  </si>
  <si>
    <t xml:space="preserve"> Otros productos textiles</t>
  </si>
  <si>
    <t xml:space="preserve"> Tejidos y artículos de punto</t>
  </si>
  <si>
    <t xml:space="preserve"> Prendas de materiales textiles</t>
  </si>
  <si>
    <t xml:space="preserve"> Cuero, artículos de marroquinería y calzado</t>
  </si>
  <si>
    <t xml:space="preserve"> Cueros, valijas y artículos de marroquinería</t>
  </si>
  <si>
    <t xml:space="preserve"> Cueros curtidos</t>
  </si>
  <si>
    <t xml:space="preserve"> Valijas y artículos de marroquinería</t>
  </si>
  <si>
    <t xml:space="preserve"> Calzado</t>
  </si>
  <si>
    <t xml:space="preserve"> Madera y productos de madera excepto muebles</t>
  </si>
  <si>
    <t xml:space="preserve"> Maderas aserradas</t>
  </si>
  <si>
    <t xml:space="preserve"> Productos de madera</t>
  </si>
  <si>
    <t xml:space="preserve"> Tableros y paneles de madera</t>
  </si>
  <si>
    <t xml:space="preserve"> Carpintería de madera</t>
  </si>
  <si>
    <t xml:space="preserve"> Papel y productos de papel</t>
  </si>
  <si>
    <t xml:space="preserve"> Papeles</t>
  </si>
  <si>
    <t xml:space="preserve"> Envases de papel y cartón</t>
  </si>
  <si>
    <t xml:space="preserve"> Otros artículos de papel y cartón</t>
  </si>
  <si>
    <t xml:space="preserve"> Impresiones y reproducción de grabaciones</t>
  </si>
  <si>
    <t xml:space="preserve"> Diarios y revistas</t>
  </si>
  <si>
    <t xml:space="preserve"> Artículos de librería</t>
  </si>
  <si>
    <t xml:space="preserve"> Productos refinados del petróleo</t>
  </si>
  <si>
    <t xml:space="preserve"> Sustancias y productos químicos</t>
  </si>
  <si>
    <t xml:space="preserve"> Sustancias químicas básicas</t>
  </si>
  <si>
    <t xml:space="preserve"> Abonos y fertilizantes</t>
  </si>
  <si>
    <t xml:space="preserve"> Sustancias plásticas y elastómeros</t>
  </si>
  <si>
    <t xml:space="preserve"> Otros productos químicos</t>
  </si>
  <si>
    <t xml:space="preserve"> Insecticidas y plaguicidas</t>
  </si>
  <si>
    <t xml:space="preserve"> Pinturas, barnices, enduídos y tintas de imprenta</t>
  </si>
  <si>
    <t xml:space="preserve"> Productos farmacéuticos y veterinarios</t>
  </si>
  <si>
    <t xml:space="preserve"> Jabones y detergentes</t>
  </si>
  <si>
    <t xml:space="preserve"> Fibras manufacturadas</t>
  </si>
  <si>
    <t xml:space="preserve"> Productos de caucho y plástico</t>
  </si>
  <si>
    <t xml:space="preserve"> Productos de caucho</t>
  </si>
  <si>
    <t xml:space="preserve"> Cubiertas de caucho</t>
  </si>
  <si>
    <t xml:space="preserve"> Otros productos de caucho</t>
  </si>
  <si>
    <t xml:space="preserve"> Productos de plástico</t>
  </si>
  <si>
    <t xml:space="preserve"> Productos de minerales no metálicos</t>
  </si>
  <si>
    <t xml:space="preserve"> Vidrio y productos de vidrio</t>
  </si>
  <si>
    <t xml:space="preserve"> Otros productos de minerales no metálicos</t>
  </si>
  <si>
    <t xml:space="preserve"> Productos de cerámica no refractaria para uso no estructural</t>
  </si>
  <si>
    <t xml:space="preserve"> Productos de cerámica refractaria</t>
  </si>
  <si>
    <t xml:space="preserve"> Productos de arcilla y cerámica no refractaria para uso estructural</t>
  </si>
  <si>
    <t xml:space="preserve"> Cemento y cal</t>
  </si>
  <si>
    <t xml:space="preserve"> Artículos de hormigón, de cemento y de yeso</t>
  </si>
  <si>
    <t xml:space="preserve"> Otros artículos de minerales no metalíferos n.c.e.p.</t>
  </si>
  <si>
    <t xml:space="preserve"> Productos metálicos básicos</t>
  </si>
  <si>
    <t xml:space="preserve"> Productos de minerales ferrosos en formas básicas</t>
  </si>
  <si>
    <t xml:space="preserve"> Productos de minerales no ferrosos en formas básicas</t>
  </si>
  <si>
    <t xml:space="preserve"> Productos de fundición</t>
  </si>
  <si>
    <t xml:space="preserve"> Productos metálicos excepto máquinas y equipos</t>
  </si>
  <si>
    <t xml:space="preserve"> Productos metálicos estructurales, recipientes y generadores de vapor</t>
  </si>
  <si>
    <t xml:space="preserve"> Productos metálicos para uso estructural</t>
  </si>
  <si>
    <t xml:space="preserve"> Generadores de vapor</t>
  </si>
  <si>
    <t xml:space="preserve"> Otros productos metálicos excepto máquinas, equipos y muebles</t>
  </si>
  <si>
    <t xml:space="preserve"> Herramientas de mano y artículos de ferretería</t>
  </si>
  <si>
    <t xml:space="preserve"> Otros productos metálicos n.c.e.p.</t>
  </si>
  <si>
    <t xml:space="preserve"> Máquinas y equipos</t>
  </si>
  <si>
    <t xml:space="preserve"> Máquinas de uso general</t>
  </si>
  <si>
    <t xml:space="preserve"> Motores a explosión excepto para automotores</t>
  </si>
  <si>
    <t xml:space="preserve"> Bombas y compresores</t>
  </si>
  <si>
    <t xml:space="preserve"> Rodamientos</t>
  </si>
  <si>
    <t xml:space="preserve"> Equipos de elevación y manipulación</t>
  </si>
  <si>
    <t xml:space="preserve"> Otra maquinaria de uso general</t>
  </si>
  <si>
    <t xml:space="preserve"> Máquinas de uso especial</t>
  </si>
  <si>
    <t xml:space="preserve"> Máquinas agrícolas</t>
  </si>
  <si>
    <t xml:space="preserve"> Máquinas herramientas</t>
  </si>
  <si>
    <t xml:space="preserve"> Máquinas para la industria extractiva y obras de construcción</t>
  </si>
  <si>
    <t xml:space="preserve"> Máquinas para la elaboración o procesamiento de alimentos y bebidas</t>
  </si>
  <si>
    <t xml:space="preserve"> Máquinas para lavaderos industriales</t>
  </si>
  <si>
    <t xml:space="preserve"> Armas y municiones</t>
  </si>
  <si>
    <t xml:space="preserve"> Otros aparatos de uso doméstico</t>
  </si>
  <si>
    <t xml:space="preserve"> Máquinas y aparatos eléctricos</t>
  </si>
  <si>
    <t xml:space="preserve"> Motores, generadores y transformadores eléctricos</t>
  </si>
  <si>
    <t xml:space="preserve"> Aparatos de distribución y control eléctrico</t>
  </si>
  <si>
    <t xml:space="preserve"> Conductores eléctricos</t>
  </si>
  <si>
    <t xml:space="preserve"> Acumuladores eléctricos</t>
  </si>
  <si>
    <t xml:space="preserve"> Equipos de iluminación</t>
  </si>
  <si>
    <t xml:space="preserve"> Otros equipos eléctricos</t>
  </si>
  <si>
    <t xml:space="preserve"> Equipos y aparatos de radio y televisión</t>
  </si>
  <si>
    <t xml:space="preserve"> Equipos para medicina e instrumentos de medición</t>
  </si>
  <si>
    <t xml:space="preserve"> Equipos para medicina</t>
  </si>
  <si>
    <t xml:space="preserve"> Instrumentos de medición de servicios domiciliarios</t>
  </si>
  <si>
    <t xml:space="preserve"> Vehículos automotores, carrocerías y repuestos</t>
  </si>
  <si>
    <t xml:space="preserve"> Vehículos automotores</t>
  </si>
  <si>
    <t xml:space="preserve"> Carrocerías y remolques</t>
  </si>
  <si>
    <t xml:space="preserve"> Repuestos para automotores</t>
  </si>
  <si>
    <t xml:space="preserve"> Otros medios de transporte</t>
  </si>
  <si>
    <t xml:space="preserve"> Motocicletas</t>
  </si>
  <si>
    <t xml:space="preserve"> Muebles y otros productos industriales</t>
  </si>
  <si>
    <t xml:space="preserve"> Muebles y colchones</t>
  </si>
  <si>
    <t xml:space="preserve"> Otros productos manufacturados</t>
  </si>
  <si>
    <t>E</t>
  </si>
  <si>
    <t xml:space="preserve"> Energía eléctrica</t>
  </si>
  <si>
    <t>I</t>
  </si>
  <si>
    <t>Productos importados</t>
  </si>
  <si>
    <t>* Dato provisorio.</t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</si>
  <si>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INDEC, Dirección Nacional de Estadísticas de Precios. Dirección de Índices de Precios de la Producción.</t>
    </r>
  </si>
  <si>
    <t>Fecha cotizacion</t>
  </si>
  <si>
    <t>Compra</t>
  </si>
  <si>
    <t>Venta</t>
  </si>
  <si>
    <t>Factor</t>
  </si>
  <si>
    <t>WPU</t>
  </si>
  <si>
    <t>Ponderación</t>
  </si>
  <si>
    <t>GO</t>
  </si>
  <si>
    <t>MO</t>
  </si>
  <si>
    <t>IPIM</t>
  </si>
  <si>
    <t>TC</t>
  </si>
  <si>
    <t>Coef. De Ajuste de Precios</t>
  </si>
  <si>
    <t>Variación de tarifas</t>
  </si>
  <si>
    <t>Fomrula de Ajuste</t>
  </si>
  <si>
    <t>SISTEMA DE INDICES DE PRECIOS MAYORISTAS (SIPM)</t>
  </si>
  <si>
    <t>Jul*</t>
  </si>
  <si>
    <t>WPU061</t>
  </si>
  <si>
    <t>Producer Price Index by Commodity: Chemicals and Allied Products: Industrial Chemicals, Index 1982=100, Monthly, Not Seasonally Adjusted</t>
  </si>
  <si>
    <t>2) ANEXO C - LISTADO DE PRODUCTOS QUÍMICOS A COTIZAR</t>
  </si>
  <si>
    <t>Nota: Se puede cotizar mas de una alternativa por tipo de producto químico a emplear</t>
  </si>
  <si>
    <t>INICIO</t>
  </si>
  <si>
    <t>Notas:</t>
  </si>
  <si>
    <t>2. Servicios que se certificarán por metro cubico tratado</t>
  </si>
  <si>
    <t>Cuando se manifieste un incremento de los costos del componente Mano de Obra de la fórmula, derivado de un acuerdo del CCT 644/12 debidamente homologado ante las autoridades correspondientes o por Actas homologadas en las cuales hubiera participado CHEVRON y los cambios de alcance contractuales al momento del pago debidamente autorizados por la Compañía. </t>
  </si>
  <si>
    <t>Asimismo, la Mano de Obra también se ajustará en el mes en que se modifique alguna de las variables de las componentes que la integran el salario del trabajador, y/o en circunstancias operativas que tengan incidencia en el componente Mano de Obra, incluyendo, pero sin limitarse a relevos o reemplazos, incremento de funciones o cambio de alcance de estas últimas. </t>
  </si>
  <si>
    <t>Los acuerdos salariales extraordinarios regionales, locales o puntuales para actividades particulares que hayan sido acordados previamente con las cámaras del sector, serán reconocidos por CHEVRON una vez que PECOM haya presentado la documentación respaldatoria, conforme a los plazos previstos en la presente Oferta. </t>
  </si>
  <si>
    <t>Cuando exista una variación acumulada mayor al 5 por ciento (5%) en el promedio ponderado de los índices, de acuerdo con la estructura de costo y la evolución de los indicadores asociados, considerando dicha variación respecto a la última redeterminación del precio acordada por las Partes. </t>
  </si>
  <si>
    <t>Cuando hubiese transcurrido un período de 6 (seis) meses desde que las Partes hayan acordado la última redeterminación del precio o desde el inicio de la vigencia de la prestación del servicio, en caso de que aún no se haya efectuado una redeterminación del precio. </t>
  </si>
  <si>
    <t>Condiciones de Aplicación de Ajuste de Tarifas (Extraido de Propuesta Económica)</t>
  </si>
  <si>
    <t>mar-22 a jul-22</t>
  </si>
  <si>
    <t>PARITARIA 2022/23</t>
  </si>
  <si>
    <t>Aumento REM</t>
  </si>
  <si>
    <t>Aumento NO REM</t>
  </si>
  <si>
    <t>$Valor</t>
  </si>
  <si>
    <t>Cantidad</t>
  </si>
  <si>
    <t>Rellenadores</t>
  </si>
  <si>
    <t>REMUNERATI$VO</t>
  </si>
  <si>
    <t>Básico</t>
  </si>
  <si>
    <t>M</t>
  </si>
  <si>
    <t>Turno A, B, Y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</si>
  <si>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</si>
  <si>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</si>
  <si>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</si>
  <si>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</si>
  <si>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</si>
  <si>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</si>
  <si>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</si>
  <si>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</si>
  <si>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</si>
  <si>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</si>
  <si>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</si>
  <si>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</si>
  <si>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</si>
  <si>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</si>
  <si>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Bonificación Contratista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</si>
  <si>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</si>
  <si>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</si>
  <si>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</si>
  <si>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</si>
  <si>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</si>
  <si>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 xml:space="preserve">Meriendas 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</si>
  <si>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</si>
  <si>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</si>
  <si>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</si>
  <si>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</si>
  <si>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</si>
  <si>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</si>
  <si>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</si>
  <si>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</si>
  <si>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</si>
  <si>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Supera el gatillo del 5% se aplica ajuste</t>
  </si>
  <si>
    <t>Según formula de ajuste sugerida en propuesta económica, se actualizan las tarifas vigentes desde el mes de marzo 2.022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</si>
</sst>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0.0000"/>
    <numFmt numFmtId="167" formatCode="yyyy\-mm\-dd"/>
    <numFmt numFmtId="168" formatCode="0.000"/>
    <numFmt numFmtId="169" formatCode="_ &quot;$&quot;\ * #,##0.00_ ;_ &quot;$&quot;\ * \-#,##0.00_ ;_ &quot;$&quot;\ * &quot;-&quot;??_ ;_ @_ "/>
    <numFmt numFmtId="170" formatCode="0.0"/>
    <numFmt numFmtId="171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6" fillId="0" borderId="0">
      <alignment wrapText="1"/>
    </xf>
    <xf numFmtId="164" fontId="16" fillId="0" borderId="0" applyFont="0" applyFill="0" applyBorder="0" applyAlignment="0" applyProtection="0"/>
  </cellStyleXfs>
  <cellXfs count="18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4" fillId="2" borderId="0" xfId="2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43" fontId="0" fillId="0" borderId="9" xfId="7" applyFont="1" applyFill="1" applyBorder="1" applyAlignment="1">
      <alignment horizontal="center" vertical="center"/>
    </xf>
    <xf numFmtId="3" fontId="0" fillId="5" borderId="8" xfId="0" applyNumberFormat="1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43" fontId="0" fillId="5" borderId="9" xfId="7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5" fillId="3" borderId="4" xfId="2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2" xfId="2" applyFont="1" applyFill="1" applyBorder="1" applyAlignment="1">
      <alignment vertical="center"/>
    </xf>
    <xf numFmtId="0" fontId="5" fillId="3" borderId="4" xfId="2" applyFont="1" applyFill="1" applyBorder="1" applyAlignment="1">
      <alignment vertical="center"/>
    </xf>
    <xf numFmtId="0" fontId="5" fillId="3" borderId="3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4" fillId="0" borderId="0" xfId="2" applyFont="1"/>
    <xf numFmtId="0" fontId="10" fillId="0" borderId="1" xfId="0" applyFont="1" applyBorder="1" applyAlignment="1">
      <alignment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3" fillId="7" borderId="11" xfId="3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/>
    <xf numFmtId="170" fontId="14" fillId="0" borderId="0" xfId="0" applyNumberFormat="1" applyFont="1"/>
    <xf numFmtId="0" fontId="2" fillId="0" borderId="0" xfId="0" applyFont="1"/>
    <xf numFmtId="170" fontId="12" fillId="0" borderId="0" xfId="0" applyNumberFormat="1" applyFont="1"/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12" fillId="0" borderId="0" xfId="0" applyFont="1" applyAlignment="1">
      <alignment horizontal="left" indent="3"/>
    </xf>
    <xf numFmtId="0" fontId="14" fillId="0" borderId="11" xfId="0" applyFont="1" applyBorder="1" applyAlignment="1">
      <alignment horizontal="left"/>
    </xf>
    <xf numFmtId="0" fontId="14" fillId="0" borderId="11" xfId="0" applyFont="1" applyBorder="1"/>
    <xf numFmtId="170" fontId="14" fillId="0" borderId="11" xfId="0" applyNumberFormat="1" applyFont="1" applyBorder="1"/>
    <xf numFmtId="1" fontId="13" fillId="7" borderId="0" xfId="3" applyNumberFormat="1" applyFont="1" applyFill="1"/>
    <xf numFmtId="0" fontId="13" fillId="0" borderId="0" xfId="0" applyFont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17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171" fontId="0" fillId="0" borderId="17" xfId="0" applyNumberFormat="1" applyBorder="1" applyAlignment="1">
      <alignment horizontal="center"/>
    </xf>
    <xf numFmtId="170" fontId="0" fillId="0" borderId="18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168" fontId="2" fillId="0" borderId="24" xfId="0" applyNumberFormat="1" applyFont="1" applyBorder="1" applyAlignment="1">
      <alignment horizontal="center"/>
    </xf>
    <xf numFmtId="0" fontId="2" fillId="0" borderId="25" xfId="0" applyFont="1" applyBorder="1"/>
    <xf numFmtId="10" fontId="2" fillId="0" borderId="26" xfId="8" applyNumberFormat="1" applyFont="1" applyBorder="1"/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170" fontId="2" fillId="0" borderId="0" xfId="0" applyNumberFormat="1" applyFont="1"/>
    <xf numFmtId="17" fontId="0" fillId="0" borderId="14" xfId="0" applyNumberFormat="1" applyBorder="1" applyAlignment="1">
      <alignment horizontal="center"/>
    </xf>
    <xf numFmtId="17" fontId="0" fillId="0" borderId="17" xfId="0" applyNumberFormat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5" fillId="3" borderId="2" xfId="2" applyFont="1" applyFill="1" applyBorder="1"/>
    <xf numFmtId="0" fontId="5" fillId="3" borderId="4" xfId="2" applyFont="1" applyFill="1" applyBorder="1"/>
    <xf numFmtId="0" fontId="5" fillId="3" borderId="3" xfId="2" applyFont="1" applyFill="1" applyBorder="1"/>
    <xf numFmtId="0" fontId="17" fillId="0" borderId="0" xfId="2" applyFont="1"/>
    <xf numFmtId="0" fontId="5" fillId="0" borderId="0" xfId="2" applyFont="1"/>
    <xf numFmtId="3" fontId="0" fillId="0" borderId="8" xfId="0" applyNumberFormat="1" applyBorder="1" applyAlignment="1">
      <alignment horizontal="left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3" fontId="0" fillId="5" borderId="8" xfId="0" applyNumberFormat="1" applyFill="1" applyBorder="1" applyAlignment="1">
      <alignment horizontal="left"/>
    </xf>
    <xf numFmtId="0" fontId="8" fillId="5" borderId="8" xfId="0" applyFont="1" applyFill="1" applyBorder="1"/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8" xfId="0" applyFill="1" applyBorder="1" applyAlignment="1">
      <alignment horizontal="left" vertical="center"/>
    </xf>
    <xf numFmtId="0" fontId="0" fillId="5" borderId="8" xfId="0" applyFill="1" applyBorder="1"/>
    <xf numFmtId="0" fontId="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43" fontId="2" fillId="0" borderId="9" xfId="7" applyFont="1" applyFill="1" applyBorder="1" applyAlignment="1">
      <alignment horizontal="center" vertical="center"/>
    </xf>
    <xf numFmtId="3" fontId="0" fillId="5" borderId="8" xfId="0" applyNumberFormat="1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 wrapText="1"/>
    </xf>
    <xf numFmtId="43" fontId="2" fillId="5" borderId="9" xfId="7" applyFont="1" applyFill="1" applyBorder="1" applyAlignment="1">
      <alignment horizontal="center" vertical="center"/>
    </xf>
    <xf numFmtId="3" fontId="0" fillId="0" borderId="6" xfId="0" applyNumberFormat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43" fontId="2" fillId="0" borderId="7" xfId="7" applyFont="1" applyFill="1" applyBorder="1" applyAlignment="1">
      <alignment horizontal="center" vertical="center"/>
    </xf>
    <xf numFmtId="17" fontId="2" fillId="0" borderId="23" xfId="0" applyNumberFormat="1" applyFont="1" applyBorder="1" applyAlignment="1">
      <alignment horizontal="center"/>
    </xf>
    <xf numFmtId="10" fontId="0" fillId="0" borderId="0" xfId="8" applyNumberFormat="1" applyFont="1" applyAlignment="1">
      <alignment vertical="center"/>
    </xf>
    <xf numFmtId="0" fontId="19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7" fontId="0" fillId="6" borderId="1" xfId="0" applyNumberFormat="1" applyFill="1" applyBorder="1"/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8" applyNumberFormat="1" applyFont="1" applyBorder="1" applyAlignment="1">
      <alignment horizontal="center" vertical="center"/>
    </xf>
    <xf numFmtId="0" fontId="0" fillId="0" borderId="29" xfId="0" applyBorder="1"/>
    <xf numFmtId="44" fontId="0" fillId="0" borderId="29" xfId="9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3" fontId="0" fillId="0" borderId="29" xfId="0" applyNumberFormat="1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43" fontId="2" fillId="5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4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43" fontId="0" fillId="0" borderId="1" xfId="0" applyNumberFormat="1" applyBorder="1" applyAlignment="1">
      <alignment vertical="center"/>
    </xf>
    <xf numFmtId="10" fontId="0" fillId="0" borderId="29" xfId="0" applyNumberFormat="1" applyBorder="1" applyAlignment="1">
      <alignment horizontal="center" vertical="center"/>
    </xf>
    <xf numFmtId="0" fontId="0" fillId="0" borderId="6" xfId="0" applyBorder="1"/>
    <xf numFmtId="43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43" fontId="0" fillId="9" borderId="6" xfId="0" applyNumberFormat="1" applyFill="1" applyBorder="1" applyAlignment="1">
      <alignment horizontal="center" vertical="center"/>
    </xf>
    <xf numFmtId="170" fontId="0" fillId="0" borderId="0" xfId="0" applyNumberFormat="1"/>
    <xf numFmtId="10" fontId="0" fillId="0" borderId="28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0" fillId="0" borderId="0" xfId="0" applyNumberFormat="1"/>
    <xf numFmtId="43" fontId="2" fillId="5" borderId="1" xfId="0" applyNumberFormat="1" applyFont="1" applyFill="1" applyBorder="1"/>
    <xf numFmtId="0" fontId="2" fillId="10" borderId="2" xfId="0" applyFont="1" applyFill="1" applyBorder="1"/>
    <xf numFmtId="0" fontId="2" fillId="10" borderId="4" xfId="0" applyFont="1" applyFill="1" applyBorder="1"/>
    <xf numFmtId="0" fontId="2" fillId="10" borderId="4" xfId="0" applyFont="1" applyFill="1" applyBorder="1" applyAlignment="1">
      <alignment horizontal="center" vertical="center"/>
    </xf>
    <xf numFmtId="43" fontId="2" fillId="10" borderId="1" xfId="0" applyNumberFormat="1" applyFont="1" applyFill="1" applyBorder="1"/>
    <xf numFmtId="166" fontId="0" fillId="0" borderId="0" xfId="0" applyNumberFormat="1"/>
    <xf numFmtId="10" fontId="0" fillId="0" borderId="0" xfId="8" applyNumberFormat="1" applyFont="1"/>
    <xf numFmtId="10" fontId="0" fillId="8" borderId="1" xfId="0" applyNumberFormat="1" applyFill="1" applyBorder="1"/>
    <xf numFmtId="2" fontId="0" fillId="0" borderId="18" xfId="0" applyNumberForma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17" fontId="12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/>
    </xf>
    <xf numFmtId="49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3" fontId="2" fillId="11" borderId="9" xfId="7" applyFont="1" applyFill="1" applyBorder="1" applyAlignment="1">
      <alignment horizontal="center" vertical="center"/>
    </xf>
  </cellXfs>
  <cellStyles count="12">
    <cellStyle name="Comma 2" xfId="1" xr:uid="{00000000-0005-0000-0000-000000000000}"/>
    <cellStyle name="Comma 2 2" xfId="6" xr:uid="{00000000-0005-0000-0000-000001000000}"/>
    <cellStyle name="Comma 2 3" xfId="7" xr:uid="{00000000-0005-0000-0000-000002000000}"/>
    <cellStyle name="Comma 3" xfId="4" xr:uid="{00000000-0005-0000-0000-000003000000}"/>
    <cellStyle name="Millares 2 2" xfId="11" xr:uid="{00000000-0005-0000-0000-000004000000}"/>
    <cellStyle name="Moneda 2" xfId="9" xr:uid="{00000000-0005-0000-0000-000005000000}"/>
    <cellStyle name="Normal" xfId="0" builtinId="0"/>
    <cellStyle name="Normal 2 29" xfId="3" xr:uid="{00000000-0005-0000-0000-000007000000}"/>
    <cellStyle name="Normal 2 3" xfId="10" xr:uid="{00000000-0005-0000-0000-000008000000}"/>
    <cellStyle name="Normal 3" xfId="2" xr:uid="{00000000-0005-0000-0000-000009000000}"/>
    <cellStyle name="Percent 2" xfId="5" xr:uid="{00000000-0005-0000-0000-00000A000000}"/>
    <cellStyle name="Porcentaje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8.xml"/><Relationship Id="rId84" Type="http://schemas.openxmlformats.org/officeDocument/2006/relationships/calcChain" Target="calcChain.xml"/><Relationship Id="rId16" Type="http://schemas.openxmlformats.org/officeDocument/2006/relationships/externalLink" Target="externalLinks/externalLink6.xml"/><Relationship Id="rId1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64.xml"/><Relationship Id="rId79" Type="http://schemas.openxmlformats.org/officeDocument/2006/relationships/externalLink" Target="externalLinks/externalLink69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56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77" Type="http://schemas.openxmlformats.org/officeDocument/2006/relationships/externalLink" Target="externalLinks/externalLink6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80" Type="http://schemas.openxmlformats.org/officeDocument/2006/relationships/externalLink" Target="externalLinks/externalLink70.xml"/><Relationship Id="rId85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49.xml"/><Relationship Id="rId67" Type="http://schemas.openxmlformats.org/officeDocument/2006/relationships/externalLink" Target="externalLinks/externalLink57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54" Type="http://schemas.openxmlformats.org/officeDocument/2006/relationships/externalLink" Target="externalLinks/externalLink44.xml"/><Relationship Id="rId62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57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81" Type="http://schemas.openxmlformats.org/officeDocument/2006/relationships/theme" Target="theme/theme1.xml"/><Relationship Id="rId86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customXml" Target="../customXml/item3.xml"/><Relationship Id="rId61" Type="http://schemas.openxmlformats.org/officeDocument/2006/relationships/externalLink" Target="externalLinks/externalLink51.xml"/><Relationship Id="rId8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5</xdr:row>
      <xdr:rowOff>85143</xdr:rowOff>
    </xdr:from>
    <xdr:to>
      <xdr:col>11</xdr:col>
      <xdr:colOff>409575</xdr:colOff>
      <xdr:row>14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5F56011-6E75-460A-BAC3-D2EE36EBF0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4521" b="21405"/>
        <a:stretch/>
      </xdr:blipFill>
      <xdr:spPr>
        <a:xfrm>
          <a:off x="5276850" y="1037643"/>
          <a:ext cx="4543425" cy="1781757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14</xdr:row>
      <xdr:rowOff>142875</xdr:rowOff>
    </xdr:from>
    <xdr:to>
      <xdr:col>14</xdr:col>
      <xdr:colOff>185477</xdr:colOff>
      <xdr:row>17</xdr:row>
      <xdr:rowOff>66139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BEBB37-85FB-4E70-8CA7-611848B66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7335"/>
        <a:stretch/>
      </xdr:blipFill>
      <xdr:spPr>
        <a:xfrm>
          <a:off x="4943475" y="2857500"/>
          <a:ext cx="6938702" cy="513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</xdr:row>
      <xdr:rowOff>176053</xdr:rowOff>
    </xdr:from>
    <xdr:to>
      <xdr:col>11</xdr:col>
      <xdr:colOff>484247</xdr:colOff>
      <xdr:row>13</xdr:row>
      <xdr:rowOff>171033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4F81F5-D0A6-4480-88FB-163760955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366553"/>
          <a:ext cx="8361422" cy="228098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31</xdr:row>
      <xdr:rowOff>145867</xdr:rowOff>
    </xdr:from>
    <xdr:to>
      <xdr:col>10</xdr:col>
      <xdr:colOff>684307</xdr:colOff>
      <xdr:row>42</xdr:row>
      <xdr:rowOff>132954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48B012-AFC2-4DD4-99B2-16F6F1048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6051367"/>
          <a:ext cx="7866157" cy="2082587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161924</xdr:colOff>
      <xdr:row>13</xdr:row>
      <xdr:rowOff>124007</xdr:rowOff>
    </xdr:from>
    <xdr:to>
      <xdr:col>12</xdr:col>
      <xdr:colOff>522385</xdr:colOff>
      <xdr:row>28</xdr:row>
      <xdr:rowOff>47188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46E0D6-4512-4E2A-A8DE-C5A2F48D7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4" y="2600507"/>
          <a:ext cx="9504461" cy="27806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Bill/Configuraci&#243;n%20local/Archivos%20temporales%20de%20Internet/Content.IE5/1R4XPPCF/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pmiculi/Mis%20documentos/Miculian%20Pablo/Bolland%20&amp;%20Cia/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Aquanima/Proyectos/Chile/Banco%20Santander/6041%20-%20Servicio%20Apoyo%20de%20Vigilancia/3%20Inteligencia%20Mercado/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Vrubio/Mis%20documentos/2008/Casos/D&amp;S/ASEO/RFI/RFI%20Recibidos/analisis/RFI%20Recibidos/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Vrubio/Mis%20documentos/2009/Casos/TOTTUS/RFI/Recepci&#243;n%20RFI/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ecorder/Mis%20documentos/evangelina/Yacimiento/YPF/Informe%20varios/Informes%20T&#233;cnicos/Intervenci&#243;n-fotos-tendencia-croma-bsr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Local%20Data/back%20AF%20%20recuperado/My%20Documents/Carpeta%20de%20Control%20de%20Pozos/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gomegabd/My%20Documents/Maria%20Ines/REPORTES/PP%2016/03%20Pulling%20PP%2016%20(02-04-04)/RI%20PP16%20(05-04-0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pcostan/Configuraci&#243;n%20local/Temp/CATRIEL_JUL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pmiculi.ARGENTINA/AppData/Local/Microsoft/Windows/Temporary%20Internet%20Files/Content.Outlook/PEZDPPGF/Cotizaci&#243;n%20PM-F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cotizaciones/PEREZ%20COMPANC/PLANILLAYPF564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gomegabd/My%20Documents/Maria%20Ines/REPORTES/PP%2028/01%20Pulling%20PP%2028%20(11-05-04)/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selizon/AppData/Local/Temp/Temp9_Archivos%20adjuntos%20comprimidos%20de%20WinZip%20(2).zip/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selizon/AppData/Local/Temp/Temp12_Archivos%20adjuntos%20comprimidos%20de%20WinZip%20(2).zip/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mhuench/Configuraci&#243;n%20local/Temp/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Pbidart/Mis%20documentos/Pamela/Banco%20Santander/Cheques/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jberger.ARGENTINA/Desktop/Trapial%202022/Ajuste%20MO%20Monica/Aumentos%202021-22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pcostan/Configuraci&#243;n%20local/Temp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BROS"/>
    </sheetNames>
    <sheetDataSet>
      <sheetData sheetId="0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gas Sociales"/>
    </sheetNames>
    <sheetDataSet>
      <sheetData sheetId="0">
        <row r="21">
          <cell r="H21">
            <v>0.22336107999999999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2C82-E4A7-48D1-BE73-EAFEC043FFF8}">
  <sheetPr>
    <pageSetUpPr fitToPage="1"/>
  </sheetPr>
  <dimension ref="B2:J107"/>
  <sheetViews>
    <sheetView showGridLines="0" tabSelected="1" topLeftCell="A86" zoomScale="80" zoomScaleNormal="80" workbookViewId="0">
      <selection activeCell="G10" sqref="G10"/>
    </sheetView>
  </sheetViews>
  <sheetFormatPr baseColWidth="10" defaultColWidth="9.140625" defaultRowHeight="15" x14ac:dyDescent="0.25"/>
  <cols>
    <col min="1" max="1" width="3.140625" customWidth="1"/>
    <col min="2" max="2" width="6.28515625" style="5" customWidth="1"/>
    <col min="3" max="3" width="64.140625" style="28" customWidth="1"/>
    <col min="4" max="4" width="22.28515625" style="5" customWidth="1"/>
    <col min="5" max="5" width="22.140625" style="28" customWidth="1"/>
    <col min="6" max="6" width="33.5703125" style="28" customWidth="1"/>
    <col min="7" max="7" width="10.140625" style="28" customWidth="1"/>
    <col min="8" max="8" width="12.5703125" style="28" bestFit="1" customWidth="1"/>
    <col min="9" max="9" width="85.42578125" style="28" customWidth="1"/>
  </cols>
  <sheetData>
    <row r="2" spans="2:10" ht="18.75" x14ac:dyDescent="0.3">
      <c r="B2" s="25" t="s">
        <v>252</v>
      </c>
      <c r="C2" s="26"/>
      <c r="D2" s="20"/>
      <c r="E2" s="26"/>
      <c r="F2" s="26"/>
      <c r="G2" s="26"/>
      <c r="H2" s="26"/>
      <c r="I2" s="27"/>
      <c r="J2" s="2"/>
    </row>
    <row r="3" spans="2:10" ht="18.75" x14ac:dyDescent="0.3">
      <c r="B3" s="30"/>
      <c r="C3" s="30"/>
      <c r="D3" s="31"/>
      <c r="E3" s="30"/>
      <c r="F3" s="30"/>
      <c r="G3" s="30"/>
      <c r="H3" s="30"/>
      <c r="I3" s="30"/>
      <c r="J3" s="32"/>
    </row>
    <row r="4" spans="2:10" x14ac:dyDescent="0.25">
      <c r="B4" s="29" t="s">
        <v>253</v>
      </c>
    </row>
    <row r="5" spans="2:10" x14ac:dyDescent="0.25">
      <c r="B5" s="29"/>
    </row>
    <row r="6" spans="2:10" ht="45" x14ac:dyDescent="0.25">
      <c r="B6" s="4" t="s">
        <v>69</v>
      </c>
      <c r="C6" s="3" t="s">
        <v>64</v>
      </c>
      <c r="D6" s="3" t="s">
        <v>65</v>
      </c>
      <c r="E6" s="6" t="s">
        <v>53</v>
      </c>
      <c r="F6" s="4" t="s">
        <v>70</v>
      </c>
      <c r="G6" s="7" t="s">
        <v>0</v>
      </c>
      <c r="H6" s="3" t="s">
        <v>3</v>
      </c>
      <c r="I6" s="1" t="s">
        <v>4</v>
      </c>
    </row>
    <row r="7" spans="2:10" x14ac:dyDescent="0.25">
      <c r="B7" s="8" t="s">
        <v>73</v>
      </c>
      <c r="C7" s="104" t="s">
        <v>2</v>
      </c>
      <c r="D7" s="21" t="s">
        <v>74</v>
      </c>
      <c r="E7" s="9">
        <v>50</v>
      </c>
      <c r="F7" s="105" t="s">
        <v>1</v>
      </c>
      <c r="G7" s="106">
        <f>+ROUND('LP-Mar22'!G7*'Aplicación Formula de Ajuste'!$E$17,2)</f>
        <v>5.75</v>
      </c>
      <c r="H7" s="21" t="s">
        <v>75</v>
      </c>
      <c r="I7" s="17" t="s">
        <v>76</v>
      </c>
    </row>
    <row r="8" spans="2:10" x14ac:dyDescent="0.25">
      <c r="B8" s="8" t="s">
        <v>77</v>
      </c>
      <c r="C8" s="104" t="s">
        <v>2</v>
      </c>
      <c r="D8" s="21" t="s">
        <v>78</v>
      </c>
      <c r="E8" s="9">
        <v>50</v>
      </c>
      <c r="F8" s="105" t="s">
        <v>1</v>
      </c>
      <c r="G8" s="106">
        <f>+ROUND('LP-Mar22'!G8*'Aplicación Formula de Ajuste'!$E$17,2)</f>
        <v>5.36</v>
      </c>
      <c r="H8" s="21" t="s">
        <v>75</v>
      </c>
      <c r="I8" s="17" t="s">
        <v>76</v>
      </c>
    </row>
    <row r="9" spans="2:10" x14ac:dyDescent="0.25">
      <c r="B9" s="11" t="s">
        <v>79</v>
      </c>
      <c r="C9" s="107" t="s">
        <v>2</v>
      </c>
      <c r="D9" s="22" t="s">
        <v>80</v>
      </c>
      <c r="E9" s="12">
        <v>45</v>
      </c>
      <c r="F9" s="108" t="s">
        <v>1</v>
      </c>
      <c r="G9" s="106">
        <v>5.56</v>
      </c>
      <c r="H9" s="23" t="s">
        <v>75</v>
      </c>
      <c r="I9" s="18" t="s">
        <v>81</v>
      </c>
    </row>
    <row r="10" spans="2:10" ht="30" x14ac:dyDescent="0.25">
      <c r="B10" s="11" t="s">
        <v>82</v>
      </c>
      <c r="C10" s="107" t="s">
        <v>18</v>
      </c>
      <c r="D10" s="23" t="s">
        <v>83</v>
      </c>
      <c r="E10" s="12">
        <v>35</v>
      </c>
      <c r="F10" s="108" t="s">
        <v>1</v>
      </c>
      <c r="G10" s="109">
        <f>+ROUND('LP-Mar22'!G10*'Aplicación Formula de Ajuste'!$E$17,2)</f>
        <v>3.57</v>
      </c>
      <c r="H10" s="23" t="s">
        <v>75</v>
      </c>
      <c r="I10" s="18" t="s">
        <v>84</v>
      </c>
    </row>
    <row r="11" spans="2:10" x14ac:dyDescent="0.25">
      <c r="B11" s="8" t="s">
        <v>85</v>
      </c>
      <c r="C11" s="104" t="s">
        <v>18</v>
      </c>
      <c r="D11" s="21" t="s">
        <v>86</v>
      </c>
      <c r="E11" s="9">
        <v>17</v>
      </c>
      <c r="F11" s="105" t="s">
        <v>1</v>
      </c>
      <c r="G11" s="106">
        <f>+ROUND('LP-Mar22'!G11*'Aplicación Formula de Ajuste'!$E$17,2)</f>
        <v>5.98</v>
      </c>
      <c r="H11" s="21" t="s">
        <v>75</v>
      </c>
      <c r="I11" s="17" t="s">
        <v>76</v>
      </c>
    </row>
    <row r="12" spans="2:10" x14ac:dyDescent="0.25">
      <c r="B12" s="8">
        <v>3</v>
      </c>
      <c r="C12" s="104" t="s">
        <v>19</v>
      </c>
      <c r="D12" s="21" t="s">
        <v>87</v>
      </c>
      <c r="E12" s="9">
        <v>30</v>
      </c>
      <c r="F12" s="105" t="s">
        <v>1</v>
      </c>
      <c r="G12" s="106">
        <f>+ROUND('LP-Mar22'!G12*'Aplicación Formula de Ajuste'!$E$17,2)</f>
        <v>2.99</v>
      </c>
      <c r="H12" s="21" t="s">
        <v>75</v>
      </c>
      <c r="I12" s="17" t="s">
        <v>76</v>
      </c>
    </row>
    <row r="13" spans="2:10" x14ac:dyDescent="0.25">
      <c r="B13" s="8">
        <v>4</v>
      </c>
      <c r="C13" s="104" t="s">
        <v>28</v>
      </c>
      <c r="D13" s="21" t="s">
        <v>88</v>
      </c>
      <c r="E13" s="9">
        <v>40</v>
      </c>
      <c r="F13" s="105" t="s">
        <v>1</v>
      </c>
      <c r="G13" s="106">
        <f>+ROUND('LP-Mar22'!G13*'Aplicación Formula de Ajuste'!$E$17,2)</f>
        <v>3.36</v>
      </c>
      <c r="H13" s="21" t="s">
        <v>75</v>
      </c>
      <c r="I13" s="17" t="s">
        <v>76</v>
      </c>
    </row>
    <row r="14" spans="2:10" ht="30" customHeight="1" x14ac:dyDescent="0.25">
      <c r="B14" s="8">
        <v>5</v>
      </c>
      <c r="C14" s="104" t="s">
        <v>29</v>
      </c>
      <c r="D14" s="21" t="s">
        <v>89</v>
      </c>
      <c r="E14" s="9">
        <v>35</v>
      </c>
      <c r="F14" s="105" t="s">
        <v>1</v>
      </c>
      <c r="G14" s="106">
        <f>+ROUND('LP-Mar22'!G14*'Aplicación Formula de Ajuste'!$E$17,2)</f>
        <v>4.05</v>
      </c>
      <c r="H14" s="21" t="s">
        <v>75</v>
      </c>
      <c r="I14" s="17" t="s">
        <v>76</v>
      </c>
    </row>
    <row r="15" spans="2:10" x14ac:dyDescent="0.25">
      <c r="B15" s="11" t="s">
        <v>90</v>
      </c>
      <c r="C15" s="107" t="s">
        <v>5</v>
      </c>
      <c r="D15" s="23" t="s">
        <v>91</v>
      </c>
      <c r="E15" s="12">
        <v>35</v>
      </c>
      <c r="F15" s="108" t="s">
        <v>1</v>
      </c>
      <c r="G15" s="109">
        <f>+ROUND('LP-Mar22'!G15*'Aplicación Formula de Ajuste'!$E$17,2)</f>
        <v>3.43</v>
      </c>
      <c r="H15" s="23" t="s">
        <v>75</v>
      </c>
      <c r="I15" s="18" t="s">
        <v>92</v>
      </c>
    </row>
    <row r="16" spans="2:10" x14ac:dyDescent="0.25">
      <c r="B16" s="11" t="s">
        <v>93</v>
      </c>
      <c r="C16" s="107" t="s">
        <v>5</v>
      </c>
      <c r="D16" s="23" t="s">
        <v>94</v>
      </c>
      <c r="E16" s="12">
        <v>25</v>
      </c>
      <c r="F16" s="108" t="s">
        <v>1</v>
      </c>
      <c r="G16" s="109">
        <f>+ROUND('LP-Mar22'!G16*'Aplicación Formula de Ajuste'!$E$17,2)</f>
        <v>5.53</v>
      </c>
      <c r="H16" s="23" t="s">
        <v>75</v>
      </c>
      <c r="I16" s="18" t="s">
        <v>95</v>
      </c>
    </row>
    <row r="17" spans="2:9" x14ac:dyDescent="0.25">
      <c r="B17" s="11" t="s">
        <v>96</v>
      </c>
      <c r="C17" s="107" t="s">
        <v>5</v>
      </c>
      <c r="D17" s="23" t="s">
        <v>97</v>
      </c>
      <c r="E17" s="12">
        <v>25</v>
      </c>
      <c r="F17" s="108" t="s">
        <v>1</v>
      </c>
      <c r="G17" s="109">
        <f>+ROUND('LP-Mar22'!G17*'Aplicación Formula de Ajuste'!$E$17,2)</f>
        <v>5.56</v>
      </c>
      <c r="H17" s="23" t="s">
        <v>75</v>
      </c>
      <c r="I17" s="18" t="s">
        <v>98</v>
      </c>
    </row>
    <row r="18" spans="2:9" x14ac:dyDescent="0.25">
      <c r="B18" s="8" t="s">
        <v>99</v>
      </c>
      <c r="C18" s="104" t="s">
        <v>5</v>
      </c>
      <c r="D18" s="21" t="s">
        <v>100</v>
      </c>
      <c r="E18" s="9">
        <v>25</v>
      </c>
      <c r="F18" s="105" t="s">
        <v>1</v>
      </c>
      <c r="G18" s="106">
        <f>+ROUND('LP-Mar22'!G18*'Aplicación Formula de Ajuste'!$E$17,2)</f>
        <v>5.05</v>
      </c>
      <c r="H18" s="21" t="s">
        <v>75</v>
      </c>
      <c r="I18" s="17" t="s">
        <v>101</v>
      </c>
    </row>
    <row r="19" spans="2:9" x14ac:dyDescent="0.25">
      <c r="B19" s="8" t="s">
        <v>102</v>
      </c>
      <c r="C19" s="104" t="s">
        <v>5</v>
      </c>
      <c r="D19" s="21" t="s">
        <v>103</v>
      </c>
      <c r="E19" s="9">
        <v>25</v>
      </c>
      <c r="F19" s="105" t="s">
        <v>1</v>
      </c>
      <c r="G19" s="106">
        <f>+ROUND('LP-Mar22'!G19*'Aplicación Formula de Ajuste'!$E$17,2)</f>
        <v>4.38</v>
      </c>
      <c r="H19" s="21" t="s">
        <v>75</v>
      </c>
      <c r="I19" s="17" t="s">
        <v>76</v>
      </c>
    </row>
    <row r="20" spans="2:9" x14ac:dyDescent="0.25">
      <c r="B20" s="11" t="s">
        <v>104</v>
      </c>
      <c r="C20" s="107" t="s">
        <v>6</v>
      </c>
      <c r="D20" s="23" t="s">
        <v>105</v>
      </c>
      <c r="E20" s="12">
        <v>35</v>
      </c>
      <c r="F20" s="108" t="s">
        <v>1</v>
      </c>
      <c r="G20" s="180">
        <v>4.9400000000000004</v>
      </c>
      <c r="H20" s="23" t="s">
        <v>75</v>
      </c>
      <c r="I20" s="18" t="s">
        <v>106</v>
      </c>
    </row>
    <row r="21" spans="2:9" x14ac:dyDescent="0.25">
      <c r="B21" s="11" t="s">
        <v>107</v>
      </c>
      <c r="C21" s="107" t="s">
        <v>6</v>
      </c>
      <c r="D21" s="23" t="s">
        <v>108</v>
      </c>
      <c r="E21" s="12">
        <v>20</v>
      </c>
      <c r="F21" s="108" t="s">
        <v>1</v>
      </c>
      <c r="G21" s="180">
        <v>3.64</v>
      </c>
      <c r="H21" s="23" t="s">
        <v>75</v>
      </c>
      <c r="I21" s="18" t="s">
        <v>106</v>
      </c>
    </row>
    <row r="22" spans="2:9" x14ac:dyDescent="0.25">
      <c r="B22" s="11" t="s">
        <v>109</v>
      </c>
      <c r="C22" s="107" t="s">
        <v>6</v>
      </c>
      <c r="D22" s="23" t="s">
        <v>110</v>
      </c>
      <c r="E22" s="12">
        <v>10</v>
      </c>
      <c r="F22" s="108" t="s">
        <v>1</v>
      </c>
      <c r="G22" s="180">
        <v>2.87</v>
      </c>
      <c r="H22" s="23" t="s">
        <v>75</v>
      </c>
      <c r="I22" s="18" t="s">
        <v>111</v>
      </c>
    </row>
    <row r="23" spans="2:9" x14ac:dyDescent="0.25">
      <c r="B23" s="8" t="s">
        <v>112</v>
      </c>
      <c r="C23" s="104" t="s">
        <v>6</v>
      </c>
      <c r="D23" s="21" t="s">
        <v>113</v>
      </c>
      <c r="E23" s="9">
        <v>35</v>
      </c>
      <c r="F23" s="105" t="s">
        <v>1</v>
      </c>
      <c r="G23" s="106">
        <f>+ROUND('LP-Mar22'!G23*'Aplicación Formula de Ajuste'!$E$17,2)</f>
        <v>3.25</v>
      </c>
      <c r="H23" s="21" t="s">
        <v>75</v>
      </c>
      <c r="I23" s="17" t="s">
        <v>76</v>
      </c>
    </row>
    <row r="24" spans="2:9" x14ac:dyDescent="0.25">
      <c r="B24" s="11" t="s">
        <v>114</v>
      </c>
      <c r="C24" s="107" t="s">
        <v>6</v>
      </c>
      <c r="D24" s="23" t="s">
        <v>115</v>
      </c>
      <c r="E24" s="12">
        <v>35</v>
      </c>
      <c r="F24" s="108" t="s">
        <v>1</v>
      </c>
      <c r="G24" s="180">
        <v>4.6399999999999997</v>
      </c>
      <c r="H24" s="23" t="s">
        <v>75</v>
      </c>
      <c r="I24" s="18" t="s">
        <v>106</v>
      </c>
    </row>
    <row r="25" spans="2:9" ht="18.75" x14ac:dyDescent="0.25">
      <c r="B25" s="8" t="s">
        <v>116</v>
      </c>
      <c r="C25" s="104" t="s">
        <v>7</v>
      </c>
      <c r="D25" s="21" t="s">
        <v>117</v>
      </c>
      <c r="E25" s="9">
        <v>10</v>
      </c>
      <c r="F25" s="105" t="s">
        <v>54</v>
      </c>
      <c r="G25" s="106">
        <f>+ROUND('LP-Mar22'!G25*'Aplicación Formula de Ajuste'!$E$17,2)</f>
        <v>1.95</v>
      </c>
      <c r="H25" s="21" t="s">
        <v>75</v>
      </c>
      <c r="I25" s="17" t="s">
        <v>118</v>
      </c>
    </row>
    <row r="26" spans="2:9" ht="18.75" x14ac:dyDescent="0.25">
      <c r="B26" s="8" t="s">
        <v>119</v>
      </c>
      <c r="C26" s="104" t="s">
        <v>7</v>
      </c>
      <c r="D26" s="21" t="s">
        <v>120</v>
      </c>
      <c r="E26" s="9">
        <v>6.75</v>
      </c>
      <c r="F26" s="105" t="s">
        <v>54</v>
      </c>
      <c r="G26" s="106">
        <f>+ROUND('LP-Mar22'!G26*'Aplicación Formula de Ajuste'!$E$17,2)</f>
        <v>3.31</v>
      </c>
      <c r="H26" s="21" t="s">
        <v>75</v>
      </c>
      <c r="I26" s="17" t="s">
        <v>118</v>
      </c>
    </row>
    <row r="27" spans="2:9" ht="28.5" customHeight="1" x14ac:dyDescent="0.25">
      <c r="B27" s="8">
        <v>9</v>
      </c>
      <c r="C27" s="104" t="s">
        <v>30</v>
      </c>
      <c r="D27" s="21" t="s">
        <v>121</v>
      </c>
      <c r="E27" s="9">
        <v>6</v>
      </c>
      <c r="F27" s="105" t="s">
        <v>54</v>
      </c>
      <c r="G27" s="106">
        <f>+ROUND('LP-Mar22'!G27*'Aplicación Formula de Ajuste'!$E$17,2)</f>
        <v>3.39</v>
      </c>
      <c r="H27" s="21" t="s">
        <v>75</v>
      </c>
      <c r="I27" s="17" t="s">
        <v>118</v>
      </c>
    </row>
    <row r="28" spans="2:9" x14ac:dyDescent="0.25">
      <c r="B28" s="11">
        <v>10</v>
      </c>
      <c r="C28" s="107" t="s">
        <v>55</v>
      </c>
      <c r="D28" s="23" t="s">
        <v>122</v>
      </c>
      <c r="E28" s="12">
        <v>12</v>
      </c>
      <c r="F28" s="108" t="s">
        <v>66</v>
      </c>
      <c r="G28" s="109">
        <f>+ROUND('LP-Mar22'!G28*'Aplicación Formula de Ajuste'!$E$17,2)</f>
        <v>3.6</v>
      </c>
      <c r="H28" s="23" t="s">
        <v>75</v>
      </c>
      <c r="I28" s="18" t="s">
        <v>123</v>
      </c>
    </row>
    <row r="29" spans="2:9" ht="30" x14ac:dyDescent="0.25">
      <c r="B29" s="8">
        <v>11</v>
      </c>
      <c r="C29" s="104" t="s">
        <v>20</v>
      </c>
      <c r="D29" s="21" t="s">
        <v>124</v>
      </c>
      <c r="E29" s="9" t="s">
        <v>125</v>
      </c>
      <c r="F29" s="105" t="s">
        <v>1</v>
      </c>
      <c r="G29" s="106">
        <f>+ROUND('LP-Mar22'!G29*'Aplicación Formula de Ajuste'!$E$17,2)</f>
        <v>1.45</v>
      </c>
      <c r="H29" s="21" t="s">
        <v>75</v>
      </c>
      <c r="I29" s="17" t="s">
        <v>126</v>
      </c>
    </row>
    <row r="30" spans="2:9" ht="30" x14ac:dyDescent="0.25">
      <c r="B30" s="8">
        <v>12</v>
      </c>
      <c r="C30" s="104" t="s">
        <v>21</v>
      </c>
      <c r="D30" s="21" t="s">
        <v>127</v>
      </c>
      <c r="E30" s="9" t="s">
        <v>125</v>
      </c>
      <c r="F30" s="105" t="s">
        <v>1</v>
      </c>
      <c r="G30" s="106">
        <f>+ROUND('LP-Mar22'!G30*'Aplicación Formula de Ajuste'!$E$17,2)</f>
        <v>2.95</v>
      </c>
      <c r="H30" s="21" t="s">
        <v>75</v>
      </c>
      <c r="I30" s="17" t="s">
        <v>126</v>
      </c>
    </row>
    <row r="31" spans="2:9" ht="30" x14ac:dyDescent="0.25">
      <c r="B31" s="8" t="s">
        <v>128</v>
      </c>
      <c r="C31" s="104" t="s">
        <v>17</v>
      </c>
      <c r="D31" s="21" t="s">
        <v>129</v>
      </c>
      <c r="E31" s="9" t="s">
        <v>125</v>
      </c>
      <c r="F31" s="105" t="s">
        <v>1</v>
      </c>
      <c r="G31" s="106">
        <f>+ROUND('LP-Mar22'!G31*'Aplicación Formula de Ajuste'!$E$17,2)</f>
        <v>3.31</v>
      </c>
      <c r="H31" s="21" t="s">
        <v>75</v>
      </c>
      <c r="I31" s="17" t="s">
        <v>126</v>
      </c>
    </row>
    <row r="32" spans="2:9" ht="30" x14ac:dyDescent="0.25">
      <c r="B32" s="8" t="s">
        <v>130</v>
      </c>
      <c r="C32" s="104" t="s">
        <v>17</v>
      </c>
      <c r="D32" s="21" t="s">
        <v>131</v>
      </c>
      <c r="E32" s="9" t="s">
        <v>125</v>
      </c>
      <c r="F32" s="105" t="s">
        <v>1</v>
      </c>
      <c r="G32" s="106">
        <f>+ROUND('LP-Mar22'!G32*'Aplicación Formula de Ajuste'!$E$17,2)</f>
        <v>3.97</v>
      </c>
      <c r="H32" s="21" t="s">
        <v>75</v>
      </c>
      <c r="I32" s="17" t="s">
        <v>126</v>
      </c>
    </row>
    <row r="33" spans="2:9" x14ac:dyDescent="0.25">
      <c r="B33" s="8" t="s">
        <v>132</v>
      </c>
      <c r="C33" s="104" t="s">
        <v>22</v>
      </c>
      <c r="D33" s="21" t="s">
        <v>133</v>
      </c>
      <c r="E33" s="9">
        <v>250</v>
      </c>
      <c r="F33" s="105" t="s">
        <v>1</v>
      </c>
      <c r="G33" s="106">
        <f>+ROUND('LP-Mar22'!G33*'Aplicación Formula de Ajuste'!$E$17,2)</f>
        <v>5.76</v>
      </c>
      <c r="H33" s="21" t="s">
        <v>75</v>
      </c>
      <c r="I33" s="17" t="s">
        <v>76</v>
      </c>
    </row>
    <row r="34" spans="2:9" x14ac:dyDescent="0.25">
      <c r="B34" s="8" t="s">
        <v>134</v>
      </c>
      <c r="C34" s="104" t="s">
        <v>22</v>
      </c>
      <c r="D34" s="21" t="s">
        <v>135</v>
      </c>
      <c r="E34" s="9">
        <v>250</v>
      </c>
      <c r="F34" s="105" t="s">
        <v>1</v>
      </c>
      <c r="G34" s="106">
        <f>+ROUND('LP-Mar22'!G34*'Aplicación Formula de Ajuste'!$E$17,2)</f>
        <v>5.88</v>
      </c>
      <c r="H34" s="21" t="s">
        <v>75</v>
      </c>
      <c r="I34" s="17" t="s">
        <v>76</v>
      </c>
    </row>
    <row r="35" spans="2:9" x14ac:dyDescent="0.25">
      <c r="B35" s="11" t="s">
        <v>136</v>
      </c>
      <c r="C35" s="107" t="s">
        <v>56</v>
      </c>
      <c r="D35" s="23" t="s">
        <v>137</v>
      </c>
      <c r="E35" s="12">
        <v>500</v>
      </c>
      <c r="F35" s="108" t="s">
        <v>1</v>
      </c>
      <c r="G35" s="109">
        <f>+ROUND('LP-Mar22'!G35*'Aplicación Formula de Ajuste'!$E$17,2)</f>
        <v>6.6</v>
      </c>
      <c r="H35" s="23" t="s">
        <v>75</v>
      </c>
      <c r="I35" s="18" t="s">
        <v>138</v>
      </c>
    </row>
    <row r="36" spans="2:9" x14ac:dyDescent="0.25">
      <c r="B36" s="8" t="s">
        <v>139</v>
      </c>
      <c r="C36" s="104" t="s">
        <v>56</v>
      </c>
      <c r="D36" s="21" t="s">
        <v>140</v>
      </c>
      <c r="E36" s="14">
        <v>300</v>
      </c>
      <c r="F36" s="105" t="s">
        <v>1</v>
      </c>
      <c r="G36" s="106">
        <f>+ROUND('LP-Mar22'!G36*'Aplicación Formula de Ajuste'!$E$17,2)</f>
        <v>7.3</v>
      </c>
      <c r="H36" s="21" t="s">
        <v>75</v>
      </c>
      <c r="I36" s="17" t="s">
        <v>76</v>
      </c>
    </row>
    <row r="37" spans="2:9" x14ac:dyDescent="0.25">
      <c r="B37" s="11" t="s">
        <v>141</v>
      </c>
      <c r="C37" s="107" t="s">
        <v>56</v>
      </c>
      <c r="D37" s="23" t="s">
        <v>142</v>
      </c>
      <c r="E37" s="12">
        <v>1000</v>
      </c>
      <c r="F37" s="108" t="s">
        <v>1</v>
      </c>
      <c r="G37" s="109">
        <f>+ROUND('LP-Mar22'!G37*'Aplicación Formula de Ajuste'!$E$17,2)</f>
        <v>5.08</v>
      </c>
      <c r="H37" s="23" t="s">
        <v>75</v>
      </c>
      <c r="I37" s="18" t="s">
        <v>143</v>
      </c>
    </row>
    <row r="38" spans="2:9" x14ac:dyDescent="0.25">
      <c r="B38" s="11" t="s">
        <v>144</v>
      </c>
      <c r="C38" s="107" t="s">
        <v>56</v>
      </c>
      <c r="D38" s="23" t="s">
        <v>145</v>
      </c>
      <c r="E38" s="12">
        <v>300</v>
      </c>
      <c r="F38" s="108" t="s">
        <v>1</v>
      </c>
      <c r="G38" s="109">
        <f>+ROUND('LP-Mar22'!G38*'Aplicación Formula de Ajuste'!$E$17,2)</f>
        <v>6.75</v>
      </c>
      <c r="H38" s="23" t="s">
        <v>75</v>
      </c>
      <c r="I38" s="18" t="s">
        <v>146</v>
      </c>
    </row>
    <row r="39" spans="2:9" x14ac:dyDescent="0.25">
      <c r="B39" s="8" t="s">
        <v>147</v>
      </c>
      <c r="C39" s="104" t="s">
        <v>56</v>
      </c>
      <c r="D39" s="21" t="s">
        <v>148</v>
      </c>
      <c r="E39" s="9">
        <v>300</v>
      </c>
      <c r="F39" s="105" t="s">
        <v>1</v>
      </c>
      <c r="G39" s="106">
        <f>+ROUND('LP-Mar22'!G39*'Aplicación Formula de Ajuste'!$E$17,2)</f>
        <v>6.13</v>
      </c>
      <c r="H39" s="21" t="s">
        <v>75</v>
      </c>
      <c r="I39" s="17" t="s">
        <v>76</v>
      </c>
    </row>
    <row r="40" spans="2:9" x14ac:dyDescent="0.25">
      <c r="B40" s="8" t="s">
        <v>149</v>
      </c>
      <c r="C40" s="104" t="s">
        <v>56</v>
      </c>
      <c r="D40" s="21" t="s">
        <v>150</v>
      </c>
      <c r="E40" s="9">
        <v>300</v>
      </c>
      <c r="F40" s="105" t="s">
        <v>1</v>
      </c>
      <c r="G40" s="106">
        <f>+ROUND('LP-Mar22'!G40*'Aplicación Formula de Ajuste'!$E$17,2)</f>
        <v>6.44</v>
      </c>
      <c r="H40" s="21" t="s">
        <v>75</v>
      </c>
      <c r="I40" s="17" t="s">
        <v>76</v>
      </c>
    </row>
    <row r="41" spans="2:9" x14ac:dyDescent="0.25">
      <c r="B41" s="11" t="s">
        <v>151</v>
      </c>
      <c r="C41" s="107" t="s">
        <v>56</v>
      </c>
      <c r="D41" s="23" t="s">
        <v>152</v>
      </c>
      <c r="E41" s="12">
        <v>300</v>
      </c>
      <c r="F41" s="108" t="s">
        <v>1</v>
      </c>
      <c r="G41" s="109">
        <f>+ROUND('LP-Mar22'!G41*'Aplicación Formula de Ajuste'!$E$17,2)</f>
        <v>6.22</v>
      </c>
      <c r="H41" s="23" t="s">
        <v>75</v>
      </c>
      <c r="I41" s="18" t="s">
        <v>138</v>
      </c>
    </row>
    <row r="42" spans="2:9" ht="30" x14ac:dyDescent="0.25">
      <c r="B42" s="8">
        <v>16</v>
      </c>
      <c r="C42" s="104" t="s">
        <v>59</v>
      </c>
      <c r="D42" s="21" t="s">
        <v>153</v>
      </c>
      <c r="E42" s="9" t="s">
        <v>125</v>
      </c>
      <c r="F42" s="105" t="s">
        <v>1</v>
      </c>
      <c r="G42" s="106">
        <f>+ROUND('LP-Mar22'!G42*'Aplicación Formula de Ajuste'!$E$17,2)</f>
        <v>6.59</v>
      </c>
      <c r="H42" s="21" t="s">
        <v>75</v>
      </c>
      <c r="I42" s="17" t="s">
        <v>154</v>
      </c>
    </row>
    <row r="43" spans="2:9" x14ac:dyDescent="0.25">
      <c r="B43" s="8" t="s">
        <v>155</v>
      </c>
      <c r="C43" s="104" t="s">
        <v>8</v>
      </c>
      <c r="D43" s="21" t="s">
        <v>133</v>
      </c>
      <c r="E43" s="9">
        <v>250</v>
      </c>
      <c r="F43" s="105" t="s">
        <v>1</v>
      </c>
      <c r="G43" s="106">
        <f>+ROUND('LP-Mar22'!G43*'Aplicación Formula de Ajuste'!$E$17,2)</f>
        <v>5.76</v>
      </c>
      <c r="H43" s="21" t="s">
        <v>75</v>
      </c>
      <c r="I43" s="17" t="s">
        <v>76</v>
      </c>
    </row>
    <row r="44" spans="2:9" ht="30" x14ac:dyDescent="0.25">
      <c r="B44" s="8" t="s">
        <v>156</v>
      </c>
      <c r="C44" s="104" t="s">
        <v>8</v>
      </c>
      <c r="D44" s="21" t="s">
        <v>157</v>
      </c>
      <c r="E44" s="9" t="s">
        <v>125</v>
      </c>
      <c r="F44" s="105" t="s">
        <v>1</v>
      </c>
      <c r="G44" s="106">
        <f>+ROUND('LP-Mar22'!G44*'Aplicación Formula de Ajuste'!$E$17,2)</f>
        <v>4.5999999999999996</v>
      </c>
      <c r="H44" s="21" t="s">
        <v>75</v>
      </c>
      <c r="I44" s="17" t="s">
        <v>154</v>
      </c>
    </row>
    <row r="45" spans="2:9" ht="30" x14ac:dyDescent="0.25">
      <c r="B45" s="8" t="s">
        <v>158</v>
      </c>
      <c r="C45" s="104" t="s">
        <v>57</v>
      </c>
      <c r="D45" s="21" t="s">
        <v>153</v>
      </c>
      <c r="E45" s="9" t="s">
        <v>125</v>
      </c>
      <c r="F45" s="105" t="s">
        <v>1</v>
      </c>
      <c r="G45" s="106">
        <f>+ROUND('LP-Mar22'!G45*'Aplicación Formula de Ajuste'!$E$17,2)</f>
        <v>6.59</v>
      </c>
      <c r="H45" s="21" t="s">
        <v>75</v>
      </c>
      <c r="I45" s="17" t="s">
        <v>154</v>
      </c>
    </row>
    <row r="46" spans="2:9" ht="30" x14ac:dyDescent="0.25">
      <c r="B46" s="8" t="s">
        <v>159</v>
      </c>
      <c r="C46" s="104" t="s">
        <v>57</v>
      </c>
      <c r="D46" s="21" t="s">
        <v>160</v>
      </c>
      <c r="E46" s="9" t="s">
        <v>125</v>
      </c>
      <c r="F46" s="105" t="s">
        <v>1</v>
      </c>
      <c r="G46" s="106">
        <f>+ROUND('LP-Mar22'!G46*'Aplicación Formula de Ajuste'!$E$17,2)</f>
        <v>6.36</v>
      </c>
      <c r="H46" s="21" t="s">
        <v>75</v>
      </c>
      <c r="I46" s="17" t="s">
        <v>154</v>
      </c>
    </row>
    <row r="47" spans="2:9" ht="30" x14ac:dyDescent="0.25">
      <c r="B47" s="8" t="s">
        <v>161</v>
      </c>
      <c r="C47" s="104" t="s">
        <v>31</v>
      </c>
      <c r="D47" s="21" t="s">
        <v>162</v>
      </c>
      <c r="E47" s="9" t="s">
        <v>163</v>
      </c>
      <c r="F47" s="105" t="s">
        <v>23</v>
      </c>
      <c r="G47" s="106">
        <f>+ROUND('LP-Mar22'!G47*'Aplicación Formula de Ajuste'!$E$17,2)</f>
        <v>4.62</v>
      </c>
      <c r="H47" s="21" t="s">
        <v>75</v>
      </c>
      <c r="I47" s="17" t="s">
        <v>164</v>
      </c>
    </row>
    <row r="48" spans="2:9" ht="30" x14ac:dyDescent="0.25">
      <c r="B48" s="8" t="s">
        <v>165</v>
      </c>
      <c r="C48" s="104" t="s">
        <v>31</v>
      </c>
      <c r="D48" s="21" t="s">
        <v>166</v>
      </c>
      <c r="E48" s="9" t="s">
        <v>163</v>
      </c>
      <c r="F48" s="105" t="s">
        <v>23</v>
      </c>
      <c r="G48" s="106">
        <f>+ROUND('LP-Mar22'!G48*'Aplicación Formula de Ajuste'!$E$17,2)</f>
        <v>4.32</v>
      </c>
      <c r="H48" s="21" t="s">
        <v>75</v>
      </c>
      <c r="I48" s="17" t="s">
        <v>164</v>
      </c>
    </row>
    <row r="49" spans="2:9" ht="30" x14ac:dyDescent="0.25">
      <c r="B49" s="8" t="s">
        <v>167</v>
      </c>
      <c r="C49" s="104" t="s">
        <v>31</v>
      </c>
      <c r="D49" s="21" t="s">
        <v>168</v>
      </c>
      <c r="E49" s="9" t="s">
        <v>163</v>
      </c>
      <c r="F49" s="105" t="s">
        <v>23</v>
      </c>
      <c r="G49" s="106">
        <f>+ROUND('LP-Mar22'!G49*'Aplicación Formula de Ajuste'!$E$17,2)</f>
        <v>2.41</v>
      </c>
      <c r="H49" s="21" t="s">
        <v>75</v>
      </c>
      <c r="I49" s="17" t="s">
        <v>164</v>
      </c>
    </row>
    <row r="50" spans="2:9" x14ac:dyDescent="0.25">
      <c r="B50" s="11" t="s">
        <v>169</v>
      </c>
      <c r="C50" s="107" t="s">
        <v>32</v>
      </c>
      <c r="D50" s="23" t="s">
        <v>170</v>
      </c>
      <c r="E50" s="12">
        <v>50</v>
      </c>
      <c r="F50" s="108" t="s">
        <v>1</v>
      </c>
      <c r="G50" s="180">
        <v>5.18</v>
      </c>
      <c r="H50" s="23" t="s">
        <v>75</v>
      </c>
      <c r="I50" s="18" t="s">
        <v>171</v>
      </c>
    </row>
    <row r="51" spans="2:9" x14ac:dyDescent="0.25">
      <c r="B51" s="8" t="s">
        <v>172</v>
      </c>
      <c r="C51" s="104" t="s">
        <v>32</v>
      </c>
      <c r="D51" s="21" t="s">
        <v>173</v>
      </c>
      <c r="E51" s="9">
        <v>50</v>
      </c>
      <c r="F51" s="105" t="s">
        <v>1</v>
      </c>
      <c r="G51" s="106">
        <f>+ROUND('LP-Mar22'!G51*'Aplicación Formula de Ajuste'!$E$17,2)</f>
        <v>4.55</v>
      </c>
      <c r="H51" s="21" t="s">
        <v>75</v>
      </c>
      <c r="I51" s="17" t="s">
        <v>76</v>
      </c>
    </row>
    <row r="52" spans="2:9" x14ac:dyDescent="0.25">
      <c r="B52" s="8" t="s">
        <v>174</v>
      </c>
      <c r="C52" s="104" t="s">
        <v>36</v>
      </c>
      <c r="D52" s="21" t="s">
        <v>175</v>
      </c>
      <c r="E52" s="9">
        <v>4</v>
      </c>
      <c r="F52" s="105" t="s">
        <v>71</v>
      </c>
      <c r="G52" s="106">
        <f>+ROUND('LP-Mar22'!G52*'Aplicación Formula de Ajuste'!$E$17,2)</f>
        <v>714.96</v>
      </c>
      <c r="H52" s="21" t="s">
        <v>176</v>
      </c>
      <c r="I52" s="17" t="s">
        <v>177</v>
      </c>
    </row>
    <row r="53" spans="2:9" x14ac:dyDescent="0.25">
      <c r="B53" s="8" t="s">
        <v>178</v>
      </c>
      <c r="C53" s="104" t="s">
        <v>36</v>
      </c>
      <c r="D53" s="21" t="s">
        <v>179</v>
      </c>
      <c r="E53" s="9">
        <v>4</v>
      </c>
      <c r="F53" s="105" t="s">
        <v>71</v>
      </c>
      <c r="G53" s="106">
        <f>+ROUND('LP-Mar22'!G53*'Aplicación Formula de Ajuste'!$E$17,2)</f>
        <v>696.69</v>
      </c>
      <c r="H53" s="21" t="s">
        <v>176</v>
      </c>
      <c r="I53" s="17" t="s">
        <v>177</v>
      </c>
    </row>
    <row r="54" spans="2:9" x14ac:dyDescent="0.25">
      <c r="B54" s="8">
        <v>22</v>
      </c>
      <c r="C54" s="104" t="s">
        <v>37</v>
      </c>
      <c r="D54" s="21" t="s">
        <v>180</v>
      </c>
      <c r="E54" s="9">
        <v>4</v>
      </c>
      <c r="F54" s="105" t="s">
        <v>71</v>
      </c>
      <c r="G54" s="106">
        <f>+ROUND('LP-Mar22'!G54*'Aplicación Formula de Ajuste'!$E$17,2)</f>
        <v>627.61</v>
      </c>
      <c r="H54" s="21" t="s">
        <v>176</v>
      </c>
      <c r="I54" s="17" t="s">
        <v>177</v>
      </c>
    </row>
    <row r="55" spans="2:9" x14ac:dyDescent="0.25">
      <c r="B55" s="8">
        <v>23</v>
      </c>
      <c r="C55" s="104" t="s">
        <v>38</v>
      </c>
      <c r="D55" s="21" t="s">
        <v>181</v>
      </c>
      <c r="E55" s="9">
        <v>0</v>
      </c>
      <c r="F55" s="105" t="s">
        <v>71</v>
      </c>
      <c r="G55" s="106">
        <f>+ROUND('LP-Mar22'!G55*'Aplicación Formula de Ajuste'!$E$17,2)</f>
        <v>0</v>
      </c>
      <c r="H55" s="21" t="s">
        <v>75</v>
      </c>
      <c r="I55" s="17" t="s">
        <v>76</v>
      </c>
    </row>
    <row r="56" spans="2:9" x14ac:dyDescent="0.25">
      <c r="B56" s="8" t="s">
        <v>182</v>
      </c>
      <c r="C56" s="104" t="s">
        <v>33</v>
      </c>
      <c r="D56" s="21" t="s">
        <v>183</v>
      </c>
      <c r="E56" s="9">
        <v>10</v>
      </c>
      <c r="F56" s="105" t="s">
        <v>1</v>
      </c>
      <c r="G56" s="106">
        <f>+ROUND('LP-Mar22'!G56*'Aplicación Formula de Ajuste'!$E$17,2)</f>
        <v>2.57</v>
      </c>
      <c r="H56" s="21" t="s">
        <v>75</v>
      </c>
      <c r="I56" s="17" t="s">
        <v>76</v>
      </c>
    </row>
    <row r="57" spans="2:9" x14ac:dyDescent="0.25">
      <c r="B57" s="11" t="s">
        <v>184</v>
      </c>
      <c r="C57" s="107" t="s">
        <v>33</v>
      </c>
      <c r="D57" s="23" t="s">
        <v>185</v>
      </c>
      <c r="E57" s="12">
        <v>8</v>
      </c>
      <c r="F57" s="108" t="s">
        <v>1</v>
      </c>
      <c r="G57" s="109">
        <f>+ROUND('LP-Mar22'!G57*'Aplicación Formula de Ajuste'!$E$17,2)</f>
        <v>2.79</v>
      </c>
      <c r="H57" s="23" t="s">
        <v>75</v>
      </c>
      <c r="I57" s="18" t="s">
        <v>186</v>
      </c>
    </row>
    <row r="58" spans="2:9" x14ac:dyDescent="0.25">
      <c r="B58" s="8" t="s">
        <v>187</v>
      </c>
      <c r="C58" s="104" t="s">
        <v>33</v>
      </c>
      <c r="D58" s="21" t="s">
        <v>188</v>
      </c>
      <c r="E58" s="9">
        <v>7</v>
      </c>
      <c r="F58" s="105" t="s">
        <v>1</v>
      </c>
      <c r="G58" s="106">
        <f>+ROUND('LP-Mar22'!G58*'Aplicación Formula de Ajuste'!$E$17,2)</f>
        <v>8.0299999999999994</v>
      </c>
      <c r="H58" s="21" t="s">
        <v>75</v>
      </c>
      <c r="I58" s="17" t="s">
        <v>76</v>
      </c>
    </row>
    <row r="59" spans="2:9" x14ac:dyDescent="0.25">
      <c r="B59" s="8">
        <v>25</v>
      </c>
      <c r="C59" s="104" t="s">
        <v>67</v>
      </c>
      <c r="D59" s="21" t="s">
        <v>181</v>
      </c>
      <c r="E59" s="9" t="s">
        <v>52</v>
      </c>
      <c r="F59" s="105" t="s">
        <v>1</v>
      </c>
      <c r="G59" s="106">
        <f>+ROUND('LP-Mar22'!G59*'Aplicación Formula de Ajuste'!$E$17,2)</f>
        <v>0</v>
      </c>
      <c r="H59" s="21" t="s">
        <v>75</v>
      </c>
      <c r="I59" s="17" t="s">
        <v>76</v>
      </c>
    </row>
    <row r="60" spans="2:9" x14ac:dyDescent="0.25">
      <c r="B60" s="8">
        <v>26</v>
      </c>
      <c r="C60" s="104" t="s">
        <v>9</v>
      </c>
      <c r="D60" s="21" t="s">
        <v>189</v>
      </c>
      <c r="E60" s="9">
        <v>5</v>
      </c>
      <c r="F60" s="105" t="s">
        <v>1</v>
      </c>
      <c r="G60" s="106">
        <f>+ROUND('LP-Mar22'!G60*'Aplicación Formula de Ajuste'!$E$17,2)</f>
        <v>9.3800000000000008</v>
      </c>
      <c r="H60" s="21" t="s">
        <v>75</v>
      </c>
      <c r="I60" s="17" t="s">
        <v>76</v>
      </c>
    </row>
    <row r="61" spans="2:9" x14ac:dyDescent="0.25">
      <c r="B61" s="8">
        <v>27</v>
      </c>
      <c r="C61" s="104" t="s">
        <v>34</v>
      </c>
      <c r="D61" s="21" t="s">
        <v>190</v>
      </c>
      <c r="E61" s="9">
        <v>7</v>
      </c>
      <c r="F61" s="105" t="s">
        <v>1</v>
      </c>
      <c r="G61" s="106">
        <f>+ROUND('LP-Mar22'!G61*'Aplicación Formula de Ajuste'!$E$17,2)</f>
        <v>3.57</v>
      </c>
      <c r="H61" s="21" t="s">
        <v>75</v>
      </c>
      <c r="I61" s="17" t="s">
        <v>76</v>
      </c>
    </row>
    <row r="62" spans="2:9" ht="18" x14ac:dyDescent="0.25">
      <c r="B62" s="8">
        <v>28</v>
      </c>
      <c r="C62" s="104" t="s">
        <v>10</v>
      </c>
      <c r="D62" s="21" t="s">
        <v>191</v>
      </c>
      <c r="E62" s="9">
        <v>10</v>
      </c>
      <c r="F62" s="105" t="s">
        <v>24</v>
      </c>
      <c r="G62" s="106">
        <f>+ROUND('LP-Mar22'!G62*'Aplicación Formula de Ajuste'!$E$17,2)</f>
        <v>2.0499999999999998</v>
      </c>
      <c r="H62" s="21" t="s">
        <v>75</v>
      </c>
      <c r="I62" s="17" t="s">
        <v>76</v>
      </c>
    </row>
    <row r="63" spans="2:9" ht="45" x14ac:dyDescent="0.25">
      <c r="B63" s="11" t="s">
        <v>192</v>
      </c>
      <c r="C63" s="107" t="s">
        <v>11</v>
      </c>
      <c r="D63" s="23" t="s">
        <v>193</v>
      </c>
      <c r="E63" s="12" t="s">
        <v>125</v>
      </c>
      <c r="F63" s="108" t="s">
        <v>1</v>
      </c>
      <c r="G63" s="109">
        <f>+ROUND('LP-Mar22'!G63*'Aplicación Formula de Ajuste'!$E$17,2)</f>
        <v>4.8499999999999996</v>
      </c>
      <c r="H63" s="23" t="s">
        <v>75</v>
      </c>
      <c r="I63" s="18" t="s">
        <v>194</v>
      </c>
    </row>
    <row r="64" spans="2:9" ht="45" x14ac:dyDescent="0.25">
      <c r="B64" s="11" t="s">
        <v>195</v>
      </c>
      <c r="C64" s="107" t="s">
        <v>11</v>
      </c>
      <c r="D64" s="23" t="s">
        <v>196</v>
      </c>
      <c r="E64" s="12" t="s">
        <v>125</v>
      </c>
      <c r="F64" s="108" t="s">
        <v>1</v>
      </c>
      <c r="G64" s="109">
        <f>+ROUND('LP-Mar22'!G64*'Aplicación Formula de Ajuste'!$E$17,2)</f>
        <v>5.0199999999999996</v>
      </c>
      <c r="H64" s="23" t="s">
        <v>75</v>
      </c>
      <c r="I64" s="18" t="s">
        <v>194</v>
      </c>
    </row>
    <row r="65" spans="2:9" ht="30" x14ac:dyDescent="0.25">
      <c r="B65" s="8" t="s">
        <v>197</v>
      </c>
      <c r="C65" s="104" t="s">
        <v>11</v>
      </c>
      <c r="D65" s="21" t="s">
        <v>198</v>
      </c>
      <c r="E65" s="9" t="s">
        <v>125</v>
      </c>
      <c r="F65" s="105" t="s">
        <v>1</v>
      </c>
      <c r="G65" s="106">
        <f>+ROUND('LP-Mar22'!G65*'Aplicación Formula de Ajuste'!$E$17,2)</f>
        <v>6.19</v>
      </c>
      <c r="H65" s="21" t="s">
        <v>75</v>
      </c>
      <c r="I65" s="17" t="s">
        <v>199</v>
      </c>
    </row>
    <row r="66" spans="2:9" ht="32.25" x14ac:dyDescent="0.25">
      <c r="B66" s="8">
        <v>30</v>
      </c>
      <c r="C66" s="104" t="s">
        <v>35</v>
      </c>
      <c r="D66" s="21" t="s">
        <v>157</v>
      </c>
      <c r="E66" s="9" t="s">
        <v>125</v>
      </c>
      <c r="F66" s="105" t="s">
        <v>25</v>
      </c>
      <c r="G66" s="106">
        <f>+ROUND('LP-Mar22'!G66*'Aplicación Formula de Ajuste'!$E$17,2)</f>
        <v>4.5999999999999996</v>
      </c>
      <c r="H66" s="21" t="s">
        <v>75</v>
      </c>
      <c r="I66" s="17" t="s">
        <v>154</v>
      </c>
    </row>
    <row r="67" spans="2:9" x14ac:dyDescent="0.25">
      <c r="B67" s="8">
        <v>31</v>
      </c>
      <c r="C67" s="104" t="s">
        <v>12</v>
      </c>
      <c r="D67" s="21" t="s">
        <v>200</v>
      </c>
      <c r="E67" s="9">
        <v>5000</v>
      </c>
      <c r="F67" s="105" t="s">
        <v>1</v>
      </c>
      <c r="G67" s="106">
        <f>+ROUND('LP-Mar22'!G67*'Aplicación Formula de Ajuste'!$E$17,2)</f>
        <v>3.51</v>
      </c>
      <c r="H67" s="21" t="s">
        <v>75</v>
      </c>
      <c r="I67" s="17" t="s">
        <v>201</v>
      </c>
    </row>
    <row r="68" spans="2:9" ht="32.25" x14ac:dyDescent="0.25">
      <c r="B68" s="8">
        <v>32</v>
      </c>
      <c r="C68" s="104" t="s">
        <v>39</v>
      </c>
      <c r="D68" s="21" t="s">
        <v>202</v>
      </c>
      <c r="E68" s="9" t="s">
        <v>125</v>
      </c>
      <c r="F68" s="105" t="s">
        <v>25</v>
      </c>
      <c r="G68" s="106">
        <f>+ROUND('LP-Mar22'!G68*'Aplicación Formula de Ajuste'!$E$17,2)</f>
        <v>6.32</v>
      </c>
      <c r="H68" s="21" t="s">
        <v>75</v>
      </c>
      <c r="I68" s="17" t="s">
        <v>154</v>
      </c>
    </row>
    <row r="69" spans="2:9" ht="32.25" x14ac:dyDescent="0.25">
      <c r="B69" s="8">
        <v>33</v>
      </c>
      <c r="C69" s="104" t="s">
        <v>40</v>
      </c>
      <c r="D69" s="21" t="s">
        <v>157</v>
      </c>
      <c r="E69" s="9" t="s">
        <v>125</v>
      </c>
      <c r="F69" s="105" t="s">
        <v>25</v>
      </c>
      <c r="G69" s="106">
        <f>+ROUND('LP-Mar22'!G69*'Aplicación Formula de Ajuste'!$E$17,2)</f>
        <v>4.5999999999999996</v>
      </c>
      <c r="H69" s="21" t="s">
        <v>75</v>
      </c>
      <c r="I69" s="17" t="s">
        <v>154</v>
      </c>
    </row>
    <row r="70" spans="2:9" x14ac:dyDescent="0.25">
      <c r="B70" s="8">
        <v>34</v>
      </c>
      <c r="C70" s="104" t="s">
        <v>41</v>
      </c>
      <c r="D70" s="21" t="s">
        <v>203</v>
      </c>
      <c r="E70" s="9">
        <v>95</v>
      </c>
      <c r="F70" s="105" t="s">
        <v>1</v>
      </c>
      <c r="G70" s="106">
        <f>+ROUND('LP-Mar22'!G70*'Aplicación Formula de Ajuste'!$E$17,2)</f>
        <v>0.75</v>
      </c>
      <c r="H70" s="21" t="s">
        <v>75</v>
      </c>
      <c r="I70" s="17" t="s">
        <v>204</v>
      </c>
    </row>
    <row r="71" spans="2:9" x14ac:dyDescent="0.25">
      <c r="B71" s="8">
        <v>35</v>
      </c>
      <c r="C71" s="104" t="s">
        <v>13</v>
      </c>
      <c r="D71" s="21" t="s">
        <v>205</v>
      </c>
      <c r="E71" s="9">
        <v>5000</v>
      </c>
      <c r="F71" s="105" t="s">
        <v>1</v>
      </c>
      <c r="G71" s="106">
        <f>+ROUND('LP-Mar22'!G71*'Aplicación Formula de Ajuste'!$E$17,2)</f>
        <v>4.3899999999999997</v>
      </c>
      <c r="H71" s="21" t="s">
        <v>75</v>
      </c>
      <c r="I71" s="17" t="s">
        <v>76</v>
      </c>
    </row>
    <row r="72" spans="2:9" ht="18" x14ac:dyDescent="0.25">
      <c r="B72" s="8">
        <v>36</v>
      </c>
      <c r="C72" s="104" t="s">
        <v>14</v>
      </c>
      <c r="D72" s="21" t="s">
        <v>206</v>
      </c>
      <c r="E72" s="9" t="s">
        <v>125</v>
      </c>
      <c r="F72" s="105" t="s">
        <v>47</v>
      </c>
      <c r="G72" s="106">
        <f>+ROUND('LP-Mar22'!G72*'Aplicación Formula de Ajuste'!$E$17,2)</f>
        <v>7.12</v>
      </c>
      <c r="H72" s="21" t="s">
        <v>75</v>
      </c>
      <c r="I72" s="17" t="s">
        <v>207</v>
      </c>
    </row>
    <row r="73" spans="2:9" x14ac:dyDescent="0.25">
      <c r="B73" s="8" t="s">
        <v>208</v>
      </c>
      <c r="C73" s="104" t="s">
        <v>15</v>
      </c>
      <c r="D73" s="21" t="s">
        <v>209</v>
      </c>
      <c r="E73" s="9">
        <v>100</v>
      </c>
      <c r="F73" s="105" t="s">
        <v>1</v>
      </c>
      <c r="G73" s="106">
        <f>+ROUND('LP-Mar22'!G73*'Aplicación Formula de Ajuste'!$E$17,2)</f>
        <v>6.42</v>
      </c>
      <c r="H73" s="21" t="s">
        <v>75</v>
      </c>
      <c r="I73" s="17" t="s">
        <v>76</v>
      </c>
    </row>
    <row r="74" spans="2:9" x14ac:dyDescent="0.25">
      <c r="B74" s="8" t="s">
        <v>210</v>
      </c>
      <c r="C74" s="104" t="s">
        <v>15</v>
      </c>
      <c r="D74" s="21" t="s">
        <v>211</v>
      </c>
      <c r="E74" s="9">
        <v>100</v>
      </c>
      <c r="F74" s="105" t="s">
        <v>1</v>
      </c>
      <c r="G74" s="106">
        <f>+ROUND('LP-Mar22'!G74*'Aplicación Formula de Ajuste'!$E$17,2)</f>
        <v>5.81</v>
      </c>
      <c r="H74" s="21" t="s">
        <v>75</v>
      </c>
      <c r="I74" s="17" t="s">
        <v>76</v>
      </c>
    </row>
    <row r="75" spans="2:9" ht="18" x14ac:dyDescent="0.25">
      <c r="B75" s="8" t="s">
        <v>212</v>
      </c>
      <c r="C75" s="104" t="s">
        <v>26</v>
      </c>
      <c r="D75" s="21" t="s">
        <v>213</v>
      </c>
      <c r="E75" s="9">
        <v>6.370000000000001</v>
      </c>
      <c r="F75" s="105" t="s">
        <v>48</v>
      </c>
      <c r="G75" s="106">
        <f>+ROUND('LP-Mar22'!G75*'Aplicación Formula de Ajuste'!$E$17,2)</f>
        <v>0.9</v>
      </c>
      <c r="H75" s="21" t="s">
        <v>75</v>
      </c>
      <c r="I75" s="17" t="s">
        <v>76</v>
      </c>
    </row>
    <row r="76" spans="2:9" ht="18" x14ac:dyDescent="0.25">
      <c r="B76" s="8" t="s">
        <v>214</v>
      </c>
      <c r="C76" s="104" t="s">
        <v>26</v>
      </c>
      <c r="D76" s="21" t="s">
        <v>215</v>
      </c>
      <c r="E76" s="9">
        <v>3.25</v>
      </c>
      <c r="F76" s="105" t="s">
        <v>216</v>
      </c>
      <c r="G76" s="106">
        <f>+ROUND('LP-Mar22'!G76*'Aplicación Formula de Ajuste'!$E$17,2)</f>
        <v>1.5</v>
      </c>
      <c r="H76" s="21" t="s">
        <v>75</v>
      </c>
      <c r="I76" s="17" t="s">
        <v>76</v>
      </c>
    </row>
    <row r="77" spans="2:9" ht="18" x14ac:dyDescent="0.25">
      <c r="B77" s="8" t="s">
        <v>217</v>
      </c>
      <c r="C77" s="104" t="s">
        <v>26</v>
      </c>
      <c r="D77" s="21" t="s">
        <v>218</v>
      </c>
      <c r="E77" s="9">
        <v>2.7300000000000004</v>
      </c>
      <c r="F77" s="105" t="s">
        <v>219</v>
      </c>
      <c r="G77" s="106">
        <f>+ROUND('LP-Mar22'!G77*'Aplicación Formula de Ajuste'!$E$17,2)</f>
        <v>3.12</v>
      </c>
      <c r="H77" s="21" t="s">
        <v>75</v>
      </c>
      <c r="I77" s="17" t="s">
        <v>76</v>
      </c>
    </row>
    <row r="78" spans="2:9" ht="18" x14ac:dyDescent="0.25">
      <c r="B78" s="8">
        <v>39</v>
      </c>
      <c r="C78" s="104" t="s">
        <v>27</v>
      </c>
      <c r="D78" s="21" t="s">
        <v>220</v>
      </c>
      <c r="E78" s="9">
        <v>4.9399999999999995</v>
      </c>
      <c r="F78" s="105" t="s">
        <v>48</v>
      </c>
      <c r="G78" s="106">
        <f>+ROUND('LP-Mar22'!G78*'Aplicación Formula de Ajuste'!$E$17,2)</f>
        <v>2.09</v>
      </c>
      <c r="H78" s="21" t="s">
        <v>75</v>
      </c>
      <c r="I78" s="17" t="s">
        <v>221</v>
      </c>
    </row>
    <row r="79" spans="2:9" ht="18" x14ac:dyDescent="0.25">
      <c r="B79" s="8">
        <v>40</v>
      </c>
      <c r="C79" s="104" t="s">
        <v>72</v>
      </c>
      <c r="D79" s="21" t="s">
        <v>220</v>
      </c>
      <c r="E79" s="9">
        <v>4.9399999999999995</v>
      </c>
      <c r="F79" s="105" t="s">
        <v>48</v>
      </c>
      <c r="G79" s="106">
        <f>+ROUND('LP-Mar22'!G79*'Aplicación Formula de Ajuste'!$E$17,2)</f>
        <v>2.09</v>
      </c>
      <c r="H79" s="21" t="s">
        <v>75</v>
      </c>
      <c r="I79" s="17" t="s">
        <v>221</v>
      </c>
    </row>
    <row r="80" spans="2:9" ht="17.25" x14ac:dyDescent="0.25">
      <c r="B80" s="8">
        <v>41</v>
      </c>
      <c r="C80" s="104" t="s">
        <v>16</v>
      </c>
      <c r="D80" s="21" t="s">
        <v>222</v>
      </c>
      <c r="E80" s="9">
        <v>3</v>
      </c>
      <c r="F80" s="105" t="s">
        <v>49</v>
      </c>
      <c r="G80" s="106">
        <f>+ROUND('LP-Mar22'!G80*'Aplicación Formula de Ajuste'!$E$17,2)</f>
        <v>9.2200000000000006</v>
      </c>
      <c r="H80" s="21" t="s">
        <v>75</v>
      </c>
      <c r="I80" s="17" t="s">
        <v>223</v>
      </c>
    </row>
    <row r="81" spans="2:9" ht="17.25" x14ac:dyDescent="0.25">
      <c r="B81" s="8">
        <v>42</v>
      </c>
      <c r="C81" s="104" t="s">
        <v>44</v>
      </c>
      <c r="D81" s="21" t="s">
        <v>224</v>
      </c>
      <c r="E81" s="9">
        <v>18</v>
      </c>
      <c r="F81" s="105" t="s">
        <v>46</v>
      </c>
      <c r="G81" s="106">
        <f>+ROUND('LP-Mar22'!G81*'Aplicación Formula de Ajuste'!$E$17,2)</f>
        <v>7.49</v>
      </c>
      <c r="H81" s="21" t="s">
        <v>75</v>
      </c>
      <c r="I81" s="17" t="s">
        <v>225</v>
      </c>
    </row>
    <row r="82" spans="2:9" ht="17.25" x14ac:dyDescent="0.25">
      <c r="B82" s="8">
        <v>43</v>
      </c>
      <c r="C82" s="104" t="s">
        <v>43</v>
      </c>
      <c r="D82" s="21" t="s">
        <v>226</v>
      </c>
      <c r="E82" s="9">
        <v>18</v>
      </c>
      <c r="F82" s="105" t="s">
        <v>46</v>
      </c>
      <c r="G82" s="106">
        <f>+ROUND('LP-Mar22'!G82*'Aplicación Formula de Ajuste'!$E$17,2)</f>
        <v>10.61</v>
      </c>
      <c r="H82" s="21" t="s">
        <v>75</v>
      </c>
      <c r="I82" s="17" t="s">
        <v>225</v>
      </c>
    </row>
    <row r="83" spans="2:9" ht="17.25" x14ac:dyDescent="0.25">
      <c r="B83" s="8">
        <v>44</v>
      </c>
      <c r="C83" s="104" t="s">
        <v>45</v>
      </c>
      <c r="D83" s="21" t="s">
        <v>227</v>
      </c>
      <c r="E83" s="9">
        <v>18</v>
      </c>
      <c r="F83" s="105" t="s">
        <v>46</v>
      </c>
      <c r="G83" s="106">
        <f>+ROUND('LP-Mar22'!G83*'Aplicación Formula de Ajuste'!$E$17,2)</f>
        <v>6.2</v>
      </c>
      <c r="H83" s="21" t="s">
        <v>75</v>
      </c>
      <c r="I83" s="17" t="s">
        <v>225</v>
      </c>
    </row>
    <row r="84" spans="2:9" x14ac:dyDescent="0.25">
      <c r="B84" s="8">
        <v>45</v>
      </c>
      <c r="C84" s="104" t="s">
        <v>42</v>
      </c>
      <c r="D84" s="21" t="s">
        <v>228</v>
      </c>
      <c r="E84" s="9" t="s">
        <v>229</v>
      </c>
      <c r="F84" s="105" t="s">
        <v>1</v>
      </c>
      <c r="G84" s="106">
        <f>+ROUND('LP-Mar22'!G84*'Aplicación Formula de Ajuste'!$E$17,2)</f>
        <v>4.3899999999999997</v>
      </c>
      <c r="H84" s="21" t="s">
        <v>75</v>
      </c>
      <c r="I84" s="17" t="s">
        <v>76</v>
      </c>
    </row>
    <row r="85" spans="2:9" ht="30" x14ac:dyDescent="0.25">
      <c r="B85" s="8">
        <v>46</v>
      </c>
      <c r="C85" s="104" t="s">
        <v>51</v>
      </c>
      <c r="D85" s="21" t="s">
        <v>230</v>
      </c>
      <c r="E85" s="9" t="s">
        <v>125</v>
      </c>
      <c r="F85" s="105" t="s">
        <v>52</v>
      </c>
      <c r="G85" s="106">
        <f>+ROUND('LP-Mar22'!G85*'Aplicación Formula de Ajuste'!$E$17,2)</f>
        <v>2.85</v>
      </c>
      <c r="H85" s="21" t="s">
        <v>75</v>
      </c>
      <c r="I85" s="17" t="s">
        <v>126</v>
      </c>
    </row>
    <row r="86" spans="2:9" ht="30" x14ac:dyDescent="0.25">
      <c r="B86" s="8">
        <v>47</v>
      </c>
      <c r="C86" s="104" t="s">
        <v>50</v>
      </c>
      <c r="D86" s="21" t="s">
        <v>231</v>
      </c>
      <c r="E86" s="9" t="s">
        <v>125</v>
      </c>
      <c r="F86" s="105" t="s">
        <v>52</v>
      </c>
      <c r="G86" s="106">
        <f>+ROUND('LP-Mar22'!G86*'Aplicación Formula de Ajuste'!$E$17,2)</f>
        <v>5.1100000000000003</v>
      </c>
      <c r="H86" s="21" t="s">
        <v>75</v>
      </c>
      <c r="I86" s="17" t="s">
        <v>126</v>
      </c>
    </row>
    <row r="87" spans="2:9" ht="30" x14ac:dyDescent="0.25">
      <c r="B87" s="8">
        <v>48</v>
      </c>
      <c r="C87" s="104" t="s">
        <v>58</v>
      </c>
      <c r="D87" s="21" t="s">
        <v>232</v>
      </c>
      <c r="E87" s="9" t="s">
        <v>125</v>
      </c>
      <c r="F87" s="105" t="s">
        <v>52</v>
      </c>
      <c r="G87" s="106">
        <f>+ROUND('LP-Mar22'!G87*'Aplicación Formula de Ajuste'!$E$17,2)</f>
        <v>5.43</v>
      </c>
      <c r="H87" s="21" t="s">
        <v>75</v>
      </c>
      <c r="I87" s="17" t="s">
        <v>154</v>
      </c>
    </row>
    <row r="88" spans="2:9" ht="30" x14ac:dyDescent="0.25">
      <c r="B88" s="8">
        <v>49</v>
      </c>
      <c r="C88" s="104" t="s">
        <v>60</v>
      </c>
      <c r="D88" s="21" t="s">
        <v>233</v>
      </c>
      <c r="E88" s="9" t="s">
        <v>125</v>
      </c>
      <c r="F88" s="105" t="s">
        <v>52</v>
      </c>
      <c r="G88" s="106">
        <f>+ROUND('LP-Mar22'!G88*'Aplicación Formula de Ajuste'!$E$17,2)</f>
        <v>5.44</v>
      </c>
      <c r="H88" s="21" t="s">
        <v>75</v>
      </c>
      <c r="I88" s="17" t="s">
        <v>234</v>
      </c>
    </row>
    <row r="89" spans="2:9" ht="30" x14ac:dyDescent="0.25">
      <c r="B89" s="8">
        <v>50</v>
      </c>
      <c r="C89" s="104" t="s">
        <v>61</v>
      </c>
      <c r="D89" s="21" t="s">
        <v>235</v>
      </c>
      <c r="E89" s="9" t="s">
        <v>125</v>
      </c>
      <c r="F89" s="105" t="s">
        <v>52</v>
      </c>
      <c r="G89" s="106">
        <f>+ROUND('LP-Mar22'!G89*'Aplicación Formula de Ajuste'!$E$17,2)</f>
        <v>7.38</v>
      </c>
      <c r="H89" s="21" t="s">
        <v>75</v>
      </c>
      <c r="I89" s="17" t="s">
        <v>154</v>
      </c>
    </row>
    <row r="90" spans="2:9" x14ac:dyDescent="0.25">
      <c r="B90" s="8">
        <v>51</v>
      </c>
      <c r="C90" s="104" t="s">
        <v>62</v>
      </c>
      <c r="D90" s="21" t="s">
        <v>236</v>
      </c>
      <c r="E90" s="9" t="s">
        <v>125</v>
      </c>
      <c r="F90" s="105" t="s">
        <v>52</v>
      </c>
      <c r="G90" s="106">
        <f>+ROUND('LP-Mar22'!G90*'Aplicación Formula de Ajuste'!$E$17,2)</f>
        <v>2.76</v>
      </c>
      <c r="H90" s="21" t="s">
        <v>75</v>
      </c>
      <c r="I90" s="17" t="s">
        <v>237</v>
      </c>
    </row>
    <row r="91" spans="2:9" x14ac:dyDescent="0.25">
      <c r="B91" s="8" t="s">
        <v>238</v>
      </c>
      <c r="C91" s="104" t="s">
        <v>63</v>
      </c>
      <c r="D91" s="21" t="s">
        <v>239</v>
      </c>
      <c r="E91" s="9" t="s">
        <v>125</v>
      </c>
      <c r="F91" s="105" t="s">
        <v>52</v>
      </c>
      <c r="G91" s="106">
        <f>+ROUND('LP-Mar22'!G91*'Aplicación Formula de Ajuste'!$E$17,2)</f>
        <v>0.94</v>
      </c>
      <c r="H91" s="21" t="s">
        <v>75</v>
      </c>
      <c r="I91" s="17" t="s">
        <v>240</v>
      </c>
    </row>
    <row r="92" spans="2:9" x14ac:dyDescent="0.25">
      <c r="B92" s="8" t="s">
        <v>241</v>
      </c>
      <c r="C92" s="104" t="s">
        <v>63</v>
      </c>
      <c r="D92" s="21" t="s">
        <v>242</v>
      </c>
      <c r="E92" s="9" t="s">
        <v>125</v>
      </c>
      <c r="F92" s="105" t="s">
        <v>52</v>
      </c>
      <c r="G92" s="106">
        <f>+ROUND('LP-Mar22'!G92*'Aplicación Formula de Ajuste'!$E$17,2)</f>
        <v>0.5</v>
      </c>
      <c r="H92" s="21" t="s">
        <v>75</v>
      </c>
      <c r="I92" s="17" t="s">
        <v>240</v>
      </c>
    </row>
    <row r="93" spans="2:9" x14ac:dyDescent="0.25">
      <c r="B93" s="8" t="s">
        <v>243</v>
      </c>
      <c r="C93" s="104" t="s">
        <v>63</v>
      </c>
      <c r="D93" s="21" t="s">
        <v>236</v>
      </c>
      <c r="E93" s="9" t="s">
        <v>125</v>
      </c>
      <c r="F93" s="105" t="s">
        <v>52</v>
      </c>
      <c r="G93" s="106">
        <f>+ROUND('LP-Mar22'!G93*'Aplicación Formula de Ajuste'!$E$17,2)</f>
        <v>2.76</v>
      </c>
      <c r="H93" s="21" t="s">
        <v>75</v>
      </c>
      <c r="I93" s="17" t="s">
        <v>237</v>
      </c>
    </row>
    <row r="94" spans="2:9" ht="30" x14ac:dyDescent="0.25">
      <c r="B94" s="8">
        <v>53</v>
      </c>
      <c r="C94" s="104" t="s">
        <v>68</v>
      </c>
      <c r="D94" s="21" t="s">
        <v>181</v>
      </c>
      <c r="E94" s="9" t="s">
        <v>52</v>
      </c>
      <c r="F94" s="105" t="s">
        <v>52</v>
      </c>
      <c r="G94" s="106">
        <f>+ROUND('LP-Mar22'!G94*'Aplicación Formula de Ajuste'!$E$17,2)</f>
        <v>0</v>
      </c>
      <c r="H94" s="21" t="s">
        <v>75</v>
      </c>
      <c r="I94" s="17" t="s">
        <v>76</v>
      </c>
    </row>
    <row r="95" spans="2:9" ht="30" x14ac:dyDescent="0.25">
      <c r="B95" s="8">
        <v>54</v>
      </c>
      <c r="C95" s="104" t="s">
        <v>244</v>
      </c>
      <c r="D95" s="21" t="s">
        <v>231</v>
      </c>
      <c r="E95" s="9" t="s">
        <v>125</v>
      </c>
      <c r="F95" s="105" t="s">
        <v>52</v>
      </c>
      <c r="G95" s="106">
        <f>+ROUND('LP-Mar22'!G95*'Aplicación Formula de Ajuste'!$E$17,2)</f>
        <v>5.1100000000000003</v>
      </c>
      <c r="H95" s="21" t="s">
        <v>75</v>
      </c>
      <c r="I95" s="17" t="s">
        <v>126</v>
      </c>
    </row>
    <row r="96" spans="2:9" ht="30" x14ac:dyDescent="0.25">
      <c r="B96" s="11">
        <v>55</v>
      </c>
      <c r="C96" s="107" t="s">
        <v>245</v>
      </c>
      <c r="D96" s="23" t="s">
        <v>246</v>
      </c>
      <c r="E96" s="12" t="s">
        <v>125</v>
      </c>
      <c r="F96" s="108" t="s">
        <v>52</v>
      </c>
      <c r="G96" s="109">
        <f>+ROUND('LP-Mar22'!G96*'Aplicación Formula de Ajuste'!$E$17,2)</f>
        <v>2.73</v>
      </c>
      <c r="H96" s="23" t="s">
        <v>75</v>
      </c>
      <c r="I96" s="18" t="s">
        <v>154</v>
      </c>
    </row>
    <row r="97" spans="2:9" ht="30" x14ac:dyDescent="0.25">
      <c r="B97" s="11" t="s">
        <v>247</v>
      </c>
      <c r="C97" s="107" t="s">
        <v>248</v>
      </c>
      <c r="D97" s="23" t="s">
        <v>249</v>
      </c>
      <c r="E97" s="12" t="s">
        <v>125</v>
      </c>
      <c r="F97" s="108" t="s">
        <v>52</v>
      </c>
      <c r="G97" s="109">
        <f>+ROUND('LP-Mar22'!G97*'Aplicación Formula de Ajuste'!$E$17,2)</f>
        <v>3.82</v>
      </c>
      <c r="H97" s="23" t="s">
        <v>75</v>
      </c>
      <c r="I97" s="18" t="s">
        <v>154</v>
      </c>
    </row>
    <row r="98" spans="2:9" ht="30" x14ac:dyDescent="0.25">
      <c r="B98" s="15" t="s">
        <v>250</v>
      </c>
      <c r="C98" s="110" t="s">
        <v>248</v>
      </c>
      <c r="D98" s="24" t="s">
        <v>251</v>
      </c>
      <c r="E98" s="16" t="s">
        <v>125</v>
      </c>
      <c r="F98" s="111" t="s">
        <v>52</v>
      </c>
      <c r="G98" s="112">
        <f>+ROUND('LP-Mar22'!G98*'Aplicación Formula de Ajuste'!$E$17,2)</f>
        <v>4.34</v>
      </c>
      <c r="H98" s="24" t="s">
        <v>75</v>
      </c>
      <c r="I98" s="19" t="s">
        <v>154</v>
      </c>
    </row>
    <row r="100" spans="2:9" x14ac:dyDescent="0.25">
      <c r="B100" s="29" t="s">
        <v>254</v>
      </c>
    </row>
    <row r="102" spans="2:9" ht="37.5" x14ac:dyDescent="0.25">
      <c r="C102" s="34" t="s">
        <v>255</v>
      </c>
      <c r="D102" s="35" t="s">
        <v>256</v>
      </c>
    </row>
    <row r="103" spans="2:9" ht="37.5" x14ac:dyDescent="0.3">
      <c r="C103" s="33" t="s">
        <v>257</v>
      </c>
      <c r="D103" s="3">
        <f>ROUND('LP-Mar22'!D103*'Aplicación Formula de Ajuste'!$E$17,4)</f>
        <v>1.0616000000000001</v>
      </c>
      <c r="E103" s="114"/>
      <c r="F103" s="71"/>
    </row>
    <row r="104" spans="2:9" ht="37.5" x14ac:dyDescent="0.3">
      <c r="C104" s="33" t="s">
        <v>258</v>
      </c>
      <c r="D104" s="3">
        <f>ROUND('LP-Mar22'!D104*'Aplicación Formula de Ajuste'!$E$17,4)</f>
        <v>1.0616000000000001</v>
      </c>
      <c r="F104" s="71"/>
    </row>
    <row r="105" spans="2:9" ht="18.75" x14ac:dyDescent="0.3">
      <c r="C105" s="33" t="s">
        <v>259</v>
      </c>
      <c r="D105" s="178">
        <v>2.6499999999999999E-2</v>
      </c>
      <c r="F105" s="72"/>
    </row>
    <row r="106" spans="2:9" ht="18.75" x14ac:dyDescent="0.3">
      <c r="C106" s="33" t="s">
        <v>260</v>
      </c>
      <c r="D106" s="178">
        <v>1.21E-2</v>
      </c>
      <c r="F106" s="71"/>
    </row>
    <row r="107" spans="2:9" ht="18.75" x14ac:dyDescent="0.3">
      <c r="C107" s="33" t="s">
        <v>261</v>
      </c>
      <c r="D107" s="179">
        <v>4.3299999999999998E-2</v>
      </c>
      <c r="F107" s="71"/>
    </row>
  </sheetData>
  <printOptions horizontalCentered="1"/>
  <pageMargins left="0.98425196850393704" right="0.78740157480314965" top="1.1811023622047243" bottom="0.78740157480314965" header="0.6692913385826772" footer="0.62992125984251968"/>
  <pageSetup paperSize="8" scale="47" orientation="portrait" r:id="rId1"/>
  <headerFooter>
    <oddHeader>&amp;L&amp;G&amp;C"Servicio de Operación y Mantenimiento - Yacimiento El Trapial"&amp;RChevron Argentina S.R.L. 
RFX5876654</oddHeader>
    <oddFooter>&amp;LNeuquén, 29 de abril de 202.&amp;RPágina &amp;P de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9"/>
  <sheetViews>
    <sheetView workbookViewId="0">
      <selection activeCell="J20" sqref="J20"/>
    </sheetView>
  </sheetViews>
  <sheetFormatPr baseColWidth="10" defaultRowHeight="15" x14ac:dyDescent="0.25"/>
  <sheetData>
    <row r="1" spans="1:3" x14ac:dyDescent="0.25">
      <c r="A1" t="s">
        <v>442</v>
      </c>
      <c r="B1" t="s">
        <v>443</v>
      </c>
      <c r="C1" t="s">
        <v>444</v>
      </c>
    </row>
    <row r="2" spans="1:3" x14ac:dyDescent="0.25">
      <c r="A2" s="56">
        <v>44348</v>
      </c>
      <c r="B2">
        <v>94</v>
      </c>
      <c r="C2">
        <v>100</v>
      </c>
    </row>
    <row r="3" spans="1:3" x14ac:dyDescent="0.25">
      <c r="A3" s="56">
        <v>44349</v>
      </c>
      <c r="B3">
        <v>94</v>
      </c>
      <c r="C3">
        <v>100</v>
      </c>
    </row>
    <row r="4" spans="1:3" x14ac:dyDescent="0.25">
      <c r="A4" s="56">
        <v>44350</v>
      </c>
      <c r="B4">
        <v>94</v>
      </c>
      <c r="C4">
        <v>100</v>
      </c>
    </row>
    <row r="5" spans="1:3" x14ac:dyDescent="0.25">
      <c r="A5" s="56">
        <v>44351</v>
      </c>
      <c r="B5">
        <v>94</v>
      </c>
      <c r="C5">
        <v>100</v>
      </c>
    </row>
    <row r="6" spans="1:3" x14ac:dyDescent="0.25">
      <c r="A6" s="56">
        <v>44354</v>
      </c>
      <c r="B6">
        <v>94</v>
      </c>
      <c r="C6">
        <v>100</v>
      </c>
    </row>
    <row r="7" spans="1:3" x14ac:dyDescent="0.25">
      <c r="A7" s="56">
        <v>44355</v>
      </c>
      <c r="B7">
        <v>94</v>
      </c>
      <c r="C7">
        <v>100</v>
      </c>
    </row>
    <row r="8" spans="1:3" x14ac:dyDescent="0.25">
      <c r="A8" s="56">
        <v>44356</v>
      </c>
      <c r="B8">
        <v>94</v>
      </c>
      <c r="C8">
        <v>100</v>
      </c>
    </row>
    <row r="9" spans="1:3" x14ac:dyDescent="0.25">
      <c r="A9" s="56">
        <v>44357</v>
      </c>
      <c r="B9">
        <v>94</v>
      </c>
      <c r="C9">
        <v>100</v>
      </c>
    </row>
    <row r="10" spans="1:3" x14ac:dyDescent="0.25">
      <c r="A10" s="56">
        <v>44358</v>
      </c>
      <c r="B10">
        <v>94</v>
      </c>
      <c r="C10">
        <v>100</v>
      </c>
    </row>
    <row r="11" spans="1:3" x14ac:dyDescent="0.25">
      <c r="A11" s="56">
        <v>44361</v>
      </c>
      <c r="B11">
        <v>94.25</v>
      </c>
      <c r="C11">
        <v>100.25</v>
      </c>
    </row>
    <row r="12" spans="1:3" x14ac:dyDescent="0.25">
      <c r="A12" s="56">
        <v>44362</v>
      </c>
      <c r="B12">
        <v>94.25</v>
      </c>
      <c r="C12">
        <v>100.25</v>
      </c>
    </row>
    <row r="13" spans="1:3" x14ac:dyDescent="0.25">
      <c r="A13" s="56">
        <v>44363</v>
      </c>
      <c r="B13">
        <v>94.25</v>
      </c>
      <c r="C13">
        <v>100.25</v>
      </c>
    </row>
    <row r="14" spans="1:3" x14ac:dyDescent="0.25">
      <c r="A14" s="56">
        <v>44364</v>
      </c>
      <c r="B14">
        <v>94.25</v>
      </c>
      <c r="C14">
        <v>100.25</v>
      </c>
    </row>
    <row r="15" spans="1:3" x14ac:dyDescent="0.25">
      <c r="A15" s="56">
        <v>44365</v>
      </c>
      <c r="B15">
        <v>94.25</v>
      </c>
      <c r="C15">
        <v>100.25</v>
      </c>
    </row>
    <row r="16" spans="1:3" x14ac:dyDescent="0.25">
      <c r="A16" s="56">
        <v>44369</v>
      </c>
      <c r="B16">
        <v>94.25</v>
      </c>
      <c r="C16">
        <v>100.25</v>
      </c>
    </row>
    <row r="17" spans="1:3" x14ac:dyDescent="0.25">
      <c r="A17" s="56">
        <v>44370</v>
      </c>
      <c r="B17">
        <v>94.5</v>
      </c>
      <c r="C17">
        <v>100.5</v>
      </c>
    </row>
    <row r="18" spans="1:3" x14ac:dyDescent="0.25">
      <c r="A18" s="56">
        <v>44371</v>
      </c>
      <c r="B18">
        <v>94.5</v>
      </c>
      <c r="C18">
        <v>100.5</v>
      </c>
    </row>
    <row r="19" spans="1:3" x14ac:dyDescent="0.25">
      <c r="A19" s="56">
        <v>44372</v>
      </c>
      <c r="B19">
        <v>94.5</v>
      </c>
      <c r="C19">
        <v>100.5</v>
      </c>
    </row>
    <row r="20" spans="1:3" x14ac:dyDescent="0.25">
      <c r="A20" s="56">
        <v>44375</v>
      </c>
      <c r="B20">
        <v>94.5</v>
      </c>
      <c r="C20">
        <v>100.5</v>
      </c>
    </row>
    <row r="21" spans="1:3" x14ac:dyDescent="0.25">
      <c r="A21" s="56">
        <v>44376</v>
      </c>
      <c r="B21">
        <v>94.75</v>
      </c>
      <c r="C21">
        <v>100.75</v>
      </c>
    </row>
    <row r="22" spans="1:3" x14ac:dyDescent="0.25">
      <c r="A22" s="56">
        <v>44377</v>
      </c>
      <c r="B22">
        <v>94.75</v>
      </c>
      <c r="C22">
        <v>100.75</v>
      </c>
    </row>
    <row r="23" spans="1:3" x14ac:dyDescent="0.25">
      <c r="A23" s="56">
        <v>44378</v>
      </c>
      <c r="B23">
        <v>94.75</v>
      </c>
      <c r="C23">
        <v>100.75</v>
      </c>
    </row>
    <row r="24" spans="1:3" x14ac:dyDescent="0.25">
      <c r="A24" s="56">
        <v>44379</v>
      </c>
      <c r="B24">
        <v>94.75</v>
      </c>
      <c r="C24">
        <v>100.75</v>
      </c>
    </row>
    <row r="25" spans="1:3" x14ac:dyDescent="0.25">
      <c r="A25" s="56">
        <v>44382</v>
      </c>
      <c r="B25">
        <v>95</v>
      </c>
      <c r="C25">
        <v>101</v>
      </c>
    </row>
    <row r="26" spans="1:3" x14ac:dyDescent="0.25">
      <c r="A26" s="56">
        <v>44383</v>
      </c>
      <c r="B26">
        <v>95</v>
      </c>
      <c r="C26">
        <v>101</v>
      </c>
    </row>
    <row r="27" spans="1:3" x14ac:dyDescent="0.25">
      <c r="A27" s="56">
        <v>44384</v>
      </c>
      <c r="B27">
        <v>95</v>
      </c>
      <c r="C27">
        <v>101</v>
      </c>
    </row>
    <row r="28" spans="1:3" x14ac:dyDescent="0.25">
      <c r="A28" s="56">
        <v>44385</v>
      </c>
      <c r="B28">
        <v>95</v>
      </c>
      <c r="C28">
        <v>101</v>
      </c>
    </row>
    <row r="29" spans="1:3" x14ac:dyDescent="0.25">
      <c r="A29" s="56">
        <v>44389</v>
      </c>
      <c r="B29">
        <v>95</v>
      </c>
      <c r="C29">
        <v>101</v>
      </c>
    </row>
    <row r="30" spans="1:3" x14ac:dyDescent="0.25">
      <c r="A30" s="56">
        <v>44390</v>
      </c>
      <c r="B30">
        <v>95.25</v>
      </c>
      <c r="C30">
        <v>101.25</v>
      </c>
    </row>
    <row r="31" spans="1:3" x14ac:dyDescent="0.25">
      <c r="A31" s="56">
        <v>44391</v>
      </c>
      <c r="B31">
        <v>95.25</v>
      </c>
      <c r="C31">
        <v>101.25</v>
      </c>
    </row>
    <row r="32" spans="1:3" x14ac:dyDescent="0.25">
      <c r="A32" s="56">
        <v>44392</v>
      </c>
      <c r="B32">
        <v>95.25</v>
      </c>
      <c r="C32">
        <v>101.25</v>
      </c>
    </row>
    <row r="33" spans="1:3" x14ac:dyDescent="0.25">
      <c r="A33" s="56">
        <v>44393</v>
      </c>
      <c r="B33">
        <v>95.25</v>
      </c>
      <c r="C33">
        <v>101.25</v>
      </c>
    </row>
    <row r="34" spans="1:3" x14ac:dyDescent="0.25">
      <c r="A34" s="56">
        <v>44396</v>
      </c>
      <c r="B34">
        <v>95.5</v>
      </c>
      <c r="C34">
        <v>101.5</v>
      </c>
    </row>
    <row r="35" spans="1:3" x14ac:dyDescent="0.25">
      <c r="A35" s="56">
        <v>44397</v>
      </c>
      <c r="B35">
        <v>95.5</v>
      </c>
      <c r="C35">
        <v>101.5</v>
      </c>
    </row>
    <row r="36" spans="1:3" x14ac:dyDescent="0.25">
      <c r="A36" s="56">
        <v>44398</v>
      </c>
      <c r="B36">
        <v>95.5</v>
      </c>
      <c r="C36">
        <v>101.5</v>
      </c>
    </row>
    <row r="37" spans="1:3" x14ac:dyDescent="0.25">
      <c r="A37" s="56">
        <v>44399</v>
      </c>
      <c r="B37">
        <v>95.5</v>
      </c>
      <c r="C37">
        <v>101.5</v>
      </c>
    </row>
    <row r="38" spans="1:3" x14ac:dyDescent="0.25">
      <c r="A38" s="56">
        <v>44400</v>
      </c>
      <c r="B38">
        <v>95.5</v>
      </c>
      <c r="C38">
        <v>101.5</v>
      </c>
    </row>
    <row r="39" spans="1:3" x14ac:dyDescent="0.25">
      <c r="A39" s="56">
        <v>44403</v>
      </c>
      <c r="B39">
        <v>95.5</v>
      </c>
      <c r="C39">
        <v>101.5</v>
      </c>
    </row>
    <row r="40" spans="1:3" x14ac:dyDescent="0.25">
      <c r="A40" s="56">
        <v>44404</v>
      </c>
      <c r="B40">
        <v>95.75</v>
      </c>
      <c r="C40">
        <v>101.75</v>
      </c>
    </row>
    <row r="41" spans="1:3" x14ac:dyDescent="0.25">
      <c r="A41" s="56">
        <v>44405</v>
      </c>
      <c r="B41">
        <v>95.75</v>
      </c>
      <c r="C41">
        <v>101.75</v>
      </c>
    </row>
    <row r="42" spans="1:3" x14ac:dyDescent="0.25">
      <c r="A42" s="56">
        <v>44406</v>
      </c>
      <c r="B42">
        <v>95.75</v>
      </c>
      <c r="C42">
        <v>101.75</v>
      </c>
    </row>
    <row r="43" spans="1:3" x14ac:dyDescent="0.25">
      <c r="A43" s="56">
        <v>44407</v>
      </c>
      <c r="B43">
        <v>95.75</v>
      </c>
      <c r="C43">
        <v>101.75</v>
      </c>
    </row>
    <row r="44" spans="1:3" x14ac:dyDescent="0.25">
      <c r="A44" s="56">
        <v>44410</v>
      </c>
      <c r="B44">
        <v>95.75</v>
      </c>
      <c r="C44">
        <v>101.75</v>
      </c>
    </row>
    <row r="45" spans="1:3" x14ac:dyDescent="0.25">
      <c r="A45" s="56">
        <v>44411</v>
      </c>
      <c r="B45">
        <v>96</v>
      </c>
      <c r="C45">
        <v>102</v>
      </c>
    </row>
    <row r="46" spans="1:3" x14ac:dyDescent="0.25">
      <c r="A46" s="56">
        <v>44412</v>
      </c>
      <c r="B46">
        <v>96</v>
      </c>
      <c r="C46">
        <v>102</v>
      </c>
    </row>
    <row r="47" spans="1:3" x14ac:dyDescent="0.25">
      <c r="A47" s="56">
        <v>44413</v>
      </c>
      <c r="B47">
        <v>96</v>
      </c>
      <c r="C47">
        <v>102</v>
      </c>
    </row>
    <row r="48" spans="1:3" x14ac:dyDescent="0.25">
      <c r="A48" s="56">
        <v>44414</v>
      </c>
      <c r="B48">
        <v>96</v>
      </c>
      <c r="C48">
        <v>102</v>
      </c>
    </row>
    <row r="49" spans="1:3" x14ac:dyDescent="0.25">
      <c r="A49" s="56">
        <v>44417</v>
      </c>
      <c r="B49">
        <v>96</v>
      </c>
      <c r="C49">
        <v>102</v>
      </c>
    </row>
    <row r="50" spans="1:3" x14ac:dyDescent="0.25">
      <c r="A50" s="56">
        <v>44418</v>
      </c>
      <c r="B50">
        <v>96</v>
      </c>
      <c r="C50">
        <v>102</v>
      </c>
    </row>
    <row r="51" spans="1:3" x14ac:dyDescent="0.25">
      <c r="A51" s="56">
        <v>44419</v>
      </c>
      <c r="B51">
        <v>96</v>
      </c>
      <c r="C51">
        <v>102</v>
      </c>
    </row>
    <row r="52" spans="1:3" x14ac:dyDescent="0.25">
      <c r="A52" s="56">
        <v>44420</v>
      </c>
      <c r="B52">
        <v>96</v>
      </c>
      <c r="C52">
        <v>102</v>
      </c>
    </row>
    <row r="53" spans="1:3" x14ac:dyDescent="0.25">
      <c r="A53" s="56">
        <v>44421</v>
      </c>
      <c r="B53">
        <v>96.25</v>
      </c>
      <c r="C53">
        <v>102.25</v>
      </c>
    </row>
    <row r="54" spans="1:3" x14ac:dyDescent="0.25">
      <c r="A54" s="56">
        <v>44425</v>
      </c>
      <c r="B54">
        <v>96.25</v>
      </c>
      <c r="C54">
        <v>102.25</v>
      </c>
    </row>
    <row r="55" spans="1:3" x14ac:dyDescent="0.25">
      <c r="A55" s="56">
        <v>44426</v>
      </c>
      <c r="B55">
        <v>96.25</v>
      </c>
      <c r="C55">
        <v>102.25</v>
      </c>
    </row>
    <row r="56" spans="1:3" x14ac:dyDescent="0.25">
      <c r="A56" s="56">
        <v>44427</v>
      </c>
      <c r="B56">
        <v>96.5</v>
      </c>
      <c r="C56">
        <v>102.5</v>
      </c>
    </row>
    <row r="57" spans="1:3" x14ac:dyDescent="0.25">
      <c r="A57" s="56">
        <v>44428</v>
      </c>
      <c r="B57">
        <v>96.5</v>
      </c>
      <c r="C57">
        <v>102.5</v>
      </c>
    </row>
    <row r="58" spans="1:3" x14ac:dyDescent="0.25">
      <c r="A58" s="56">
        <v>44431</v>
      </c>
      <c r="B58">
        <v>96.5</v>
      </c>
      <c r="C58">
        <v>102.5</v>
      </c>
    </row>
    <row r="59" spans="1:3" x14ac:dyDescent="0.25">
      <c r="A59" s="56">
        <v>44432</v>
      </c>
      <c r="B59">
        <v>96.5</v>
      </c>
      <c r="C59">
        <v>102.5</v>
      </c>
    </row>
    <row r="60" spans="1:3" x14ac:dyDescent="0.25">
      <c r="A60" s="56">
        <v>44433</v>
      </c>
      <c r="B60">
        <v>96.5</v>
      </c>
      <c r="C60">
        <v>102.5</v>
      </c>
    </row>
    <row r="61" spans="1:3" x14ac:dyDescent="0.25">
      <c r="A61" s="56">
        <v>44434</v>
      </c>
      <c r="B61">
        <v>96.75</v>
      </c>
      <c r="C61">
        <v>102.75</v>
      </c>
    </row>
    <row r="62" spans="1:3" x14ac:dyDescent="0.25">
      <c r="A62" s="56">
        <v>44435</v>
      </c>
      <c r="B62">
        <v>96.75</v>
      </c>
      <c r="C62">
        <v>102.75</v>
      </c>
    </row>
    <row r="63" spans="1:3" x14ac:dyDescent="0.25">
      <c r="A63" s="56">
        <v>44438</v>
      </c>
      <c r="B63">
        <v>96.75</v>
      </c>
      <c r="C63">
        <v>102.75</v>
      </c>
    </row>
    <row r="64" spans="1:3" x14ac:dyDescent="0.25">
      <c r="A64" s="56">
        <v>44439</v>
      </c>
      <c r="B64">
        <v>96.75</v>
      </c>
      <c r="C64">
        <v>102.75</v>
      </c>
    </row>
    <row r="65" spans="1:3" x14ac:dyDescent="0.25">
      <c r="A65" s="56">
        <v>44440</v>
      </c>
      <c r="B65">
        <v>97</v>
      </c>
      <c r="C65">
        <v>103</v>
      </c>
    </row>
    <row r="66" spans="1:3" x14ac:dyDescent="0.25">
      <c r="A66" s="56">
        <v>44441</v>
      </c>
      <c r="B66">
        <v>97</v>
      </c>
      <c r="C66">
        <v>103</v>
      </c>
    </row>
    <row r="67" spans="1:3" x14ac:dyDescent="0.25">
      <c r="A67" s="56">
        <v>44442</v>
      </c>
      <c r="B67">
        <v>97</v>
      </c>
      <c r="C67">
        <v>103</v>
      </c>
    </row>
    <row r="68" spans="1:3" x14ac:dyDescent="0.25">
      <c r="A68" s="56">
        <v>44445</v>
      </c>
      <c r="B68">
        <v>97</v>
      </c>
      <c r="C68">
        <v>103</v>
      </c>
    </row>
    <row r="69" spans="1:3" x14ac:dyDescent="0.25">
      <c r="A69" s="56">
        <v>44446</v>
      </c>
      <c r="B69">
        <v>97</v>
      </c>
      <c r="C69">
        <v>103</v>
      </c>
    </row>
    <row r="70" spans="1:3" x14ac:dyDescent="0.25">
      <c r="A70" s="56">
        <v>44447</v>
      </c>
      <c r="B70">
        <v>97.25</v>
      </c>
      <c r="C70">
        <v>103.25</v>
      </c>
    </row>
    <row r="71" spans="1:3" x14ac:dyDescent="0.25">
      <c r="A71" s="56">
        <v>44448</v>
      </c>
      <c r="B71">
        <v>97.25</v>
      </c>
      <c r="C71">
        <v>103.25</v>
      </c>
    </row>
    <row r="72" spans="1:3" x14ac:dyDescent="0.25">
      <c r="A72" s="56">
        <v>44449</v>
      </c>
      <c r="B72">
        <v>97.25</v>
      </c>
      <c r="C72">
        <v>103.25</v>
      </c>
    </row>
    <row r="73" spans="1:3" x14ac:dyDescent="0.25">
      <c r="A73" s="56">
        <v>44452</v>
      </c>
      <c r="B73">
        <v>97.25</v>
      </c>
      <c r="C73">
        <v>103.25</v>
      </c>
    </row>
    <row r="74" spans="1:3" x14ac:dyDescent="0.25">
      <c r="A74" s="56">
        <v>44453</v>
      </c>
      <c r="B74">
        <v>97.25</v>
      </c>
      <c r="C74">
        <v>103.25</v>
      </c>
    </row>
    <row r="75" spans="1:3" x14ac:dyDescent="0.25">
      <c r="A75" s="56">
        <v>44454</v>
      </c>
      <c r="B75">
        <v>97.5</v>
      </c>
      <c r="C75">
        <v>103.5</v>
      </c>
    </row>
    <row r="76" spans="1:3" x14ac:dyDescent="0.25">
      <c r="A76" s="56">
        <v>44455</v>
      </c>
      <c r="B76">
        <v>97.5</v>
      </c>
      <c r="C76">
        <v>103.5</v>
      </c>
    </row>
    <row r="77" spans="1:3" x14ac:dyDescent="0.25">
      <c r="A77" s="56">
        <v>44456</v>
      </c>
      <c r="B77">
        <v>97.5</v>
      </c>
      <c r="C77">
        <v>103.5</v>
      </c>
    </row>
    <row r="78" spans="1:3" x14ac:dyDescent="0.25">
      <c r="A78" s="56">
        <v>44459</v>
      </c>
      <c r="B78">
        <v>97.75</v>
      </c>
      <c r="C78">
        <v>103.75</v>
      </c>
    </row>
    <row r="79" spans="1:3" x14ac:dyDescent="0.25">
      <c r="A79" s="56">
        <v>44460</v>
      </c>
      <c r="B79">
        <v>97.75</v>
      </c>
      <c r="C79">
        <v>103.75</v>
      </c>
    </row>
    <row r="80" spans="1:3" x14ac:dyDescent="0.25">
      <c r="A80" s="56">
        <v>44461</v>
      </c>
      <c r="B80">
        <v>97.75</v>
      </c>
      <c r="C80">
        <v>103.75</v>
      </c>
    </row>
    <row r="81" spans="1:3" x14ac:dyDescent="0.25">
      <c r="A81" s="56">
        <v>44462</v>
      </c>
      <c r="B81">
        <v>97.75</v>
      </c>
      <c r="C81">
        <v>103.75</v>
      </c>
    </row>
    <row r="82" spans="1:3" x14ac:dyDescent="0.25">
      <c r="A82" s="56">
        <v>44463</v>
      </c>
      <c r="B82">
        <v>97.75</v>
      </c>
      <c r="C82">
        <v>103.75</v>
      </c>
    </row>
    <row r="83" spans="1:3" x14ac:dyDescent="0.25">
      <c r="A83" s="56">
        <v>44466</v>
      </c>
      <c r="B83">
        <v>97.75</v>
      </c>
      <c r="C83">
        <v>103.75</v>
      </c>
    </row>
    <row r="84" spans="1:3" x14ac:dyDescent="0.25">
      <c r="A84" s="56">
        <v>44467</v>
      </c>
      <c r="B84">
        <v>97.75</v>
      </c>
      <c r="C84">
        <v>103.75</v>
      </c>
    </row>
    <row r="85" spans="1:3" x14ac:dyDescent="0.25">
      <c r="A85" s="56">
        <v>44468</v>
      </c>
      <c r="B85">
        <v>97.75</v>
      </c>
      <c r="C85">
        <v>103.75</v>
      </c>
    </row>
    <row r="86" spans="1:3" x14ac:dyDescent="0.25">
      <c r="A86" s="56">
        <v>44469</v>
      </c>
      <c r="B86">
        <v>98</v>
      </c>
      <c r="C86">
        <v>104</v>
      </c>
    </row>
    <row r="87" spans="1:3" x14ac:dyDescent="0.25">
      <c r="A87" s="56">
        <v>44470</v>
      </c>
      <c r="B87">
        <v>98</v>
      </c>
      <c r="C87">
        <v>104</v>
      </c>
    </row>
    <row r="88" spans="1:3" x14ac:dyDescent="0.25">
      <c r="A88" s="56">
        <v>44473</v>
      </c>
      <c r="B88">
        <v>98</v>
      </c>
      <c r="C88">
        <v>104</v>
      </c>
    </row>
    <row r="89" spans="1:3" x14ac:dyDescent="0.25">
      <c r="A89" s="56">
        <v>44474</v>
      </c>
      <c r="B89">
        <v>98.25</v>
      </c>
      <c r="C89">
        <v>104.25</v>
      </c>
    </row>
    <row r="90" spans="1:3" x14ac:dyDescent="0.25">
      <c r="A90" s="56">
        <v>44475</v>
      </c>
      <c r="B90">
        <v>98.25</v>
      </c>
      <c r="C90">
        <v>104.25</v>
      </c>
    </row>
    <row r="91" spans="1:3" x14ac:dyDescent="0.25">
      <c r="A91" s="56">
        <v>44476</v>
      </c>
      <c r="B91">
        <v>98.25</v>
      </c>
      <c r="C91">
        <v>104.25</v>
      </c>
    </row>
    <row r="92" spans="1:3" x14ac:dyDescent="0.25">
      <c r="A92" s="56">
        <v>44481</v>
      </c>
      <c r="B92">
        <v>98.25</v>
      </c>
      <c r="C92">
        <v>104.25</v>
      </c>
    </row>
    <row r="93" spans="1:3" x14ac:dyDescent="0.25">
      <c r="A93" s="56">
        <v>44482</v>
      </c>
      <c r="B93">
        <v>98.25</v>
      </c>
      <c r="C93">
        <v>104.25</v>
      </c>
    </row>
    <row r="94" spans="1:3" x14ac:dyDescent="0.25">
      <c r="A94" s="56">
        <v>44483</v>
      </c>
      <c r="B94">
        <v>98.25</v>
      </c>
      <c r="C94">
        <v>104.25</v>
      </c>
    </row>
    <row r="95" spans="1:3" x14ac:dyDescent="0.25">
      <c r="A95" s="56">
        <v>44484</v>
      </c>
      <c r="B95">
        <v>98.5</v>
      </c>
      <c r="C95">
        <v>104.5</v>
      </c>
    </row>
    <row r="96" spans="1:3" x14ac:dyDescent="0.25">
      <c r="A96" s="56">
        <v>44487</v>
      </c>
      <c r="B96">
        <v>98.5</v>
      </c>
      <c r="C96">
        <v>104.5</v>
      </c>
    </row>
    <row r="97" spans="1:3" x14ac:dyDescent="0.25">
      <c r="A97" s="56">
        <v>44488</v>
      </c>
      <c r="B97">
        <v>98.75</v>
      </c>
      <c r="C97">
        <v>104.75</v>
      </c>
    </row>
    <row r="98" spans="1:3" x14ac:dyDescent="0.25">
      <c r="A98" s="56">
        <v>44489</v>
      </c>
      <c r="B98">
        <v>98.75</v>
      </c>
      <c r="C98">
        <v>104.75</v>
      </c>
    </row>
    <row r="99" spans="1:3" x14ac:dyDescent="0.25">
      <c r="A99" s="56">
        <v>44490</v>
      </c>
      <c r="B99">
        <v>98.75</v>
      </c>
      <c r="C99">
        <v>104.75</v>
      </c>
    </row>
    <row r="100" spans="1:3" x14ac:dyDescent="0.25">
      <c r="A100" s="56">
        <v>44491</v>
      </c>
      <c r="B100">
        <v>98.75</v>
      </c>
      <c r="C100">
        <v>104.75</v>
      </c>
    </row>
    <row r="101" spans="1:3" x14ac:dyDescent="0.25">
      <c r="A101" s="56">
        <v>44494</v>
      </c>
      <c r="B101">
        <v>98.75</v>
      </c>
      <c r="C101">
        <v>104.75</v>
      </c>
    </row>
    <row r="102" spans="1:3" x14ac:dyDescent="0.25">
      <c r="A102" s="56">
        <v>44495</v>
      </c>
      <c r="B102">
        <v>98.75</v>
      </c>
      <c r="C102">
        <v>104.75</v>
      </c>
    </row>
    <row r="103" spans="1:3" x14ac:dyDescent="0.25">
      <c r="A103" s="56">
        <v>44496</v>
      </c>
      <c r="B103">
        <v>99</v>
      </c>
      <c r="C103">
        <v>105</v>
      </c>
    </row>
    <row r="104" spans="1:3" x14ac:dyDescent="0.25">
      <c r="A104" s="56">
        <v>44497</v>
      </c>
      <c r="B104">
        <v>99</v>
      </c>
      <c r="C104">
        <v>105</v>
      </c>
    </row>
    <row r="105" spans="1:3" x14ac:dyDescent="0.25">
      <c r="A105" s="56">
        <v>44498</v>
      </c>
      <c r="B105">
        <v>99</v>
      </c>
      <c r="C105">
        <v>105</v>
      </c>
    </row>
    <row r="106" spans="1:3" x14ac:dyDescent="0.25">
      <c r="A106" s="56">
        <v>44501</v>
      </c>
      <c r="B106">
        <v>99</v>
      </c>
      <c r="C106">
        <v>105</v>
      </c>
    </row>
    <row r="107" spans="1:3" x14ac:dyDescent="0.25">
      <c r="A107" s="56">
        <v>44502</v>
      </c>
      <c r="B107">
        <v>99</v>
      </c>
      <c r="C107">
        <v>105</v>
      </c>
    </row>
    <row r="108" spans="1:3" x14ac:dyDescent="0.25">
      <c r="A108" s="56">
        <v>44503</v>
      </c>
      <c r="B108">
        <v>99</v>
      </c>
      <c r="C108">
        <v>105</v>
      </c>
    </row>
    <row r="109" spans="1:3" x14ac:dyDescent="0.25">
      <c r="A109" s="56">
        <v>44504</v>
      </c>
      <c r="B109">
        <v>99.25</v>
      </c>
      <c r="C109">
        <v>105.25</v>
      </c>
    </row>
    <row r="110" spans="1:3" x14ac:dyDescent="0.25">
      <c r="A110" s="56">
        <v>44505</v>
      </c>
      <c r="B110">
        <v>99.25</v>
      </c>
      <c r="C110">
        <v>105.25</v>
      </c>
    </row>
    <row r="111" spans="1:3" x14ac:dyDescent="0.25">
      <c r="A111" s="56">
        <v>44508</v>
      </c>
      <c r="B111">
        <v>99.25</v>
      </c>
      <c r="C111">
        <v>105.25</v>
      </c>
    </row>
    <row r="112" spans="1:3" x14ac:dyDescent="0.25">
      <c r="A112" s="56">
        <v>44509</v>
      </c>
      <c r="B112">
        <v>99.25</v>
      </c>
      <c r="C112">
        <v>105.25</v>
      </c>
    </row>
    <row r="113" spans="1:3" x14ac:dyDescent="0.25">
      <c r="A113" s="56">
        <v>44510</v>
      </c>
      <c r="B113">
        <v>99.25</v>
      </c>
      <c r="C113">
        <v>105.25</v>
      </c>
    </row>
    <row r="114" spans="1:3" x14ac:dyDescent="0.25">
      <c r="A114" s="56">
        <v>44511</v>
      </c>
      <c r="B114">
        <v>99.25</v>
      </c>
      <c r="C114">
        <v>105.25</v>
      </c>
    </row>
    <row r="115" spans="1:3" x14ac:dyDescent="0.25">
      <c r="A115" s="56">
        <v>44512</v>
      </c>
      <c r="B115">
        <v>99.25</v>
      </c>
      <c r="C115">
        <v>105.25</v>
      </c>
    </row>
    <row r="116" spans="1:3" x14ac:dyDescent="0.25">
      <c r="A116" s="56">
        <v>44515</v>
      </c>
      <c r="B116">
        <v>99.5</v>
      </c>
      <c r="C116">
        <v>105.5</v>
      </c>
    </row>
    <row r="117" spans="1:3" x14ac:dyDescent="0.25">
      <c r="A117" s="56">
        <v>44516</v>
      </c>
      <c r="B117">
        <v>99.5</v>
      </c>
      <c r="C117">
        <v>105.5</v>
      </c>
    </row>
    <row r="118" spans="1:3" x14ac:dyDescent="0.25">
      <c r="A118" s="56">
        <v>44517</v>
      </c>
      <c r="B118">
        <v>99.5</v>
      </c>
      <c r="C118">
        <v>105.5</v>
      </c>
    </row>
    <row r="119" spans="1:3" x14ac:dyDescent="0.25">
      <c r="A119" s="56">
        <v>44518</v>
      </c>
      <c r="B119">
        <v>99.5</v>
      </c>
      <c r="C119">
        <v>105.5</v>
      </c>
    </row>
    <row r="120" spans="1:3" x14ac:dyDescent="0.25">
      <c r="A120" s="56">
        <v>44519</v>
      </c>
      <c r="B120">
        <v>99.5</v>
      </c>
      <c r="C120">
        <v>105.5</v>
      </c>
    </row>
    <row r="121" spans="1:3" x14ac:dyDescent="0.25">
      <c r="A121" s="56">
        <v>44523</v>
      </c>
      <c r="B121">
        <v>99.75</v>
      </c>
      <c r="C121">
        <v>105.75</v>
      </c>
    </row>
    <row r="122" spans="1:3" x14ac:dyDescent="0.25">
      <c r="A122" s="56">
        <v>44524</v>
      </c>
      <c r="B122">
        <v>99.75</v>
      </c>
      <c r="C122">
        <v>105.75</v>
      </c>
    </row>
    <row r="123" spans="1:3" x14ac:dyDescent="0.25">
      <c r="A123" s="56">
        <v>44525</v>
      </c>
      <c r="B123">
        <v>99.75</v>
      </c>
      <c r="C123">
        <v>105.75</v>
      </c>
    </row>
    <row r="124" spans="1:3" x14ac:dyDescent="0.25">
      <c r="A124" s="56">
        <v>44526</v>
      </c>
      <c r="B124">
        <v>99.75</v>
      </c>
      <c r="C124">
        <v>105.75</v>
      </c>
    </row>
    <row r="125" spans="1:3" x14ac:dyDescent="0.25">
      <c r="A125" s="56">
        <v>44529</v>
      </c>
      <c r="B125">
        <v>99.75</v>
      </c>
      <c r="C125">
        <v>105.75</v>
      </c>
    </row>
    <row r="126" spans="1:3" x14ac:dyDescent="0.25">
      <c r="A126" s="56">
        <v>44530</v>
      </c>
      <c r="B126">
        <v>100</v>
      </c>
      <c r="C126">
        <v>106</v>
      </c>
    </row>
    <row r="127" spans="1:3" x14ac:dyDescent="0.25">
      <c r="A127" s="56">
        <v>44531</v>
      </c>
      <c r="B127">
        <v>100.25</v>
      </c>
      <c r="C127">
        <v>106.25</v>
      </c>
    </row>
    <row r="128" spans="1:3" x14ac:dyDescent="0.25">
      <c r="A128" s="56">
        <v>44532</v>
      </c>
      <c r="B128">
        <v>100.25</v>
      </c>
      <c r="C128">
        <v>106.25</v>
      </c>
    </row>
    <row r="129" spans="1:3" x14ac:dyDescent="0.25">
      <c r="A129" s="56">
        <v>44533</v>
      </c>
      <c r="B129">
        <v>100.25</v>
      </c>
      <c r="C129">
        <v>106.25</v>
      </c>
    </row>
    <row r="130" spans="1:3" x14ac:dyDescent="0.25">
      <c r="A130" s="56">
        <v>44536</v>
      </c>
      <c r="B130">
        <v>100.25</v>
      </c>
      <c r="C130">
        <v>106.25</v>
      </c>
    </row>
    <row r="131" spans="1:3" x14ac:dyDescent="0.25">
      <c r="A131" s="56">
        <v>44537</v>
      </c>
      <c r="B131">
        <v>100.5</v>
      </c>
      <c r="C131">
        <v>106.5</v>
      </c>
    </row>
    <row r="132" spans="1:3" x14ac:dyDescent="0.25">
      <c r="A132" s="56">
        <v>44539</v>
      </c>
      <c r="B132">
        <v>100.75</v>
      </c>
      <c r="C132">
        <v>106.75</v>
      </c>
    </row>
    <row r="133" spans="1:3" x14ac:dyDescent="0.25">
      <c r="A133" s="56">
        <v>44540</v>
      </c>
      <c r="B133">
        <v>100.75</v>
      </c>
      <c r="C133">
        <v>106.75</v>
      </c>
    </row>
    <row r="134" spans="1:3" x14ac:dyDescent="0.25">
      <c r="A134" s="56">
        <v>44543</v>
      </c>
      <c r="B134">
        <v>100.75</v>
      </c>
      <c r="C134">
        <v>106.75</v>
      </c>
    </row>
    <row r="135" spans="1:3" x14ac:dyDescent="0.25">
      <c r="A135" s="56">
        <v>44544</v>
      </c>
      <c r="B135">
        <v>101</v>
      </c>
      <c r="C135">
        <v>107</v>
      </c>
    </row>
    <row r="136" spans="1:3" x14ac:dyDescent="0.25">
      <c r="A136" s="56">
        <v>44545</v>
      </c>
      <c r="B136">
        <v>101</v>
      </c>
      <c r="C136">
        <v>107</v>
      </c>
    </row>
    <row r="137" spans="1:3" x14ac:dyDescent="0.25">
      <c r="A137" s="56">
        <v>44546</v>
      </c>
      <c r="B137">
        <v>101</v>
      </c>
      <c r="C137">
        <v>107</v>
      </c>
    </row>
    <row r="138" spans="1:3" x14ac:dyDescent="0.25">
      <c r="A138" s="56">
        <v>44547</v>
      </c>
      <c r="B138">
        <v>101</v>
      </c>
      <c r="C138">
        <v>107</v>
      </c>
    </row>
    <row r="139" spans="1:3" x14ac:dyDescent="0.25">
      <c r="A139" s="56">
        <v>44550</v>
      </c>
      <c r="B139">
        <v>101</v>
      </c>
      <c r="C139">
        <v>107</v>
      </c>
    </row>
    <row r="140" spans="1:3" x14ac:dyDescent="0.25">
      <c r="A140" s="56">
        <v>44551</v>
      </c>
      <c r="B140">
        <v>101</v>
      </c>
      <c r="C140">
        <v>107</v>
      </c>
    </row>
    <row r="141" spans="1:3" x14ac:dyDescent="0.25">
      <c r="A141" s="56">
        <v>44552</v>
      </c>
      <c r="B141">
        <v>101.25</v>
      </c>
      <c r="C141">
        <v>107.25</v>
      </c>
    </row>
    <row r="142" spans="1:3" x14ac:dyDescent="0.25">
      <c r="A142" s="56">
        <v>44553</v>
      </c>
      <c r="B142">
        <v>101.25</v>
      </c>
      <c r="C142">
        <v>107.25</v>
      </c>
    </row>
    <row r="143" spans="1:3" x14ac:dyDescent="0.25">
      <c r="A143" s="56">
        <v>44557</v>
      </c>
      <c r="B143">
        <v>101.5</v>
      </c>
      <c r="C143">
        <v>107.5</v>
      </c>
    </row>
    <row r="144" spans="1:3" x14ac:dyDescent="0.25">
      <c r="A144" s="56">
        <v>44558</v>
      </c>
      <c r="B144">
        <v>101.75</v>
      </c>
      <c r="C144">
        <v>107.75</v>
      </c>
    </row>
    <row r="145" spans="1:3" x14ac:dyDescent="0.25">
      <c r="A145" s="56">
        <v>44559</v>
      </c>
      <c r="B145">
        <v>101.75</v>
      </c>
      <c r="C145">
        <v>107.75</v>
      </c>
    </row>
    <row r="146" spans="1:3" x14ac:dyDescent="0.25">
      <c r="A146" s="56">
        <v>44560</v>
      </c>
      <c r="B146">
        <v>101.75</v>
      </c>
      <c r="C146">
        <v>107.75</v>
      </c>
    </row>
    <row r="147" spans="1:3" x14ac:dyDescent="0.25">
      <c r="A147" s="56">
        <v>44564</v>
      </c>
      <c r="B147">
        <v>102</v>
      </c>
      <c r="C147">
        <v>108</v>
      </c>
    </row>
    <row r="148" spans="1:3" x14ac:dyDescent="0.25">
      <c r="A148" s="56">
        <v>44565</v>
      </c>
      <c r="B148">
        <v>102</v>
      </c>
      <c r="C148">
        <v>108</v>
      </c>
    </row>
    <row r="149" spans="1:3" x14ac:dyDescent="0.25">
      <c r="A149" s="56">
        <v>44566</v>
      </c>
      <c r="B149">
        <v>102</v>
      </c>
      <c r="C149">
        <v>108</v>
      </c>
    </row>
    <row r="150" spans="1:3" x14ac:dyDescent="0.25">
      <c r="A150" s="56">
        <v>44567</v>
      </c>
      <c r="B150">
        <v>102.25</v>
      </c>
      <c r="C150">
        <v>108.25</v>
      </c>
    </row>
    <row r="151" spans="1:3" x14ac:dyDescent="0.25">
      <c r="A151" s="56">
        <v>44568</v>
      </c>
      <c r="B151">
        <v>102.5</v>
      </c>
      <c r="C151">
        <v>108.5</v>
      </c>
    </row>
    <row r="152" spans="1:3" x14ac:dyDescent="0.25">
      <c r="A152" s="56">
        <v>44571</v>
      </c>
      <c r="B152">
        <v>102.5</v>
      </c>
      <c r="C152">
        <v>108.5</v>
      </c>
    </row>
    <row r="153" spans="1:3" x14ac:dyDescent="0.25">
      <c r="A153" s="56">
        <v>44572</v>
      </c>
      <c r="B153">
        <v>102.5</v>
      </c>
      <c r="C153">
        <v>108.5</v>
      </c>
    </row>
    <row r="154" spans="1:3" x14ac:dyDescent="0.25">
      <c r="A154" s="56">
        <v>44573</v>
      </c>
      <c r="B154">
        <v>102.75</v>
      </c>
      <c r="C154">
        <v>108.75</v>
      </c>
    </row>
    <row r="155" spans="1:3" x14ac:dyDescent="0.25">
      <c r="A155" s="56">
        <v>44574</v>
      </c>
      <c r="B155">
        <v>102.75</v>
      </c>
      <c r="C155">
        <v>108.75</v>
      </c>
    </row>
    <row r="156" spans="1:3" x14ac:dyDescent="0.25">
      <c r="A156" s="56">
        <v>44575</v>
      </c>
      <c r="B156">
        <v>102.75</v>
      </c>
      <c r="C156">
        <v>108.75</v>
      </c>
    </row>
    <row r="157" spans="1:3" x14ac:dyDescent="0.25">
      <c r="A157" s="56">
        <v>44578</v>
      </c>
      <c r="B157">
        <v>103</v>
      </c>
      <c r="C157">
        <v>109</v>
      </c>
    </row>
    <row r="158" spans="1:3" x14ac:dyDescent="0.25">
      <c r="A158" s="56">
        <v>44579</v>
      </c>
      <c r="B158">
        <v>103</v>
      </c>
      <c r="C158">
        <v>109</v>
      </c>
    </row>
    <row r="159" spans="1:3" x14ac:dyDescent="0.25">
      <c r="A159" s="56">
        <v>44580</v>
      </c>
      <c r="B159">
        <v>103</v>
      </c>
      <c r="C159">
        <v>109</v>
      </c>
    </row>
    <row r="160" spans="1:3" x14ac:dyDescent="0.25">
      <c r="A160" s="56">
        <v>44581</v>
      </c>
      <c r="B160">
        <v>103</v>
      </c>
      <c r="C160">
        <v>109</v>
      </c>
    </row>
    <row r="161" spans="1:3" x14ac:dyDescent="0.25">
      <c r="A161" s="56">
        <v>44582</v>
      </c>
      <c r="B161">
        <v>103.25</v>
      </c>
      <c r="C161">
        <v>109.25</v>
      </c>
    </row>
    <row r="162" spans="1:3" x14ac:dyDescent="0.25">
      <c r="A162" s="56">
        <v>44585</v>
      </c>
      <c r="B162">
        <v>103.5</v>
      </c>
      <c r="C162">
        <v>109.5</v>
      </c>
    </row>
    <row r="163" spans="1:3" x14ac:dyDescent="0.25">
      <c r="A163" s="56">
        <v>44586</v>
      </c>
      <c r="B163">
        <v>103.5</v>
      </c>
      <c r="C163">
        <v>109.5</v>
      </c>
    </row>
    <row r="164" spans="1:3" x14ac:dyDescent="0.25">
      <c r="A164" s="56">
        <v>44587</v>
      </c>
      <c r="B164">
        <v>103.5</v>
      </c>
      <c r="C164">
        <v>109.5</v>
      </c>
    </row>
    <row r="165" spans="1:3" x14ac:dyDescent="0.25">
      <c r="A165" s="56">
        <v>44588</v>
      </c>
      <c r="B165">
        <v>104</v>
      </c>
      <c r="C165">
        <v>110</v>
      </c>
    </row>
    <row r="166" spans="1:3" x14ac:dyDescent="0.25">
      <c r="A166" s="56">
        <v>44589</v>
      </c>
      <c r="B166">
        <v>104.25</v>
      </c>
      <c r="C166">
        <v>110.25</v>
      </c>
    </row>
    <row r="167" spans="1:3" x14ac:dyDescent="0.25">
      <c r="A167" s="56">
        <v>44592</v>
      </c>
      <c r="B167">
        <v>104.25</v>
      </c>
      <c r="C167">
        <v>110.25</v>
      </c>
    </row>
    <row r="168" spans="1:3" x14ac:dyDescent="0.25">
      <c r="A168" s="56">
        <v>44593</v>
      </c>
      <c r="B168">
        <v>104.25</v>
      </c>
      <c r="C168">
        <v>110.25</v>
      </c>
    </row>
    <row r="169" spans="1:3" x14ac:dyDescent="0.25">
      <c r="A169" s="56">
        <v>44594</v>
      </c>
      <c r="B169">
        <v>104.25</v>
      </c>
      <c r="C169">
        <v>110.25</v>
      </c>
    </row>
    <row r="170" spans="1:3" x14ac:dyDescent="0.25">
      <c r="A170" s="56">
        <v>44595</v>
      </c>
      <c r="B170">
        <v>104.5</v>
      </c>
      <c r="C170">
        <v>110.5</v>
      </c>
    </row>
    <row r="171" spans="1:3" x14ac:dyDescent="0.25">
      <c r="A171" s="56">
        <v>44596</v>
      </c>
      <c r="B171">
        <v>104.75</v>
      </c>
      <c r="C171">
        <v>110.75</v>
      </c>
    </row>
    <row r="172" spans="1:3" x14ac:dyDescent="0.25">
      <c r="A172" s="56">
        <v>44599</v>
      </c>
      <c r="B172">
        <v>105</v>
      </c>
      <c r="C172">
        <v>111</v>
      </c>
    </row>
    <row r="173" spans="1:3" x14ac:dyDescent="0.25">
      <c r="A173" s="56">
        <v>44600</v>
      </c>
      <c r="B173">
        <v>105</v>
      </c>
      <c r="C173">
        <v>111</v>
      </c>
    </row>
    <row r="174" spans="1:3" x14ac:dyDescent="0.25">
      <c r="A174" s="56">
        <v>44601</v>
      </c>
      <c r="B174">
        <v>105</v>
      </c>
      <c r="C174">
        <v>111</v>
      </c>
    </row>
    <row r="175" spans="1:3" x14ac:dyDescent="0.25">
      <c r="A175" s="56">
        <v>44602</v>
      </c>
      <c r="B175">
        <v>105.25</v>
      </c>
      <c r="C175">
        <v>111.25</v>
      </c>
    </row>
    <row r="176" spans="1:3" x14ac:dyDescent="0.25">
      <c r="A176" s="56">
        <v>44603</v>
      </c>
      <c r="B176">
        <v>105.25</v>
      </c>
      <c r="C176">
        <v>111.25</v>
      </c>
    </row>
    <row r="177" spans="1:3" x14ac:dyDescent="0.25">
      <c r="A177" s="56">
        <v>44606</v>
      </c>
      <c r="B177">
        <v>105.75</v>
      </c>
      <c r="C177">
        <v>111.75</v>
      </c>
    </row>
    <row r="178" spans="1:3" x14ac:dyDescent="0.25">
      <c r="A178" s="56">
        <v>44607</v>
      </c>
      <c r="B178">
        <v>106</v>
      </c>
      <c r="C178">
        <v>112</v>
      </c>
    </row>
    <row r="179" spans="1:3" x14ac:dyDescent="0.25">
      <c r="A179" s="56">
        <v>44608</v>
      </c>
      <c r="B179">
        <v>106</v>
      </c>
      <c r="C179">
        <v>112</v>
      </c>
    </row>
    <row r="180" spans="1:3" x14ac:dyDescent="0.25">
      <c r="A180" s="56">
        <v>44609</v>
      </c>
      <c r="B180">
        <v>106</v>
      </c>
      <c r="C180">
        <v>112</v>
      </c>
    </row>
    <row r="181" spans="1:3" x14ac:dyDescent="0.25">
      <c r="A181" s="56">
        <v>44610</v>
      </c>
      <c r="B181">
        <v>106</v>
      </c>
      <c r="C181">
        <v>112</v>
      </c>
    </row>
    <row r="182" spans="1:3" x14ac:dyDescent="0.25">
      <c r="A182" s="56">
        <v>44613</v>
      </c>
      <c r="B182">
        <v>106.25</v>
      </c>
      <c r="C182">
        <v>112.25</v>
      </c>
    </row>
    <row r="183" spans="1:3" x14ac:dyDescent="0.25">
      <c r="A183" s="56">
        <v>44614</v>
      </c>
      <c r="B183">
        <v>106.5</v>
      </c>
      <c r="C183">
        <v>112.5</v>
      </c>
    </row>
    <row r="184" spans="1:3" x14ac:dyDescent="0.25">
      <c r="A184" s="56">
        <v>44615</v>
      </c>
      <c r="B184">
        <v>106.5</v>
      </c>
      <c r="C184">
        <v>112.5</v>
      </c>
    </row>
    <row r="185" spans="1:3" x14ac:dyDescent="0.25">
      <c r="A185" s="56">
        <v>44616</v>
      </c>
      <c r="B185">
        <v>106.5</v>
      </c>
      <c r="C185">
        <v>112.5</v>
      </c>
    </row>
    <row r="186" spans="1:3" x14ac:dyDescent="0.25">
      <c r="A186" s="56">
        <v>44617</v>
      </c>
      <c r="B186">
        <v>106.5</v>
      </c>
      <c r="C186">
        <v>112.5</v>
      </c>
    </row>
    <row r="187" spans="1:3" x14ac:dyDescent="0.25">
      <c r="A187" s="56">
        <v>44622</v>
      </c>
      <c r="B187">
        <v>107</v>
      </c>
      <c r="C187">
        <v>113</v>
      </c>
    </row>
    <row r="188" spans="1:3" x14ac:dyDescent="0.25">
      <c r="A188" s="56">
        <v>44623</v>
      </c>
      <c r="B188">
        <v>107.25</v>
      </c>
      <c r="C188">
        <v>113.25</v>
      </c>
    </row>
    <row r="189" spans="1:3" x14ac:dyDescent="0.25">
      <c r="A189" s="56">
        <v>44624</v>
      </c>
      <c r="B189">
        <v>107.25</v>
      </c>
      <c r="C189">
        <v>113.25</v>
      </c>
    </row>
    <row r="190" spans="1:3" x14ac:dyDescent="0.25">
      <c r="A190" s="56">
        <v>44627</v>
      </c>
      <c r="B190">
        <v>107.75</v>
      </c>
      <c r="C190">
        <v>113.75</v>
      </c>
    </row>
    <row r="191" spans="1:3" x14ac:dyDescent="0.25">
      <c r="A191" s="56">
        <v>44628</v>
      </c>
      <c r="B191">
        <v>107.75</v>
      </c>
      <c r="C191">
        <v>113.75</v>
      </c>
    </row>
    <row r="192" spans="1:3" x14ac:dyDescent="0.25">
      <c r="A192" s="56">
        <v>44629</v>
      </c>
      <c r="B192">
        <v>108</v>
      </c>
      <c r="C192">
        <v>114</v>
      </c>
    </row>
    <row r="193" spans="1:3" x14ac:dyDescent="0.25">
      <c r="A193" s="56">
        <v>44630</v>
      </c>
      <c r="B193">
        <v>108</v>
      </c>
      <c r="C193">
        <v>114</v>
      </c>
    </row>
    <row r="194" spans="1:3" x14ac:dyDescent="0.25">
      <c r="A194" s="56">
        <v>44631</v>
      </c>
      <c r="B194">
        <v>108</v>
      </c>
      <c r="C194">
        <v>114</v>
      </c>
    </row>
    <row r="195" spans="1:3" x14ac:dyDescent="0.25">
      <c r="A195" s="56">
        <v>44634</v>
      </c>
      <c r="B195">
        <v>108.25</v>
      </c>
      <c r="C195">
        <v>114.25</v>
      </c>
    </row>
    <row r="196" spans="1:3" x14ac:dyDescent="0.25">
      <c r="A196" s="56">
        <v>44635</v>
      </c>
      <c r="B196">
        <v>108.5</v>
      </c>
      <c r="C196">
        <v>114.5</v>
      </c>
    </row>
    <row r="197" spans="1:3" x14ac:dyDescent="0.25">
      <c r="A197" s="56">
        <v>44636</v>
      </c>
      <c r="B197">
        <v>108.5</v>
      </c>
      <c r="C197">
        <v>114.5</v>
      </c>
    </row>
    <row r="198" spans="1:3" x14ac:dyDescent="0.25">
      <c r="A198" s="56">
        <v>44637</v>
      </c>
      <c r="B198">
        <v>108.5</v>
      </c>
      <c r="C198">
        <v>114.5</v>
      </c>
    </row>
    <row r="199" spans="1:3" x14ac:dyDescent="0.25">
      <c r="A199" s="56">
        <v>44638</v>
      </c>
      <c r="B199">
        <v>108.75</v>
      </c>
      <c r="C199">
        <v>114.75</v>
      </c>
    </row>
    <row r="200" spans="1:3" x14ac:dyDescent="0.25">
      <c r="A200" s="56">
        <v>44641</v>
      </c>
      <c r="B200">
        <v>109</v>
      </c>
      <c r="C200">
        <v>115</v>
      </c>
    </row>
    <row r="201" spans="1:3" x14ac:dyDescent="0.25">
      <c r="A201" s="56">
        <v>44642</v>
      </c>
      <c r="B201">
        <v>109.25</v>
      </c>
      <c r="C201">
        <v>115.25</v>
      </c>
    </row>
    <row r="202" spans="1:3" x14ac:dyDescent="0.25">
      <c r="A202" s="56">
        <v>44643</v>
      </c>
      <c r="B202">
        <v>109.5</v>
      </c>
      <c r="C202">
        <v>115.5</v>
      </c>
    </row>
    <row r="203" spans="1:3" x14ac:dyDescent="0.25">
      <c r="A203" s="56">
        <v>44645</v>
      </c>
      <c r="B203">
        <v>109.5</v>
      </c>
      <c r="C203">
        <v>115.5</v>
      </c>
    </row>
    <row r="204" spans="1:3" x14ac:dyDescent="0.25">
      <c r="A204" s="56">
        <v>44648</v>
      </c>
      <c r="B204">
        <v>109.75</v>
      </c>
      <c r="C204">
        <v>115.75</v>
      </c>
    </row>
    <row r="205" spans="1:3" x14ac:dyDescent="0.25">
      <c r="A205" s="56">
        <v>44649</v>
      </c>
      <c r="B205">
        <v>109.75</v>
      </c>
      <c r="C205">
        <v>115.75</v>
      </c>
    </row>
    <row r="206" spans="1:3" x14ac:dyDescent="0.25">
      <c r="A206" s="56">
        <v>44650</v>
      </c>
      <c r="B206">
        <v>110</v>
      </c>
      <c r="C206">
        <v>116</v>
      </c>
    </row>
    <row r="207" spans="1:3" x14ac:dyDescent="0.25">
      <c r="A207" s="56">
        <v>44651</v>
      </c>
      <c r="B207">
        <v>110</v>
      </c>
      <c r="C207">
        <v>116</v>
      </c>
    </row>
    <row r="208" spans="1:3" x14ac:dyDescent="0.25">
      <c r="A208" s="56">
        <v>44652</v>
      </c>
      <c r="B208">
        <v>110.25</v>
      </c>
      <c r="C208">
        <v>116.25</v>
      </c>
    </row>
    <row r="209" spans="1:3" x14ac:dyDescent="0.25">
      <c r="A209" s="56">
        <v>44655</v>
      </c>
      <c r="B209">
        <v>110.75</v>
      </c>
      <c r="C209">
        <v>116.75</v>
      </c>
    </row>
    <row r="210" spans="1:3" x14ac:dyDescent="0.25">
      <c r="A210" s="56">
        <v>44656</v>
      </c>
      <c r="B210">
        <v>110.75</v>
      </c>
      <c r="C210">
        <v>116.75</v>
      </c>
    </row>
    <row r="211" spans="1:3" x14ac:dyDescent="0.25">
      <c r="A211" s="56">
        <v>44657</v>
      </c>
      <c r="B211">
        <v>111</v>
      </c>
      <c r="C211">
        <v>117</v>
      </c>
    </row>
    <row r="212" spans="1:3" x14ac:dyDescent="0.25">
      <c r="A212" s="56">
        <v>44658</v>
      </c>
      <c r="B212">
        <v>111.25</v>
      </c>
      <c r="C212">
        <v>117.25</v>
      </c>
    </row>
    <row r="213" spans="1:3" x14ac:dyDescent="0.25">
      <c r="A213" s="56">
        <v>44659</v>
      </c>
      <c r="B213">
        <v>111.25</v>
      </c>
      <c r="C213">
        <v>117.25</v>
      </c>
    </row>
    <row r="214" spans="1:3" x14ac:dyDescent="0.25">
      <c r="A214" s="56">
        <v>44662</v>
      </c>
      <c r="B214">
        <v>111.75</v>
      </c>
      <c r="C214">
        <v>117.75</v>
      </c>
    </row>
    <row r="215" spans="1:3" x14ac:dyDescent="0.25">
      <c r="A215" s="56">
        <v>44663</v>
      </c>
      <c r="B215">
        <v>111.75</v>
      </c>
      <c r="C215">
        <v>117.75</v>
      </c>
    </row>
    <row r="216" spans="1:3" x14ac:dyDescent="0.25">
      <c r="A216" s="56">
        <v>44664</v>
      </c>
      <c r="B216">
        <v>112</v>
      </c>
      <c r="C216">
        <v>118</v>
      </c>
    </row>
    <row r="217" spans="1:3" x14ac:dyDescent="0.25">
      <c r="A217" s="56">
        <v>44669</v>
      </c>
      <c r="B217">
        <v>112.5</v>
      </c>
      <c r="C217">
        <v>118.5</v>
      </c>
    </row>
    <row r="218" spans="1:3" x14ac:dyDescent="0.25">
      <c r="A218" s="56">
        <v>44670</v>
      </c>
      <c r="B218">
        <v>112.75</v>
      </c>
      <c r="C218">
        <v>118.75</v>
      </c>
    </row>
    <row r="219" spans="1:3" x14ac:dyDescent="0.25">
      <c r="A219" s="56">
        <v>44671</v>
      </c>
      <c r="B219">
        <v>113</v>
      </c>
      <c r="C219">
        <v>119</v>
      </c>
    </row>
    <row r="220" spans="1:3" x14ac:dyDescent="0.25">
      <c r="A220" s="56">
        <v>44672</v>
      </c>
      <c r="B220">
        <v>113.25</v>
      </c>
      <c r="C220">
        <v>119.25</v>
      </c>
    </row>
    <row r="221" spans="1:3" x14ac:dyDescent="0.25">
      <c r="A221" s="56">
        <v>44673</v>
      </c>
      <c r="B221">
        <v>113.5</v>
      </c>
      <c r="C221">
        <v>119.5</v>
      </c>
    </row>
    <row r="222" spans="1:3" x14ac:dyDescent="0.25">
      <c r="A222" s="56">
        <v>44676</v>
      </c>
      <c r="B222">
        <v>113.5</v>
      </c>
      <c r="C222">
        <v>119.5</v>
      </c>
    </row>
    <row r="223" spans="1:3" x14ac:dyDescent="0.25">
      <c r="A223" s="56">
        <v>44677</v>
      </c>
      <c r="B223">
        <v>113.75</v>
      </c>
      <c r="C223">
        <v>119.75</v>
      </c>
    </row>
    <row r="224" spans="1:3" x14ac:dyDescent="0.25">
      <c r="A224" s="56">
        <v>44678</v>
      </c>
      <c r="B224">
        <v>113.75</v>
      </c>
      <c r="C224">
        <v>119.75</v>
      </c>
    </row>
    <row r="225" spans="1:3" x14ac:dyDescent="0.25">
      <c r="A225" s="56">
        <v>44679</v>
      </c>
      <c r="B225">
        <v>113.75</v>
      </c>
      <c r="C225">
        <v>119.75</v>
      </c>
    </row>
    <row r="226" spans="1:3" x14ac:dyDescent="0.25">
      <c r="A226" s="56">
        <v>44680</v>
      </c>
      <c r="B226">
        <v>114.25</v>
      </c>
      <c r="C226">
        <v>120.25</v>
      </c>
    </row>
    <row r="227" spans="1:3" x14ac:dyDescent="0.25">
      <c r="A227" s="56">
        <v>44683</v>
      </c>
      <c r="B227">
        <v>114.5</v>
      </c>
      <c r="C227">
        <v>120.5</v>
      </c>
    </row>
    <row r="228" spans="1:3" x14ac:dyDescent="0.25">
      <c r="A228" s="56">
        <v>44684</v>
      </c>
      <c r="B228">
        <v>115</v>
      </c>
      <c r="C228">
        <v>121</v>
      </c>
    </row>
    <row r="229" spans="1:3" x14ac:dyDescent="0.25">
      <c r="A229" s="56">
        <v>44685</v>
      </c>
      <c r="B229">
        <v>115.25</v>
      </c>
      <c r="C229">
        <v>121.25</v>
      </c>
    </row>
    <row r="230" spans="1:3" x14ac:dyDescent="0.25">
      <c r="A230" s="56">
        <v>44686</v>
      </c>
      <c r="B230">
        <v>115.25</v>
      </c>
      <c r="C230">
        <v>121.25</v>
      </c>
    </row>
    <row r="231" spans="1:3" x14ac:dyDescent="0.25">
      <c r="A231" s="56">
        <v>44687</v>
      </c>
      <c r="B231">
        <v>115.75</v>
      </c>
      <c r="C231">
        <v>121.75</v>
      </c>
    </row>
    <row r="232" spans="1:3" x14ac:dyDescent="0.25">
      <c r="A232" s="56">
        <v>44690</v>
      </c>
      <c r="B232">
        <v>115.75</v>
      </c>
      <c r="C232">
        <v>121.75</v>
      </c>
    </row>
    <row r="233" spans="1:3" x14ac:dyDescent="0.25">
      <c r="A233" s="56">
        <v>44691</v>
      </c>
      <c r="B233">
        <v>116</v>
      </c>
      <c r="C233">
        <v>122</v>
      </c>
    </row>
    <row r="234" spans="1:3" x14ac:dyDescent="0.25">
      <c r="A234" s="56">
        <v>44692</v>
      </c>
      <c r="B234">
        <v>116.25</v>
      </c>
      <c r="C234">
        <v>122.25</v>
      </c>
    </row>
    <row r="235" spans="1:3" x14ac:dyDescent="0.25">
      <c r="A235" s="56">
        <v>44693</v>
      </c>
      <c r="B235">
        <v>116.5</v>
      </c>
      <c r="C235">
        <v>122.5</v>
      </c>
    </row>
    <row r="236" spans="1:3" x14ac:dyDescent="0.25">
      <c r="A236" s="56">
        <v>44694</v>
      </c>
      <c r="B236">
        <v>117</v>
      </c>
      <c r="C236">
        <v>123</v>
      </c>
    </row>
    <row r="237" spans="1:3" x14ac:dyDescent="0.25">
      <c r="A237" s="56">
        <v>44697</v>
      </c>
      <c r="B237">
        <v>117</v>
      </c>
      <c r="C237">
        <v>123</v>
      </c>
    </row>
    <row r="238" spans="1:3" x14ac:dyDescent="0.25">
      <c r="A238" s="56">
        <v>44698</v>
      </c>
      <c r="B238">
        <v>117.25</v>
      </c>
      <c r="C238">
        <v>123.25</v>
      </c>
    </row>
    <row r="239" spans="1:3" x14ac:dyDescent="0.25">
      <c r="A239" s="56">
        <v>44700</v>
      </c>
      <c r="B239">
        <v>117.5</v>
      </c>
      <c r="C239">
        <v>123.5</v>
      </c>
    </row>
    <row r="240" spans="1:3" x14ac:dyDescent="0.25">
      <c r="A240" s="56">
        <v>44701</v>
      </c>
      <c r="B240">
        <v>117.75</v>
      </c>
      <c r="C240">
        <v>123.75</v>
      </c>
    </row>
    <row r="241" spans="1:3" x14ac:dyDescent="0.25">
      <c r="A241" s="56">
        <v>44704</v>
      </c>
      <c r="B241">
        <v>118</v>
      </c>
      <c r="C241">
        <v>124</v>
      </c>
    </row>
    <row r="242" spans="1:3" x14ac:dyDescent="0.25">
      <c r="A242" s="56">
        <v>44705</v>
      </c>
      <c r="B242">
        <v>118.25</v>
      </c>
      <c r="C242">
        <v>124.25</v>
      </c>
    </row>
    <row r="243" spans="1:3" x14ac:dyDescent="0.25">
      <c r="A243" s="56">
        <v>44707</v>
      </c>
      <c r="B243">
        <v>118.25</v>
      </c>
      <c r="C243">
        <v>124.25</v>
      </c>
    </row>
    <row r="244" spans="1:3" x14ac:dyDescent="0.25">
      <c r="A244" s="56">
        <v>44708</v>
      </c>
      <c r="B244">
        <v>118.5</v>
      </c>
      <c r="C244">
        <v>124.5</v>
      </c>
    </row>
    <row r="245" spans="1:3" x14ac:dyDescent="0.25">
      <c r="A245" s="56">
        <v>44711</v>
      </c>
      <c r="B245">
        <v>119</v>
      </c>
      <c r="C245">
        <v>125</v>
      </c>
    </row>
    <row r="246" spans="1:3" x14ac:dyDescent="0.25">
      <c r="A246" s="56">
        <v>44712</v>
      </c>
      <c r="B246">
        <v>119.25</v>
      </c>
      <c r="C246">
        <v>125.25</v>
      </c>
    </row>
    <row r="247" spans="1:3" x14ac:dyDescent="0.25">
      <c r="A247" s="56">
        <v>44713</v>
      </c>
      <c r="B247">
        <v>119.25</v>
      </c>
      <c r="C247">
        <v>125.25</v>
      </c>
    </row>
    <row r="248" spans="1:3" x14ac:dyDescent="0.25">
      <c r="A248" s="56">
        <v>44714</v>
      </c>
      <c r="B248">
        <v>119.5</v>
      </c>
      <c r="C248">
        <v>125.5</v>
      </c>
    </row>
    <row r="249" spans="1:3" x14ac:dyDescent="0.25">
      <c r="A249" s="56">
        <v>44715</v>
      </c>
      <c r="B249">
        <v>120</v>
      </c>
      <c r="C249">
        <v>126</v>
      </c>
    </row>
    <row r="250" spans="1:3" x14ac:dyDescent="0.25">
      <c r="A250" s="56">
        <v>44718</v>
      </c>
      <c r="B250">
        <v>120.25</v>
      </c>
      <c r="C250">
        <v>126.25</v>
      </c>
    </row>
    <row r="251" spans="1:3" x14ac:dyDescent="0.25">
      <c r="A251" s="56">
        <v>44719</v>
      </c>
      <c r="B251">
        <v>120.25</v>
      </c>
      <c r="C251">
        <v>126.25</v>
      </c>
    </row>
    <row r="252" spans="1:3" x14ac:dyDescent="0.25">
      <c r="A252" s="56">
        <v>44720</v>
      </c>
      <c r="B252">
        <v>120.5</v>
      </c>
      <c r="C252">
        <v>126.5</v>
      </c>
    </row>
    <row r="253" spans="1:3" x14ac:dyDescent="0.25">
      <c r="A253" s="56">
        <v>44721</v>
      </c>
      <c r="B253">
        <v>120.75</v>
      </c>
      <c r="C253">
        <v>126.75</v>
      </c>
    </row>
    <row r="254" spans="1:3" x14ac:dyDescent="0.25">
      <c r="A254" s="56">
        <v>44722</v>
      </c>
      <c r="B254">
        <v>121</v>
      </c>
      <c r="C254">
        <v>127</v>
      </c>
    </row>
    <row r="255" spans="1:3" x14ac:dyDescent="0.25">
      <c r="A255" s="56">
        <v>44725</v>
      </c>
      <c r="B255">
        <v>121.25</v>
      </c>
      <c r="C255">
        <v>127.25</v>
      </c>
    </row>
    <row r="256" spans="1:3" x14ac:dyDescent="0.25">
      <c r="A256" s="56">
        <v>44726</v>
      </c>
      <c r="B256">
        <v>121.5</v>
      </c>
      <c r="C256">
        <v>127.5</v>
      </c>
    </row>
    <row r="257" spans="1:3" x14ac:dyDescent="0.25">
      <c r="A257" s="56">
        <v>44727</v>
      </c>
      <c r="B257">
        <v>121.75</v>
      </c>
      <c r="C257">
        <v>127.75</v>
      </c>
    </row>
    <row r="258" spans="1:3" x14ac:dyDescent="0.25">
      <c r="A258" s="56">
        <v>44728</v>
      </c>
      <c r="B258">
        <v>121.75</v>
      </c>
      <c r="C258">
        <v>127.75</v>
      </c>
    </row>
    <row r="259" spans="1:3" x14ac:dyDescent="0.25">
      <c r="A259" s="56">
        <v>44733</v>
      </c>
      <c r="B259">
        <v>122.5</v>
      </c>
      <c r="C259">
        <v>128.5</v>
      </c>
    </row>
    <row r="260" spans="1:3" x14ac:dyDescent="0.25">
      <c r="A260" s="56">
        <v>44734</v>
      </c>
      <c r="B260">
        <v>122.5</v>
      </c>
      <c r="C260">
        <v>128.5</v>
      </c>
    </row>
    <row r="261" spans="1:3" x14ac:dyDescent="0.25">
      <c r="A261" s="56">
        <v>44735</v>
      </c>
      <c r="B261">
        <v>122.75</v>
      </c>
      <c r="C261">
        <v>128.75</v>
      </c>
    </row>
    <row r="262" spans="1:3" x14ac:dyDescent="0.25">
      <c r="A262" s="56">
        <v>44736</v>
      </c>
      <c r="B262">
        <v>122.75</v>
      </c>
      <c r="C262">
        <v>128.75</v>
      </c>
    </row>
    <row r="263" spans="1:3" x14ac:dyDescent="0.25">
      <c r="A263" s="56">
        <v>44739</v>
      </c>
      <c r="B263">
        <v>123.75</v>
      </c>
      <c r="C263">
        <v>129.75</v>
      </c>
    </row>
    <row r="264" spans="1:3" x14ac:dyDescent="0.25">
      <c r="A264" s="56">
        <v>44740</v>
      </c>
      <c r="B264">
        <v>123.75</v>
      </c>
      <c r="C264">
        <v>129.75</v>
      </c>
    </row>
    <row r="265" spans="1:3" x14ac:dyDescent="0.25">
      <c r="A265" s="56">
        <v>44741</v>
      </c>
      <c r="B265">
        <v>123.75</v>
      </c>
      <c r="C265">
        <v>129.75</v>
      </c>
    </row>
    <row r="266" spans="1:3" x14ac:dyDescent="0.25">
      <c r="A266" s="56">
        <v>44742</v>
      </c>
      <c r="B266">
        <v>124</v>
      </c>
      <c r="C266">
        <v>130</v>
      </c>
    </row>
    <row r="267" spans="1:3" x14ac:dyDescent="0.25">
      <c r="A267" s="56">
        <v>44743</v>
      </c>
      <c r="B267">
        <v>124.25</v>
      </c>
      <c r="C267">
        <v>130.25</v>
      </c>
    </row>
    <row r="268" spans="1:3" x14ac:dyDescent="0.25">
      <c r="A268" s="56">
        <v>44746</v>
      </c>
      <c r="B268">
        <v>125.5</v>
      </c>
      <c r="C268">
        <v>131.5</v>
      </c>
    </row>
    <row r="269" spans="1:3" x14ac:dyDescent="0.25">
      <c r="A269" s="56">
        <v>44747</v>
      </c>
      <c r="B269">
        <v>125.75</v>
      </c>
      <c r="C269">
        <v>131.75</v>
      </c>
    </row>
    <row r="270" spans="1:3" x14ac:dyDescent="0.25">
      <c r="A270" s="56">
        <v>44748</v>
      </c>
      <c r="B270">
        <v>126</v>
      </c>
      <c r="C270">
        <v>132</v>
      </c>
    </row>
    <row r="271" spans="1:3" x14ac:dyDescent="0.25">
      <c r="A271" s="56">
        <v>44749</v>
      </c>
      <c r="B271">
        <v>125.75</v>
      </c>
      <c r="C271">
        <v>132.25</v>
      </c>
    </row>
    <row r="272" spans="1:3" x14ac:dyDescent="0.25">
      <c r="A272" s="56">
        <v>44750</v>
      </c>
      <c r="B272">
        <v>126.25</v>
      </c>
      <c r="C272">
        <v>133.25</v>
      </c>
    </row>
    <row r="273" spans="1:3" x14ac:dyDescent="0.25">
      <c r="A273" s="56">
        <v>44753</v>
      </c>
      <c r="B273">
        <v>126.75</v>
      </c>
      <c r="C273">
        <v>134.25</v>
      </c>
    </row>
    <row r="274" spans="1:3" x14ac:dyDescent="0.25">
      <c r="A274" s="56">
        <v>44754</v>
      </c>
      <c r="B274">
        <v>126.75</v>
      </c>
      <c r="C274">
        <v>134.75</v>
      </c>
    </row>
    <row r="275" spans="1:3" x14ac:dyDescent="0.25">
      <c r="A275" s="56">
        <v>44755</v>
      </c>
      <c r="B275">
        <v>127</v>
      </c>
      <c r="C275">
        <v>135</v>
      </c>
    </row>
    <row r="276" spans="1:3" x14ac:dyDescent="0.25">
      <c r="A276" s="56">
        <v>44756</v>
      </c>
      <c r="B276">
        <v>127</v>
      </c>
      <c r="C276">
        <v>135</v>
      </c>
    </row>
    <row r="277" spans="1:3" x14ac:dyDescent="0.25">
      <c r="A277" s="56">
        <v>44757</v>
      </c>
      <c r="B277">
        <v>127</v>
      </c>
      <c r="C277">
        <v>135</v>
      </c>
    </row>
    <row r="278" spans="1:3" x14ac:dyDescent="0.25">
      <c r="A278" s="56">
        <v>44760</v>
      </c>
      <c r="B278">
        <v>127.25</v>
      </c>
      <c r="C278">
        <v>135.25</v>
      </c>
    </row>
    <row r="279" spans="1:3" x14ac:dyDescent="0.25">
      <c r="A279" s="56">
        <v>44761</v>
      </c>
      <c r="B279">
        <v>127.75</v>
      </c>
      <c r="C279">
        <v>135.75</v>
      </c>
    </row>
    <row r="280" spans="1:3" x14ac:dyDescent="0.25">
      <c r="A280" s="56">
        <v>44762</v>
      </c>
      <c r="B280">
        <v>127.75</v>
      </c>
      <c r="C280">
        <v>135.75</v>
      </c>
    </row>
    <row r="281" spans="1:3" x14ac:dyDescent="0.25">
      <c r="A281" s="56">
        <v>44763</v>
      </c>
      <c r="B281">
        <v>128</v>
      </c>
      <c r="C281">
        <v>136</v>
      </c>
    </row>
    <row r="282" spans="1:3" x14ac:dyDescent="0.25">
      <c r="A282" s="56">
        <v>44764</v>
      </c>
      <c r="B282">
        <v>128</v>
      </c>
      <c r="C282">
        <v>136</v>
      </c>
    </row>
    <row r="283" spans="1:3" x14ac:dyDescent="0.25">
      <c r="A283" s="56">
        <v>44767</v>
      </c>
      <c r="B283">
        <v>128.75</v>
      </c>
      <c r="C283">
        <v>136.75</v>
      </c>
    </row>
    <row r="284" spans="1:3" x14ac:dyDescent="0.25">
      <c r="A284" s="56">
        <v>44768</v>
      </c>
      <c r="B284">
        <v>129</v>
      </c>
      <c r="C284">
        <v>137</v>
      </c>
    </row>
    <row r="285" spans="1:3" x14ac:dyDescent="0.25">
      <c r="A285" s="56">
        <v>44769</v>
      </c>
      <c r="B285">
        <v>129.25</v>
      </c>
      <c r="C285">
        <v>137.25</v>
      </c>
    </row>
    <row r="286" spans="1:3" x14ac:dyDescent="0.25">
      <c r="A286" s="56">
        <v>44770</v>
      </c>
      <c r="B286">
        <v>129.25</v>
      </c>
      <c r="C286">
        <v>137.25</v>
      </c>
    </row>
    <row r="287" spans="1:3" x14ac:dyDescent="0.25">
      <c r="A287" s="56">
        <v>44771</v>
      </c>
      <c r="B287">
        <v>129.25</v>
      </c>
      <c r="C287">
        <v>137.25</v>
      </c>
    </row>
    <row r="288" spans="1:3" x14ac:dyDescent="0.25">
      <c r="A288" s="56">
        <v>44774</v>
      </c>
      <c r="B288">
        <v>130.25</v>
      </c>
      <c r="C288">
        <v>138.25</v>
      </c>
    </row>
    <row r="289" spans="1:3" x14ac:dyDescent="0.25">
      <c r="A289" s="56">
        <v>44775</v>
      </c>
      <c r="B289">
        <v>130.5</v>
      </c>
      <c r="C289">
        <v>138.5</v>
      </c>
    </row>
    <row r="290" spans="1:3" x14ac:dyDescent="0.25">
      <c r="A290" s="56">
        <v>44776</v>
      </c>
      <c r="B290">
        <v>130.75</v>
      </c>
      <c r="C290">
        <v>138.75</v>
      </c>
    </row>
    <row r="291" spans="1:3" x14ac:dyDescent="0.25">
      <c r="A291" s="56">
        <v>44777</v>
      </c>
      <c r="B291">
        <v>130.75</v>
      </c>
      <c r="C291">
        <v>138.75</v>
      </c>
    </row>
    <row r="292" spans="1:3" x14ac:dyDescent="0.25">
      <c r="A292" s="56">
        <v>44778</v>
      </c>
      <c r="B292">
        <v>130.75</v>
      </c>
      <c r="C292">
        <v>138.75</v>
      </c>
    </row>
    <row r="293" spans="1:3" x14ac:dyDescent="0.25">
      <c r="A293" s="56">
        <v>44781</v>
      </c>
      <c r="B293">
        <v>131.75</v>
      </c>
      <c r="C293">
        <v>139.75</v>
      </c>
    </row>
    <row r="294" spans="1:3" x14ac:dyDescent="0.25">
      <c r="A294" s="56">
        <v>44782</v>
      </c>
      <c r="B294">
        <v>132</v>
      </c>
      <c r="C294">
        <v>140</v>
      </c>
    </row>
    <row r="295" spans="1:3" x14ac:dyDescent="0.25">
      <c r="A295" s="56">
        <v>44783</v>
      </c>
      <c r="B295">
        <v>132</v>
      </c>
      <c r="C295">
        <v>140</v>
      </c>
    </row>
    <row r="296" spans="1:3" x14ac:dyDescent="0.25">
      <c r="A296" s="56">
        <v>44784</v>
      </c>
      <c r="B296">
        <v>132</v>
      </c>
      <c r="C296">
        <v>140</v>
      </c>
    </row>
    <row r="297" spans="1:3" x14ac:dyDescent="0.25">
      <c r="A297" s="56">
        <v>44785</v>
      </c>
      <c r="B297">
        <v>133</v>
      </c>
      <c r="C297">
        <v>141</v>
      </c>
    </row>
    <row r="298" spans="1:3" x14ac:dyDescent="0.25">
      <c r="A298" s="56">
        <v>44789</v>
      </c>
      <c r="B298">
        <v>133.75</v>
      </c>
      <c r="C298">
        <v>141.75</v>
      </c>
    </row>
    <row r="299" spans="1:3" x14ac:dyDescent="0.25">
      <c r="A299" s="56">
        <v>44790</v>
      </c>
      <c r="B299">
        <v>134</v>
      </c>
      <c r="C299">
        <v>142</v>
      </c>
    </row>
    <row r="300" spans="1:3" x14ac:dyDescent="0.25">
      <c r="A300" s="56">
        <v>44791</v>
      </c>
      <c r="B300">
        <v>134</v>
      </c>
      <c r="C300">
        <v>142</v>
      </c>
    </row>
    <row r="301" spans="1:3" x14ac:dyDescent="0.25">
      <c r="A301" s="56">
        <v>44792</v>
      </c>
      <c r="B301">
        <v>134.25</v>
      </c>
      <c r="C301">
        <v>142.25</v>
      </c>
    </row>
    <row r="302" spans="1:3" x14ac:dyDescent="0.25">
      <c r="A302" s="56">
        <v>44795</v>
      </c>
      <c r="B302">
        <v>135.5</v>
      </c>
      <c r="C302">
        <v>143.5</v>
      </c>
    </row>
    <row r="303" spans="1:3" x14ac:dyDescent="0.25">
      <c r="A303" s="56">
        <v>44796</v>
      </c>
      <c r="B303">
        <v>135.75</v>
      </c>
      <c r="C303">
        <v>143.75</v>
      </c>
    </row>
    <row r="304" spans="1:3" x14ac:dyDescent="0.25">
      <c r="A304" s="56">
        <v>44797</v>
      </c>
      <c r="B304">
        <v>136</v>
      </c>
      <c r="C304">
        <v>144</v>
      </c>
    </row>
    <row r="305" spans="1:3" x14ac:dyDescent="0.25">
      <c r="A305" s="56">
        <v>44798</v>
      </c>
      <c r="B305">
        <v>136</v>
      </c>
      <c r="C305">
        <v>144</v>
      </c>
    </row>
    <row r="306" spans="1:3" x14ac:dyDescent="0.25">
      <c r="A306" s="56">
        <v>44799</v>
      </c>
      <c r="B306">
        <v>136.25</v>
      </c>
      <c r="C306">
        <v>144.25</v>
      </c>
    </row>
    <row r="307" spans="1:3" x14ac:dyDescent="0.25">
      <c r="A307" s="56">
        <v>44802</v>
      </c>
      <c r="B307">
        <v>137</v>
      </c>
      <c r="C307">
        <v>145</v>
      </c>
    </row>
    <row r="308" spans="1:3" x14ac:dyDescent="0.25">
      <c r="A308" s="56">
        <v>44803</v>
      </c>
      <c r="B308">
        <v>137</v>
      </c>
      <c r="C308">
        <v>145</v>
      </c>
    </row>
    <row r="309" spans="1:3" x14ac:dyDescent="0.25">
      <c r="A309" s="56">
        <v>44805</v>
      </c>
      <c r="B309">
        <v>137</v>
      </c>
      <c r="C309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107"/>
  <sheetViews>
    <sheetView showGridLines="0" zoomScale="80" zoomScaleNormal="80" workbookViewId="0">
      <selection activeCell="G107" sqref="G107"/>
    </sheetView>
  </sheetViews>
  <sheetFormatPr baseColWidth="10" defaultColWidth="9.140625" defaultRowHeight="15" x14ac:dyDescent="0.25"/>
  <cols>
    <col min="1" max="1" width="3.140625" customWidth="1"/>
    <col min="2" max="2" width="6.28515625" style="5" customWidth="1"/>
    <col min="3" max="3" width="64.140625" style="28" customWidth="1"/>
    <col min="4" max="4" width="22.28515625" style="5" customWidth="1"/>
    <col min="5" max="5" width="22.140625" style="28" customWidth="1"/>
    <col min="6" max="6" width="33.5703125" style="28" customWidth="1"/>
    <col min="7" max="7" width="10.140625" style="28" customWidth="1"/>
    <col min="8" max="8" width="12.5703125" style="28" bestFit="1" customWidth="1"/>
    <col min="9" max="9" width="85.42578125" style="28" customWidth="1"/>
  </cols>
  <sheetData>
    <row r="2" spans="2:10" ht="18.75" x14ac:dyDescent="0.3">
      <c r="B2" s="25" t="s">
        <v>252</v>
      </c>
      <c r="C2" s="26"/>
      <c r="D2" s="20"/>
      <c r="E2" s="26"/>
      <c r="F2" s="26"/>
      <c r="G2" s="26"/>
      <c r="H2" s="26"/>
      <c r="I2" s="27"/>
      <c r="J2" s="2"/>
    </row>
    <row r="3" spans="2:10" ht="18.75" x14ac:dyDescent="0.3">
      <c r="B3" s="30"/>
      <c r="C3" s="30"/>
      <c r="D3" s="31"/>
      <c r="E3" s="30"/>
      <c r="F3" s="30"/>
      <c r="G3" s="30"/>
      <c r="H3" s="30"/>
      <c r="I3" s="30"/>
      <c r="J3" s="32"/>
    </row>
    <row r="4" spans="2:10" x14ac:dyDescent="0.25">
      <c r="B4" s="29" t="s">
        <v>253</v>
      </c>
    </row>
    <row r="5" spans="2:10" x14ac:dyDescent="0.25">
      <c r="B5" s="29"/>
    </row>
    <row r="6" spans="2:10" ht="45" x14ac:dyDescent="0.25">
      <c r="B6" s="4" t="s">
        <v>69</v>
      </c>
      <c r="C6" s="3" t="s">
        <v>64</v>
      </c>
      <c r="D6" s="3" t="s">
        <v>65</v>
      </c>
      <c r="E6" s="6" t="s">
        <v>53</v>
      </c>
      <c r="F6" s="4" t="s">
        <v>70</v>
      </c>
      <c r="G6" s="7" t="s">
        <v>0</v>
      </c>
      <c r="H6" s="3" t="s">
        <v>3</v>
      </c>
      <c r="I6" s="1" t="s">
        <v>4</v>
      </c>
    </row>
    <row r="7" spans="2:10" x14ac:dyDescent="0.25">
      <c r="B7" s="8" t="s">
        <v>73</v>
      </c>
      <c r="C7" s="104" t="s">
        <v>2</v>
      </c>
      <c r="D7" s="21" t="s">
        <v>74</v>
      </c>
      <c r="E7" s="9">
        <v>50</v>
      </c>
      <c r="F7" s="105" t="s">
        <v>1</v>
      </c>
      <c r="G7" s="106">
        <f>+ROUND('LP-Mar22'!G7*'Aplicación Formula de Ajuste'!$E$17,2)</f>
        <v>5.75</v>
      </c>
      <c r="H7" s="21" t="s">
        <v>75</v>
      </c>
      <c r="I7" s="17" t="s">
        <v>76</v>
      </c>
    </row>
    <row r="8" spans="2:10" x14ac:dyDescent="0.25">
      <c r="B8" s="8" t="s">
        <v>77</v>
      </c>
      <c r="C8" s="104" t="s">
        <v>2</v>
      </c>
      <c r="D8" s="21" t="s">
        <v>78</v>
      </c>
      <c r="E8" s="9">
        <v>50</v>
      </c>
      <c r="F8" s="105" t="s">
        <v>1</v>
      </c>
      <c r="G8" s="106">
        <f>+ROUND('LP-Mar22'!G8*'Aplicación Formula de Ajuste'!$E$17,2)</f>
        <v>5.36</v>
      </c>
      <c r="H8" s="21" t="s">
        <v>75</v>
      </c>
      <c r="I8" s="17" t="s">
        <v>76</v>
      </c>
    </row>
    <row r="9" spans="2:10" x14ac:dyDescent="0.25">
      <c r="B9" s="11" t="s">
        <v>79</v>
      </c>
      <c r="C9" s="107" t="s">
        <v>2</v>
      </c>
      <c r="D9" s="22" t="s">
        <v>80</v>
      </c>
      <c r="E9" s="12">
        <v>45</v>
      </c>
      <c r="F9" s="108" t="s">
        <v>1</v>
      </c>
      <c r="G9" s="109">
        <f>+ROUND('LP-Mar22'!G9*'Aplicación Formula de Ajuste'!$E$17,2)</f>
        <v>5.56</v>
      </c>
      <c r="H9" s="23" t="s">
        <v>75</v>
      </c>
      <c r="I9" s="18" t="s">
        <v>81</v>
      </c>
    </row>
    <row r="10" spans="2:10" ht="30" x14ac:dyDescent="0.25">
      <c r="B10" s="11" t="s">
        <v>82</v>
      </c>
      <c r="C10" s="107" t="s">
        <v>18</v>
      </c>
      <c r="D10" s="23" t="s">
        <v>83</v>
      </c>
      <c r="E10" s="12">
        <v>35</v>
      </c>
      <c r="F10" s="108" t="s">
        <v>1</v>
      </c>
      <c r="G10" s="109">
        <f>+ROUND('LP-Mar22'!G10*'Aplicación Formula de Ajuste'!$E$17,2)</f>
        <v>3.57</v>
      </c>
      <c r="H10" s="23" t="s">
        <v>75</v>
      </c>
      <c r="I10" s="18" t="s">
        <v>84</v>
      </c>
    </row>
    <row r="11" spans="2:10" x14ac:dyDescent="0.25">
      <c r="B11" s="8" t="s">
        <v>85</v>
      </c>
      <c r="C11" s="104" t="s">
        <v>18</v>
      </c>
      <c r="D11" s="21" t="s">
        <v>86</v>
      </c>
      <c r="E11" s="9">
        <v>17</v>
      </c>
      <c r="F11" s="105" t="s">
        <v>1</v>
      </c>
      <c r="G11" s="106">
        <f>+ROUND('LP-Mar22'!G11*'Aplicación Formula de Ajuste'!$E$17,2)</f>
        <v>5.98</v>
      </c>
      <c r="H11" s="21" t="s">
        <v>75</v>
      </c>
      <c r="I11" s="17" t="s">
        <v>76</v>
      </c>
    </row>
    <row r="12" spans="2:10" x14ac:dyDescent="0.25">
      <c r="B12" s="8">
        <v>3</v>
      </c>
      <c r="C12" s="104" t="s">
        <v>19</v>
      </c>
      <c r="D12" s="21" t="s">
        <v>87</v>
      </c>
      <c r="E12" s="9">
        <v>30</v>
      </c>
      <c r="F12" s="105" t="s">
        <v>1</v>
      </c>
      <c r="G12" s="106">
        <f>+ROUND('LP-Mar22'!G12*'Aplicación Formula de Ajuste'!$E$17,2)</f>
        <v>2.99</v>
      </c>
      <c r="H12" s="21" t="s">
        <v>75</v>
      </c>
      <c r="I12" s="17" t="s">
        <v>76</v>
      </c>
    </row>
    <row r="13" spans="2:10" x14ac:dyDescent="0.25">
      <c r="B13" s="8">
        <v>4</v>
      </c>
      <c r="C13" s="104" t="s">
        <v>28</v>
      </c>
      <c r="D13" s="21" t="s">
        <v>88</v>
      </c>
      <c r="E13" s="9">
        <v>40</v>
      </c>
      <c r="F13" s="105" t="s">
        <v>1</v>
      </c>
      <c r="G13" s="106">
        <f>+ROUND('LP-Mar22'!G13*'Aplicación Formula de Ajuste'!$E$17,2)</f>
        <v>3.36</v>
      </c>
      <c r="H13" s="21" t="s">
        <v>75</v>
      </c>
      <c r="I13" s="17" t="s">
        <v>76</v>
      </c>
    </row>
    <row r="14" spans="2:10" ht="30" customHeight="1" x14ac:dyDescent="0.25">
      <c r="B14" s="8">
        <v>5</v>
      </c>
      <c r="C14" s="104" t="s">
        <v>29</v>
      </c>
      <c r="D14" s="21" t="s">
        <v>89</v>
      </c>
      <c r="E14" s="9">
        <v>35</v>
      </c>
      <c r="F14" s="105" t="s">
        <v>1</v>
      </c>
      <c r="G14" s="106">
        <f>+ROUND('LP-Mar22'!G14*'Aplicación Formula de Ajuste'!$E$17,2)</f>
        <v>4.05</v>
      </c>
      <c r="H14" s="21" t="s">
        <v>75</v>
      </c>
      <c r="I14" s="17" t="s">
        <v>76</v>
      </c>
    </row>
    <row r="15" spans="2:10" x14ac:dyDescent="0.25">
      <c r="B15" s="11" t="s">
        <v>90</v>
      </c>
      <c r="C15" s="107" t="s">
        <v>5</v>
      </c>
      <c r="D15" s="23" t="s">
        <v>91</v>
      </c>
      <c r="E15" s="12">
        <v>35</v>
      </c>
      <c r="F15" s="108" t="s">
        <v>1</v>
      </c>
      <c r="G15" s="109">
        <f>+ROUND('LP-Mar22'!G15*'Aplicación Formula de Ajuste'!$E$17,2)</f>
        <v>3.43</v>
      </c>
      <c r="H15" s="23" t="s">
        <v>75</v>
      </c>
      <c r="I15" s="18" t="s">
        <v>92</v>
      </c>
    </row>
    <row r="16" spans="2:10" x14ac:dyDescent="0.25">
      <c r="B16" s="11" t="s">
        <v>93</v>
      </c>
      <c r="C16" s="107" t="s">
        <v>5</v>
      </c>
      <c r="D16" s="23" t="s">
        <v>94</v>
      </c>
      <c r="E16" s="12">
        <v>25</v>
      </c>
      <c r="F16" s="108" t="s">
        <v>1</v>
      </c>
      <c r="G16" s="109">
        <f>+ROUND('LP-Mar22'!G16*'Aplicación Formula de Ajuste'!$E$17,2)</f>
        <v>5.53</v>
      </c>
      <c r="H16" s="23" t="s">
        <v>75</v>
      </c>
      <c r="I16" s="18" t="s">
        <v>95</v>
      </c>
    </row>
    <row r="17" spans="2:9" x14ac:dyDescent="0.25">
      <c r="B17" s="11" t="s">
        <v>96</v>
      </c>
      <c r="C17" s="107" t="s">
        <v>5</v>
      </c>
      <c r="D17" s="23" t="s">
        <v>97</v>
      </c>
      <c r="E17" s="12">
        <v>25</v>
      </c>
      <c r="F17" s="108" t="s">
        <v>1</v>
      </c>
      <c r="G17" s="109">
        <f>+ROUND('LP-Mar22'!G17*'Aplicación Formula de Ajuste'!$E$17,2)</f>
        <v>5.56</v>
      </c>
      <c r="H17" s="23" t="s">
        <v>75</v>
      </c>
      <c r="I17" s="18" t="s">
        <v>98</v>
      </c>
    </row>
    <row r="18" spans="2:9" x14ac:dyDescent="0.25">
      <c r="B18" s="8" t="s">
        <v>99</v>
      </c>
      <c r="C18" s="104" t="s">
        <v>5</v>
      </c>
      <c r="D18" s="21" t="s">
        <v>100</v>
      </c>
      <c r="E18" s="9">
        <v>25</v>
      </c>
      <c r="F18" s="105" t="s">
        <v>1</v>
      </c>
      <c r="G18" s="106">
        <f>+ROUND('LP-Mar22'!G18*'Aplicación Formula de Ajuste'!$E$17,2)</f>
        <v>5.05</v>
      </c>
      <c r="H18" s="21" t="s">
        <v>75</v>
      </c>
      <c r="I18" s="17" t="s">
        <v>101</v>
      </c>
    </row>
    <row r="19" spans="2:9" x14ac:dyDescent="0.25">
      <c r="B19" s="8" t="s">
        <v>102</v>
      </c>
      <c r="C19" s="104" t="s">
        <v>5</v>
      </c>
      <c r="D19" s="21" t="s">
        <v>103</v>
      </c>
      <c r="E19" s="9">
        <v>25</v>
      </c>
      <c r="F19" s="105" t="s">
        <v>1</v>
      </c>
      <c r="G19" s="106">
        <f>+ROUND('LP-Mar22'!G19*'Aplicación Formula de Ajuste'!$E$17,2)</f>
        <v>4.38</v>
      </c>
      <c r="H19" s="21" t="s">
        <v>75</v>
      </c>
      <c r="I19" s="17" t="s">
        <v>76</v>
      </c>
    </row>
    <row r="20" spans="2:9" x14ac:dyDescent="0.25">
      <c r="B20" s="11" t="s">
        <v>104</v>
      </c>
      <c r="C20" s="107" t="s">
        <v>6</v>
      </c>
      <c r="D20" s="23" t="s">
        <v>105</v>
      </c>
      <c r="E20" s="12">
        <v>35</v>
      </c>
      <c r="F20" s="108" t="s">
        <v>1</v>
      </c>
      <c r="G20" s="109">
        <f>+ROUND('LP-Mar22'!G20*'Aplicación Formula de Ajuste'!$E$17,2)</f>
        <v>3.73</v>
      </c>
      <c r="H20" s="23" t="s">
        <v>75</v>
      </c>
      <c r="I20" s="18" t="s">
        <v>106</v>
      </c>
    </row>
    <row r="21" spans="2:9" x14ac:dyDescent="0.25">
      <c r="B21" s="11" t="s">
        <v>107</v>
      </c>
      <c r="C21" s="107" t="s">
        <v>6</v>
      </c>
      <c r="D21" s="23" t="s">
        <v>108</v>
      </c>
      <c r="E21" s="12">
        <v>20</v>
      </c>
      <c r="F21" s="108" t="s">
        <v>1</v>
      </c>
      <c r="G21" s="109">
        <f>+ROUND('LP-Mar22'!G21*'Aplicación Formula de Ajuste'!$E$17,2)</f>
        <v>2.75</v>
      </c>
      <c r="H21" s="23" t="s">
        <v>75</v>
      </c>
      <c r="I21" s="18" t="s">
        <v>106</v>
      </c>
    </row>
    <row r="22" spans="2:9" x14ac:dyDescent="0.25">
      <c r="B22" s="11" t="s">
        <v>109</v>
      </c>
      <c r="C22" s="107" t="s">
        <v>6</v>
      </c>
      <c r="D22" s="23" t="s">
        <v>110</v>
      </c>
      <c r="E22" s="12">
        <v>10</v>
      </c>
      <c r="F22" s="108" t="s">
        <v>1</v>
      </c>
      <c r="G22" s="109">
        <f>+ROUND('LP-Mar22'!G22*'Aplicación Formula de Ajuste'!$E$17,2)</f>
        <v>2.74</v>
      </c>
      <c r="H22" s="23" t="s">
        <v>75</v>
      </c>
      <c r="I22" s="18" t="s">
        <v>111</v>
      </c>
    </row>
    <row r="23" spans="2:9" x14ac:dyDescent="0.25">
      <c r="B23" s="8" t="s">
        <v>112</v>
      </c>
      <c r="C23" s="104" t="s">
        <v>6</v>
      </c>
      <c r="D23" s="21" t="s">
        <v>113</v>
      </c>
      <c r="E23" s="9">
        <v>35</v>
      </c>
      <c r="F23" s="105" t="s">
        <v>1</v>
      </c>
      <c r="G23" s="106">
        <f>+ROUND('LP-Mar22'!G23*'Aplicación Formula de Ajuste'!$E$17,2)</f>
        <v>3.25</v>
      </c>
      <c r="H23" s="21" t="s">
        <v>75</v>
      </c>
      <c r="I23" s="17" t="s">
        <v>76</v>
      </c>
    </row>
    <row r="24" spans="2:9" x14ac:dyDescent="0.25">
      <c r="B24" s="11" t="s">
        <v>114</v>
      </c>
      <c r="C24" s="107" t="s">
        <v>6</v>
      </c>
      <c r="D24" s="23" t="s">
        <v>115</v>
      </c>
      <c r="E24" s="12">
        <v>35</v>
      </c>
      <c r="F24" s="108" t="s">
        <v>1</v>
      </c>
      <c r="G24" s="109">
        <f>+ROUND('LP-Mar22'!G24*'Aplicación Formula de Ajuste'!$E$17,2)</f>
        <v>3.37</v>
      </c>
      <c r="H24" s="23" t="s">
        <v>75</v>
      </c>
      <c r="I24" s="18" t="s">
        <v>106</v>
      </c>
    </row>
    <row r="25" spans="2:9" ht="18.75" x14ac:dyDescent="0.25">
      <c r="B25" s="8" t="s">
        <v>116</v>
      </c>
      <c r="C25" s="104" t="s">
        <v>7</v>
      </c>
      <c r="D25" s="21" t="s">
        <v>117</v>
      </c>
      <c r="E25" s="9">
        <v>10</v>
      </c>
      <c r="F25" s="105" t="s">
        <v>54</v>
      </c>
      <c r="G25" s="106">
        <f>+ROUND('LP-Mar22'!G25*'Aplicación Formula de Ajuste'!$E$17,2)</f>
        <v>1.95</v>
      </c>
      <c r="H25" s="21" t="s">
        <v>75</v>
      </c>
      <c r="I25" s="17" t="s">
        <v>118</v>
      </c>
    </row>
    <row r="26" spans="2:9" ht="18.75" x14ac:dyDescent="0.25">
      <c r="B26" s="8" t="s">
        <v>119</v>
      </c>
      <c r="C26" s="104" t="s">
        <v>7</v>
      </c>
      <c r="D26" s="21" t="s">
        <v>120</v>
      </c>
      <c r="E26" s="9">
        <v>6.75</v>
      </c>
      <c r="F26" s="105" t="s">
        <v>54</v>
      </c>
      <c r="G26" s="106">
        <f>+ROUND('LP-Mar22'!G26*'Aplicación Formula de Ajuste'!$E$17,2)</f>
        <v>3.31</v>
      </c>
      <c r="H26" s="21" t="s">
        <v>75</v>
      </c>
      <c r="I26" s="17" t="s">
        <v>118</v>
      </c>
    </row>
    <row r="27" spans="2:9" ht="28.5" customHeight="1" x14ac:dyDescent="0.25">
      <c r="B27" s="8">
        <v>9</v>
      </c>
      <c r="C27" s="104" t="s">
        <v>30</v>
      </c>
      <c r="D27" s="21" t="s">
        <v>121</v>
      </c>
      <c r="E27" s="9">
        <v>6</v>
      </c>
      <c r="F27" s="105" t="s">
        <v>54</v>
      </c>
      <c r="G27" s="106">
        <f>+ROUND('LP-Mar22'!G27*'Aplicación Formula de Ajuste'!$E$17,2)</f>
        <v>3.39</v>
      </c>
      <c r="H27" s="21" t="s">
        <v>75</v>
      </c>
      <c r="I27" s="17" t="s">
        <v>118</v>
      </c>
    </row>
    <row r="28" spans="2:9" x14ac:dyDescent="0.25">
      <c r="B28" s="11">
        <v>10</v>
      </c>
      <c r="C28" s="107" t="s">
        <v>55</v>
      </c>
      <c r="D28" s="23" t="s">
        <v>122</v>
      </c>
      <c r="E28" s="12">
        <v>12</v>
      </c>
      <c r="F28" s="108" t="s">
        <v>66</v>
      </c>
      <c r="G28" s="109">
        <f>+ROUND('LP-Mar22'!G28*'Aplicación Formula de Ajuste'!$E$17,2)</f>
        <v>3.6</v>
      </c>
      <c r="H28" s="23" t="s">
        <v>75</v>
      </c>
      <c r="I28" s="18" t="s">
        <v>123</v>
      </c>
    </row>
    <row r="29" spans="2:9" ht="30" x14ac:dyDescent="0.25">
      <c r="B29" s="8">
        <v>11</v>
      </c>
      <c r="C29" s="104" t="s">
        <v>20</v>
      </c>
      <c r="D29" s="21" t="s">
        <v>124</v>
      </c>
      <c r="E29" s="9" t="s">
        <v>125</v>
      </c>
      <c r="F29" s="105" t="s">
        <v>1</v>
      </c>
      <c r="G29" s="106">
        <f>+ROUND('LP-Mar22'!G29*'Aplicación Formula de Ajuste'!$E$17,2)</f>
        <v>1.45</v>
      </c>
      <c r="H29" s="21" t="s">
        <v>75</v>
      </c>
      <c r="I29" s="17" t="s">
        <v>126</v>
      </c>
    </row>
    <row r="30" spans="2:9" ht="30" x14ac:dyDescent="0.25">
      <c r="B30" s="8">
        <v>12</v>
      </c>
      <c r="C30" s="104" t="s">
        <v>21</v>
      </c>
      <c r="D30" s="21" t="s">
        <v>127</v>
      </c>
      <c r="E30" s="9" t="s">
        <v>125</v>
      </c>
      <c r="F30" s="105" t="s">
        <v>1</v>
      </c>
      <c r="G30" s="106">
        <f>+ROUND('LP-Mar22'!G30*'Aplicación Formula de Ajuste'!$E$17,2)</f>
        <v>2.95</v>
      </c>
      <c r="H30" s="21" t="s">
        <v>75</v>
      </c>
      <c r="I30" s="17" t="s">
        <v>126</v>
      </c>
    </row>
    <row r="31" spans="2:9" ht="30" x14ac:dyDescent="0.25">
      <c r="B31" s="8" t="s">
        <v>128</v>
      </c>
      <c r="C31" s="104" t="s">
        <v>17</v>
      </c>
      <c r="D31" s="21" t="s">
        <v>129</v>
      </c>
      <c r="E31" s="9" t="s">
        <v>125</v>
      </c>
      <c r="F31" s="105" t="s">
        <v>1</v>
      </c>
      <c r="G31" s="106">
        <f>+ROUND('LP-Mar22'!G31*'Aplicación Formula de Ajuste'!$E$17,2)</f>
        <v>3.31</v>
      </c>
      <c r="H31" s="21" t="s">
        <v>75</v>
      </c>
      <c r="I31" s="17" t="s">
        <v>126</v>
      </c>
    </row>
    <row r="32" spans="2:9" ht="30" x14ac:dyDescent="0.25">
      <c r="B32" s="8" t="s">
        <v>130</v>
      </c>
      <c r="C32" s="104" t="s">
        <v>17</v>
      </c>
      <c r="D32" s="21" t="s">
        <v>131</v>
      </c>
      <c r="E32" s="9" t="s">
        <v>125</v>
      </c>
      <c r="F32" s="105" t="s">
        <v>1</v>
      </c>
      <c r="G32" s="106">
        <f>+ROUND('LP-Mar22'!G32*'Aplicación Formula de Ajuste'!$E$17,2)</f>
        <v>3.97</v>
      </c>
      <c r="H32" s="21" t="s">
        <v>75</v>
      </c>
      <c r="I32" s="17" t="s">
        <v>126</v>
      </c>
    </row>
    <row r="33" spans="2:9" x14ac:dyDescent="0.25">
      <c r="B33" s="8" t="s">
        <v>132</v>
      </c>
      <c r="C33" s="104" t="s">
        <v>22</v>
      </c>
      <c r="D33" s="21" t="s">
        <v>133</v>
      </c>
      <c r="E33" s="9">
        <v>250</v>
      </c>
      <c r="F33" s="105" t="s">
        <v>1</v>
      </c>
      <c r="G33" s="106">
        <f>+ROUND('LP-Mar22'!G33*'Aplicación Formula de Ajuste'!$E$17,2)</f>
        <v>5.76</v>
      </c>
      <c r="H33" s="21" t="s">
        <v>75</v>
      </c>
      <c r="I33" s="17" t="s">
        <v>76</v>
      </c>
    </row>
    <row r="34" spans="2:9" x14ac:dyDescent="0.25">
      <c r="B34" s="8" t="s">
        <v>134</v>
      </c>
      <c r="C34" s="104" t="s">
        <v>22</v>
      </c>
      <c r="D34" s="21" t="s">
        <v>135</v>
      </c>
      <c r="E34" s="9">
        <v>250</v>
      </c>
      <c r="F34" s="105" t="s">
        <v>1</v>
      </c>
      <c r="G34" s="106">
        <f>+ROUND('LP-Mar22'!G34*'Aplicación Formula de Ajuste'!$E$17,2)</f>
        <v>5.88</v>
      </c>
      <c r="H34" s="21" t="s">
        <v>75</v>
      </c>
      <c r="I34" s="17" t="s">
        <v>76</v>
      </c>
    </row>
    <row r="35" spans="2:9" x14ac:dyDescent="0.25">
      <c r="B35" s="11" t="s">
        <v>136</v>
      </c>
      <c r="C35" s="107" t="s">
        <v>56</v>
      </c>
      <c r="D35" s="23" t="s">
        <v>137</v>
      </c>
      <c r="E35" s="12">
        <v>500</v>
      </c>
      <c r="F35" s="108" t="s">
        <v>1</v>
      </c>
      <c r="G35" s="109">
        <f>+ROUND('LP-Mar22'!G35*'Aplicación Formula de Ajuste'!$E$17,2)</f>
        <v>6.6</v>
      </c>
      <c r="H35" s="23" t="s">
        <v>75</v>
      </c>
      <c r="I35" s="18" t="s">
        <v>138</v>
      </c>
    </row>
    <row r="36" spans="2:9" x14ac:dyDescent="0.25">
      <c r="B36" s="8" t="s">
        <v>139</v>
      </c>
      <c r="C36" s="104" t="s">
        <v>56</v>
      </c>
      <c r="D36" s="21" t="s">
        <v>140</v>
      </c>
      <c r="E36" s="14">
        <v>300</v>
      </c>
      <c r="F36" s="105" t="s">
        <v>1</v>
      </c>
      <c r="G36" s="106">
        <f>+ROUND('LP-Mar22'!G36*'Aplicación Formula de Ajuste'!$E$17,2)</f>
        <v>7.3</v>
      </c>
      <c r="H36" s="21" t="s">
        <v>75</v>
      </c>
      <c r="I36" s="17" t="s">
        <v>76</v>
      </c>
    </row>
    <row r="37" spans="2:9" x14ac:dyDescent="0.25">
      <c r="B37" s="11" t="s">
        <v>141</v>
      </c>
      <c r="C37" s="107" t="s">
        <v>56</v>
      </c>
      <c r="D37" s="23" t="s">
        <v>142</v>
      </c>
      <c r="E37" s="12">
        <v>1000</v>
      </c>
      <c r="F37" s="108" t="s">
        <v>1</v>
      </c>
      <c r="G37" s="109">
        <f>+ROUND('LP-Mar22'!G37*'Aplicación Formula de Ajuste'!$E$17,2)</f>
        <v>5.08</v>
      </c>
      <c r="H37" s="23" t="s">
        <v>75</v>
      </c>
      <c r="I37" s="18" t="s">
        <v>143</v>
      </c>
    </row>
    <row r="38" spans="2:9" x14ac:dyDescent="0.25">
      <c r="B38" s="11" t="s">
        <v>144</v>
      </c>
      <c r="C38" s="107" t="s">
        <v>56</v>
      </c>
      <c r="D38" s="23" t="s">
        <v>145</v>
      </c>
      <c r="E38" s="12">
        <v>300</v>
      </c>
      <c r="F38" s="108" t="s">
        <v>1</v>
      </c>
      <c r="G38" s="109">
        <f>+ROUND('LP-Mar22'!G38*'Aplicación Formula de Ajuste'!$E$17,2)</f>
        <v>6.75</v>
      </c>
      <c r="H38" s="23" t="s">
        <v>75</v>
      </c>
      <c r="I38" s="18" t="s">
        <v>146</v>
      </c>
    </row>
    <row r="39" spans="2:9" x14ac:dyDescent="0.25">
      <c r="B39" s="8" t="s">
        <v>147</v>
      </c>
      <c r="C39" s="104" t="s">
        <v>56</v>
      </c>
      <c r="D39" s="21" t="s">
        <v>148</v>
      </c>
      <c r="E39" s="9">
        <v>300</v>
      </c>
      <c r="F39" s="105" t="s">
        <v>1</v>
      </c>
      <c r="G39" s="106">
        <f>+ROUND('LP-Mar22'!G39*'Aplicación Formula de Ajuste'!$E$17,2)</f>
        <v>6.13</v>
      </c>
      <c r="H39" s="21" t="s">
        <v>75</v>
      </c>
      <c r="I39" s="17" t="s">
        <v>76</v>
      </c>
    </row>
    <row r="40" spans="2:9" x14ac:dyDescent="0.25">
      <c r="B40" s="8" t="s">
        <v>149</v>
      </c>
      <c r="C40" s="104" t="s">
        <v>56</v>
      </c>
      <c r="D40" s="21" t="s">
        <v>150</v>
      </c>
      <c r="E40" s="9">
        <v>300</v>
      </c>
      <c r="F40" s="105" t="s">
        <v>1</v>
      </c>
      <c r="G40" s="106">
        <f>+ROUND('LP-Mar22'!G40*'Aplicación Formula de Ajuste'!$E$17,2)</f>
        <v>6.44</v>
      </c>
      <c r="H40" s="21" t="s">
        <v>75</v>
      </c>
      <c r="I40" s="17" t="s">
        <v>76</v>
      </c>
    </row>
    <row r="41" spans="2:9" x14ac:dyDescent="0.25">
      <c r="B41" s="11" t="s">
        <v>151</v>
      </c>
      <c r="C41" s="107" t="s">
        <v>56</v>
      </c>
      <c r="D41" s="23" t="s">
        <v>152</v>
      </c>
      <c r="E41" s="12">
        <v>300</v>
      </c>
      <c r="F41" s="108" t="s">
        <v>1</v>
      </c>
      <c r="G41" s="109">
        <f>+ROUND('LP-Mar22'!G41*'Aplicación Formula de Ajuste'!$E$17,2)</f>
        <v>6.22</v>
      </c>
      <c r="H41" s="23" t="s">
        <v>75</v>
      </c>
      <c r="I41" s="18" t="s">
        <v>138</v>
      </c>
    </row>
    <row r="42" spans="2:9" ht="30" x14ac:dyDescent="0.25">
      <c r="B42" s="8">
        <v>16</v>
      </c>
      <c r="C42" s="104" t="s">
        <v>59</v>
      </c>
      <c r="D42" s="21" t="s">
        <v>153</v>
      </c>
      <c r="E42" s="9" t="s">
        <v>125</v>
      </c>
      <c r="F42" s="105" t="s">
        <v>1</v>
      </c>
      <c r="G42" s="106">
        <f>+ROUND('LP-Mar22'!G42*'Aplicación Formula de Ajuste'!$E$17,2)</f>
        <v>6.59</v>
      </c>
      <c r="H42" s="21" t="s">
        <v>75</v>
      </c>
      <c r="I42" s="17" t="s">
        <v>154</v>
      </c>
    </row>
    <row r="43" spans="2:9" x14ac:dyDescent="0.25">
      <c r="B43" s="8" t="s">
        <v>155</v>
      </c>
      <c r="C43" s="104" t="s">
        <v>8</v>
      </c>
      <c r="D43" s="21" t="s">
        <v>133</v>
      </c>
      <c r="E43" s="9">
        <v>250</v>
      </c>
      <c r="F43" s="105" t="s">
        <v>1</v>
      </c>
      <c r="G43" s="106">
        <f>+ROUND('LP-Mar22'!G43*'Aplicación Formula de Ajuste'!$E$17,2)</f>
        <v>5.76</v>
      </c>
      <c r="H43" s="21" t="s">
        <v>75</v>
      </c>
      <c r="I43" s="17" t="s">
        <v>76</v>
      </c>
    </row>
    <row r="44" spans="2:9" ht="30" x14ac:dyDescent="0.25">
      <c r="B44" s="8" t="s">
        <v>156</v>
      </c>
      <c r="C44" s="104" t="s">
        <v>8</v>
      </c>
      <c r="D44" s="21" t="s">
        <v>157</v>
      </c>
      <c r="E44" s="9" t="s">
        <v>125</v>
      </c>
      <c r="F44" s="105" t="s">
        <v>1</v>
      </c>
      <c r="G44" s="106">
        <f>+ROUND('LP-Mar22'!G44*'Aplicación Formula de Ajuste'!$E$17,2)</f>
        <v>4.5999999999999996</v>
      </c>
      <c r="H44" s="21" t="s">
        <v>75</v>
      </c>
      <c r="I44" s="17" t="s">
        <v>154</v>
      </c>
    </row>
    <row r="45" spans="2:9" ht="30" x14ac:dyDescent="0.25">
      <c r="B45" s="8" t="s">
        <v>158</v>
      </c>
      <c r="C45" s="104" t="s">
        <v>57</v>
      </c>
      <c r="D45" s="21" t="s">
        <v>153</v>
      </c>
      <c r="E45" s="9" t="s">
        <v>125</v>
      </c>
      <c r="F45" s="105" t="s">
        <v>1</v>
      </c>
      <c r="G45" s="106">
        <f>+ROUND('LP-Mar22'!G45*'Aplicación Formula de Ajuste'!$E$17,2)</f>
        <v>6.59</v>
      </c>
      <c r="H45" s="21" t="s">
        <v>75</v>
      </c>
      <c r="I45" s="17" t="s">
        <v>154</v>
      </c>
    </row>
    <row r="46" spans="2:9" ht="30" x14ac:dyDescent="0.25">
      <c r="B46" s="8" t="s">
        <v>159</v>
      </c>
      <c r="C46" s="104" t="s">
        <v>57</v>
      </c>
      <c r="D46" s="21" t="s">
        <v>160</v>
      </c>
      <c r="E46" s="9" t="s">
        <v>125</v>
      </c>
      <c r="F46" s="105" t="s">
        <v>1</v>
      </c>
      <c r="G46" s="106">
        <f>+ROUND('LP-Mar22'!G46*'Aplicación Formula de Ajuste'!$E$17,2)</f>
        <v>6.36</v>
      </c>
      <c r="H46" s="21" t="s">
        <v>75</v>
      </c>
      <c r="I46" s="17" t="s">
        <v>154</v>
      </c>
    </row>
    <row r="47" spans="2:9" ht="30" x14ac:dyDescent="0.25">
      <c r="B47" s="8" t="s">
        <v>161</v>
      </c>
      <c r="C47" s="104" t="s">
        <v>31</v>
      </c>
      <c r="D47" s="21" t="s">
        <v>162</v>
      </c>
      <c r="E47" s="9" t="s">
        <v>163</v>
      </c>
      <c r="F47" s="105" t="s">
        <v>23</v>
      </c>
      <c r="G47" s="106">
        <f>+ROUND('LP-Mar22'!G47*'Aplicación Formula de Ajuste'!$E$17,2)</f>
        <v>4.62</v>
      </c>
      <c r="H47" s="21" t="s">
        <v>75</v>
      </c>
      <c r="I47" s="17" t="s">
        <v>164</v>
      </c>
    </row>
    <row r="48" spans="2:9" ht="30" x14ac:dyDescent="0.25">
      <c r="B48" s="8" t="s">
        <v>165</v>
      </c>
      <c r="C48" s="104" t="s">
        <v>31</v>
      </c>
      <c r="D48" s="21" t="s">
        <v>166</v>
      </c>
      <c r="E48" s="9" t="s">
        <v>163</v>
      </c>
      <c r="F48" s="105" t="s">
        <v>23</v>
      </c>
      <c r="G48" s="106">
        <f>+ROUND('LP-Mar22'!G48*'Aplicación Formula de Ajuste'!$E$17,2)</f>
        <v>4.32</v>
      </c>
      <c r="H48" s="21" t="s">
        <v>75</v>
      </c>
      <c r="I48" s="17" t="s">
        <v>164</v>
      </c>
    </row>
    <row r="49" spans="2:9" ht="30" x14ac:dyDescent="0.25">
      <c r="B49" s="8" t="s">
        <v>167</v>
      </c>
      <c r="C49" s="104" t="s">
        <v>31</v>
      </c>
      <c r="D49" s="21" t="s">
        <v>168</v>
      </c>
      <c r="E49" s="9" t="s">
        <v>163</v>
      </c>
      <c r="F49" s="105" t="s">
        <v>23</v>
      </c>
      <c r="G49" s="106">
        <f>+ROUND('LP-Mar22'!G49*'Aplicación Formula de Ajuste'!$E$17,2)</f>
        <v>2.41</v>
      </c>
      <c r="H49" s="21" t="s">
        <v>75</v>
      </c>
      <c r="I49" s="17" t="s">
        <v>164</v>
      </c>
    </row>
    <row r="50" spans="2:9" x14ac:dyDescent="0.25">
      <c r="B50" s="11" t="s">
        <v>169</v>
      </c>
      <c r="C50" s="107" t="s">
        <v>32</v>
      </c>
      <c r="D50" s="23" t="s">
        <v>170</v>
      </c>
      <c r="E50" s="12">
        <v>50</v>
      </c>
      <c r="F50" s="108" t="s">
        <v>1</v>
      </c>
      <c r="G50" s="109">
        <f>+ROUND('LP-Mar22'!G50*'Aplicación Formula de Ajuste'!$E$17,2)</f>
        <v>4.2300000000000004</v>
      </c>
      <c r="H50" s="23" t="s">
        <v>75</v>
      </c>
      <c r="I50" s="18" t="s">
        <v>171</v>
      </c>
    </row>
    <row r="51" spans="2:9" x14ac:dyDescent="0.25">
      <c r="B51" s="8" t="s">
        <v>172</v>
      </c>
      <c r="C51" s="104" t="s">
        <v>32</v>
      </c>
      <c r="D51" s="21" t="s">
        <v>173</v>
      </c>
      <c r="E51" s="9">
        <v>50</v>
      </c>
      <c r="F51" s="105" t="s">
        <v>1</v>
      </c>
      <c r="G51" s="106">
        <f>+ROUND('LP-Mar22'!G51*'Aplicación Formula de Ajuste'!$E$17,2)</f>
        <v>4.55</v>
      </c>
      <c r="H51" s="21" t="s">
        <v>75</v>
      </c>
      <c r="I51" s="17" t="s">
        <v>76</v>
      </c>
    </row>
    <row r="52" spans="2:9" x14ac:dyDescent="0.25">
      <c r="B52" s="8" t="s">
        <v>174</v>
      </c>
      <c r="C52" s="104" t="s">
        <v>36</v>
      </c>
      <c r="D52" s="21" t="s">
        <v>175</v>
      </c>
      <c r="E52" s="9">
        <v>4</v>
      </c>
      <c r="F52" s="105" t="s">
        <v>71</v>
      </c>
      <c r="G52" s="106">
        <f>+ROUND('LP-Mar22'!G52*'Aplicación Formula de Ajuste'!$E$17,2)</f>
        <v>714.96</v>
      </c>
      <c r="H52" s="21" t="s">
        <v>176</v>
      </c>
      <c r="I52" s="17" t="s">
        <v>177</v>
      </c>
    </row>
    <row r="53" spans="2:9" x14ac:dyDescent="0.25">
      <c r="B53" s="8" t="s">
        <v>178</v>
      </c>
      <c r="C53" s="104" t="s">
        <v>36</v>
      </c>
      <c r="D53" s="21" t="s">
        <v>179</v>
      </c>
      <c r="E53" s="9">
        <v>4</v>
      </c>
      <c r="F53" s="105" t="s">
        <v>71</v>
      </c>
      <c r="G53" s="106">
        <f>+ROUND('LP-Mar22'!G53*'Aplicación Formula de Ajuste'!$E$17,2)</f>
        <v>696.69</v>
      </c>
      <c r="H53" s="21" t="s">
        <v>176</v>
      </c>
      <c r="I53" s="17" t="s">
        <v>177</v>
      </c>
    </row>
    <row r="54" spans="2:9" x14ac:dyDescent="0.25">
      <c r="B54" s="8">
        <v>22</v>
      </c>
      <c r="C54" s="104" t="s">
        <v>37</v>
      </c>
      <c r="D54" s="21" t="s">
        <v>180</v>
      </c>
      <c r="E54" s="9">
        <v>4</v>
      </c>
      <c r="F54" s="105" t="s">
        <v>71</v>
      </c>
      <c r="G54" s="106">
        <f>+ROUND('LP-Mar22'!G54*'Aplicación Formula de Ajuste'!$E$17,2)</f>
        <v>627.61</v>
      </c>
      <c r="H54" s="21" t="s">
        <v>176</v>
      </c>
      <c r="I54" s="17" t="s">
        <v>177</v>
      </c>
    </row>
    <row r="55" spans="2:9" x14ac:dyDescent="0.25">
      <c r="B55" s="8">
        <v>23</v>
      </c>
      <c r="C55" s="104" t="s">
        <v>38</v>
      </c>
      <c r="D55" s="21" t="s">
        <v>181</v>
      </c>
      <c r="E55" s="9">
        <v>0</v>
      </c>
      <c r="F55" s="105" t="s">
        <v>71</v>
      </c>
      <c r="G55" s="106">
        <f>+ROUND('LP-Mar22'!G55*'Aplicación Formula de Ajuste'!$E$17,2)</f>
        <v>0</v>
      </c>
      <c r="H55" s="21" t="s">
        <v>75</v>
      </c>
      <c r="I55" s="17" t="s">
        <v>76</v>
      </c>
    </row>
    <row r="56" spans="2:9" x14ac:dyDescent="0.25">
      <c r="B56" s="8" t="s">
        <v>182</v>
      </c>
      <c r="C56" s="104" t="s">
        <v>33</v>
      </c>
      <c r="D56" s="21" t="s">
        <v>183</v>
      </c>
      <c r="E56" s="9">
        <v>10</v>
      </c>
      <c r="F56" s="105" t="s">
        <v>1</v>
      </c>
      <c r="G56" s="106">
        <f>+ROUND('LP-Mar22'!G56*'Aplicación Formula de Ajuste'!$E$17,2)</f>
        <v>2.57</v>
      </c>
      <c r="H56" s="21" t="s">
        <v>75</v>
      </c>
      <c r="I56" s="17" t="s">
        <v>76</v>
      </c>
    </row>
    <row r="57" spans="2:9" x14ac:dyDescent="0.25">
      <c r="B57" s="11" t="s">
        <v>184</v>
      </c>
      <c r="C57" s="107" t="s">
        <v>33</v>
      </c>
      <c r="D57" s="23" t="s">
        <v>185</v>
      </c>
      <c r="E57" s="12">
        <v>8</v>
      </c>
      <c r="F57" s="108" t="s">
        <v>1</v>
      </c>
      <c r="G57" s="109">
        <f>+ROUND('LP-Mar22'!G57*'Aplicación Formula de Ajuste'!$E$17,2)</f>
        <v>2.79</v>
      </c>
      <c r="H57" s="23" t="s">
        <v>75</v>
      </c>
      <c r="I57" s="18" t="s">
        <v>186</v>
      </c>
    </row>
    <row r="58" spans="2:9" x14ac:dyDescent="0.25">
      <c r="B58" s="8" t="s">
        <v>187</v>
      </c>
      <c r="C58" s="104" t="s">
        <v>33</v>
      </c>
      <c r="D58" s="21" t="s">
        <v>188</v>
      </c>
      <c r="E58" s="9">
        <v>7</v>
      </c>
      <c r="F58" s="105" t="s">
        <v>1</v>
      </c>
      <c r="G58" s="106">
        <f>+ROUND('LP-Mar22'!G58*'Aplicación Formula de Ajuste'!$E$17,2)</f>
        <v>8.0299999999999994</v>
      </c>
      <c r="H58" s="21" t="s">
        <v>75</v>
      </c>
      <c r="I58" s="17" t="s">
        <v>76</v>
      </c>
    </row>
    <row r="59" spans="2:9" x14ac:dyDescent="0.25">
      <c r="B59" s="8">
        <v>25</v>
      </c>
      <c r="C59" s="104" t="s">
        <v>67</v>
      </c>
      <c r="D59" s="21" t="s">
        <v>181</v>
      </c>
      <c r="E59" s="9" t="s">
        <v>52</v>
      </c>
      <c r="F59" s="105" t="s">
        <v>1</v>
      </c>
      <c r="G59" s="106">
        <f>+ROUND('LP-Mar22'!G59*'Aplicación Formula de Ajuste'!$E$17,2)</f>
        <v>0</v>
      </c>
      <c r="H59" s="21" t="s">
        <v>75</v>
      </c>
      <c r="I59" s="17" t="s">
        <v>76</v>
      </c>
    </row>
    <row r="60" spans="2:9" x14ac:dyDescent="0.25">
      <c r="B60" s="8">
        <v>26</v>
      </c>
      <c r="C60" s="104" t="s">
        <v>9</v>
      </c>
      <c r="D60" s="21" t="s">
        <v>189</v>
      </c>
      <c r="E60" s="9">
        <v>5</v>
      </c>
      <c r="F60" s="105" t="s">
        <v>1</v>
      </c>
      <c r="G60" s="106">
        <f>+ROUND('LP-Mar22'!G60*'Aplicación Formula de Ajuste'!$E$17,2)</f>
        <v>9.3800000000000008</v>
      </c>
      <c r="H60" s="21" t="s">
        <v>75</v>
      </c>
      <c r="I60" s="17" t="s">
        <v>76</v>
      </c>
    </row>
    <row r="61" spans="2:9" x14ac:dyDescent="0.25">
      <c r="B61" s="8">
        <v>27</v>
      </c>
      <c r="C61" s="104" t="s">
        <v>34</v>
      </c>
      <c r="D61" s="21" t="s">
        <v>190</v>
      </c>
      <c r="E61" s="9">
        <v>7</v>
      </c>
      <c r="F61" s="105" t="s">
        <v>1</v>
      </c>
      <c r="G61" s="106">
        <f>+ROUND('LP-Mar22'!G61*'Aplicación Formula de Ajuste'!$E$17,2)</f>
        <v>3.57</v>
      </c>
      <c r="H61" s="21" t="s">
        <v>75</v>
      </c>
      <c r="I61" s="17" t="s">
        <v>76</v>
      </c>
    </row>
    <row r="62" spans="2:9" ht="18" x14ac:dyDescent="0.25">
      <c r="B62" s="8">
        <v>28</v>
      </c>
      <c r="C62" s="104" t="s">
        <v>10</v>
      </c>
      <c r="D62" s="21" t="s">
        <v>191</v>
      </c>
      <c r="E62" s="9">
        <v>10</v>
      </c>
      <c r="F62" s="105" t="s">
        <v>24</v>
      </c>
      <c r="G62" s="106">
        <f>+ROUND('LP-Mar22'!G62*'Aplicación Formula de Ajuste'!$E$17,2)</f>
        <v>2.0499999999999998</v>
      </c>
      <c r="H62" s="21" t="s">
        <v>75</v>
      </c>
      <c r="I62" s="17" t="s">
        <v>76</v>
      </c>
    </row>
    <row r="63" spans="2:9" ht="45" x14ac:dyDescent="0.25">
      <c r="B63" s="11" t="s">
        <v>192</v>
      </c>
      <c r="C63" s="107" t="s">
        <v>11</v>
      </c>
      <c r="D63" s="23" t="s">
        <v>193</v>
      </c>
      <c r="E63" s="12" t="s">
        <v>125</v>
      </c>
      <c r="F63" s="108" t="s">
        <v>1</v>
      </c>
      <c r="G63" s="109">
        <f>+ROUND('LP-Mar22'!G63*'Aplicación Formula de Ajuste'!$E$17,2)</f>
        <v>4.8499999999999996</v>
      </c>
      <c r="H63" s="23" t="s">
        <v>75</v>
      </c>
      <c r="I63" s="18" t="s">
        <v>194</v>
      </c>
    </row>
    <row r="64" spans="2:9" ht="45" x14ac:dyDescent="0.25">
      <c r="B64" s="11" t="s">
        <v>195</v>
      </c>
      <c r="C64" s="107" t="s">
        <v>11</v>
      </c>
      <c r="D64" s="23" t="s">
        <v>196</v>
      </c>
      <c r="E64" s="12" t="s">
        <v>125</v>
      </c>
      <c r="F64" s="108" t="s">
        <v>1</v>
      </c>
      <c r="G64" s="109">
        <f>+ROUND('LP-Mar22'!G64*'Aplicación Formula de Ajuste'!$E$17,2)</f>
        <v>5.0199999999999996</v>
      </c>
      <c r="H64" s="23" t="s">
        <v>75</v>
      </c>
      <c r="I64" s="18" t="s">
        <v>194</v>
      </c>
    </row>
    <row r="65" spans="2:9" ht="30" x14ac:dyDescent="0.25">
      <c r="B65" s="8" t="s">
        <v>197</v>
      </c>
      <c r="C65" s="104" t="s">
        <v>11</v>
      </c>
      <c r="D65" s="21" t="s">
        <v>198</v>
      </c>
      <c r="E65" s="9" t="s">
        <v>125</v>
      </c>
      <c r="F65" s="105" t="s">
        <v>1</v>
      </c>
      <c r="G65" s="106">
        <f>+ROUND('LP-Mar22'!G65*'Aplicación Formula de Ajuste'!$E$17,2)</f>
        <v>6.19</v>
      </c>
      <c r="H65" s="21" t="s">
        <v>75</v>
      </c>
      <c r="I65" s="17" t="s">
        <v>199</v>
      </c>
    </row>
    <row r="66" spans="2:9" ht="32.25" x14ac:dyDescent="0.25">
      <c r="B66" s="8">
        <v>30</v>
      </c>
      <c r="C66" s="104" t="s">
        <v>35</v>
      </c>
      <c r="D66" s="21" t="s">
        <v>157</v>
      </c>
      <c r="E66" s="9" t="s">
        <v>125</v>
      </c>
      <c r="F66" s="105" t="s">
        <v>25</v>
      </c>
      <c r="G66" s="106">
        <f>+ROUND('LP-Mar22'!G66*'Aplicación Formula de Ajuste'!$E$17,2)</f>
        <v>4.5999999999999996</v>
      </c>
      <c r="H66" s="21" t="s">
        <v>75</v>
      </c>
      <c r="I66" s="17" t="s">
        <v>154</v>
      </c>
    </row>
    <row r="67" spans="2:9" x14ac:dyDescent="0.25">
      <c r="B67" s="8">
        <v>31</v>
      </c>
      <c r="C67" s="104" t="s">
        <v>12</v>
      </c>
      <c r="D67" s="21" t="s">
        <v>200</v>
      </c>
      <c r="E67" s="9">
        <v>5000</v>
      </c>
      <c r="F67" s="105" t="s">
        <v>1</v>
      </c>
      <c r="G67" s="106">
        <f>+ROUND('LP-Mar22'!G67*'Aplicación Formula de Ajuste'!$E$17,2)</f>
        <v>3.51</v>
      </c>
      <c r="H67" s="21" t="s">
        <v>75</v>
      </c>
      <c r="I67" s="17" t="s">
        <v>201</v>
      </c>
    </row>
    <row r="68" spans="2:9" ht="32.25" x14ac:dyDescent="0.25">
      <c r="B68" s="8">
        <v>32</v>
      </c>
      <c r="C68" s="104" t="s">
        <v>39</v>
      </c>
      <c r="D68" s="21" t="s">
        <v>202</v>
      </c>
      <c r="E68" s="9" t="s">
        <v>125</v>
      </c>
      <c r="F68" s="105" t="s">
        <v>25</v>
      </c>
      <c r="G68" s="106">
        <f>+ROUND('LP-Mar22'!G68*'Aplicación Formula de Ajuste'!$E$17,2)</f>
        <v>6.32</v>
      </c>
      <c r="H68" s="21" t="s">
        <v>75</v>
      </c>
      <c r="I68" s="17" t="s">
        <v>154</v>
      </c>
    </row>
    <row r="69" spans="2:9" ht="32.25" x14ac:dyDescent="0.25">
      <c r="B69" s="8">
        <v>33</v>
      </c>
      <c r="C69" s="104" t="s">
        <v>40</v>
      </c>
      <c r="D69" s="21" t="s">
        <v>157</v>
      </c>
      <c r="E69" s="9" t="s">
        <v>125</v>
      </c>
      <c r="F69" s="105" t="s">
        <v>25</v>
      </c>
      <c r="G69" s="106">
        <f>+ROUND('LP-Mar22'!G69*'Aplicación Formula de Ajuste'!$E$17,2)</f>
        <v>4.5999999999999996</v>
      </c>
      <c r="H69" s="21" t="s">
        <v>75</v>
      </c>
      <c r="I69" s="17" t="s">
        <v>154</v>
      </c>
    </row>
    <row r="70" spans="2:9" x14ac:dyDescent="0.25">
      <c r="B70" s="8">
        <v>34</v>
      </c>
      <c r="C70" s="104" t="s">
        <v>41</v>
      </c>
      <c r="D70" s="21" t="s">
        <v>203</v>
      </c>
      <c r="E70" s="9">
        <v>95</v>
      </c>
      <c r="F70" s="105" t="s">
        <v>1</v>
      </c>
      <c r="G70" s="106">
        <f>+ROUND('LP-Mar22'!G70*'Aplicación Formula de Ajuste'!$E$17,2)</f>
        <v>0.75</v>
      </c>
      <c r="H70" s="21" t="s">
        <v>75</v>
      </c>
      <c r="I70" s="17" t="s">
        <v>204</v>
      </c>
    </row>
    <row r="71" spans="2:9" x14ac:dyDescent="0.25">
      <c r="B71" s="8">
        <v>35</v>
      </c>
      <c r="C71" s="104" t="s">
        <v>13</v>
      </c>
      <c r="D71" s="21" t="s">
        <v>205</v>
      </c>
      <c r="E71" s="9">
        <v>5000</v>
      </c>
      <c r="F71" s="105" t="s">
        <v>1</v>
      </c>
      <c r="G71" s="106">
        <f>+ROUND('LP-Mar22'!G71*'Aplicación Formula de Ajuste'!$E$17,2)</f>
        <v>4.3899999999999997</v>
      </c>
      <c r="H71" s="21" t="s">
        <v>75</v>
      </c>
      <c r="I71" s="17" t="s">
        <v>76</v>
      </c>
    </row>
    <row r="72" spans="2:9" ht="18" x14ac:dyDescent="0.25">
      <c r="B72" s="8">
        <v>36</v>
      </c>
      <c r="C72" s="104" t="s">
        <v>14</v>
      </c>
      <c r="D72" s="21" t="s">
        <v>206</v>
      </c>
      <c r="E72" s="9" t="s">
        <v>125</v>
      </c>
      <c r="F72" s="105" t="s">
        <v>47</v>
      </c>
      <c r="G72" s="106">
        <f>+ROUND('LP-Mar22'!G72*'Aplicación Formula de Ajuste'!$E$17,2)</f>
        <v>7.12</v>
      </c>
      <c r="H72" s="21" t="s">
        <v>75</v>
      </c>
      <c r="I72" s="17" t="s">
        <v>207</v>
      </c>
    </row>
    <row r="73" spans="2:9" x14ac:dyDescent="0.25">
      <c r="B73" s="8" t="s">
        <v>208</v>
      </c>
      <c r="C73" s="104" t="s">
        <v>15</v>
      </c>
      <c r="D73" s="21" t="s">
        <v>209</v>
      </c>
      <c r="E73" s="9">
        <v>100</v>
      </c>
      <c r="F73" s="105" t="s">
        <v>1</v>
      </c>
      <c r="G73" s="106">
        <f>+ROUND('LP-Mar22'!G73*'Aplicación Formula de Ajuste'!$E$17,2)</f>
        <v>6.42</v>
      </c>
      <c r="H73" s="21" t="s">
        <v>75</v>
      </c>
      <c r="I73" s="17" t="s">
        <v>76</v>
      </c>
    </row>
    <row r="74" spans="2:9" x14ac:dyDescent="0.25">
      <c r="B74" s="8" t="s">
        <v>210</v>
      </c>
      <c r="C74" s="104" t="s">
        <v>15</v>
      </c>
      <c r="D74" s="21" t="s">
        <v>211</v>
      </c>
      <c r="E74" s="9">
        <v>100</v>
      </c>
      <c r="F74" s="105" t="s">
        <v>1</v>
      </c>
      <c r="G74" s="106">
        <f>+ROUND('LP-Mar22'!G74*'Aplicación Formula de Ajuste'!$E$17,2)</f>
        <v>5.81</v>
      </c>
      <c r="H74" s="21" t="s">
        <v>75</v>
      </c>
      <c r="I74" s="17" t="s">
        <v>76</v>
      </c>
    </row>
    <row r="75" spans="2:9" ht="18" x14ac:dyDescent="0.25">
      <c r="B75" s="8" t="s">
        <v>212</v>
      </c>
      <c r="C75" s="104" t="s">
        <v>26</v>
      </c>
      <c r="D75" s="21" t="s">
        <v>213</v>
      </c>
      <c r="E75" s="9">
        <v>6.370000000000001</v>
      </c>
      <c r="F75" s="105" t="s">
        <v>48</v>
      </c>
      <c r="G75" s="106">
        <f>+ROUND('LP-Mar22'!G75*'Aplicación Formula de Ajuste'!$E$17,2)</f>
        <v>0.9</v>
      </c>
      <c r="H75" s="21" t="s">
        <v>75</v>
      </c>
      <c r="I75" s="17" t="s">
        <v>76</v>
      </c>
    </row>
    <row r="76" spans="2:9" ht="18" x14ac:dyDescent="0.25">
      <c r="B76" s="8" t="s">
        <v>214</v>
      </c>
      <c r="C76" s="104" t="s">
        <v>26</v>
      </c>
      <c r="D76" s="21" t="s">
        <v>215</v>
      </c>
      <c r="E76" s="9">
        <v>3.25</v>
      </c>
      <c r="F76" s="105" t="s">
        <v>216</v>
      </c>
      <c r="G76" s="106">
        <f>+ROUND('LP-Mar22'!G76*'Aplicación Formula de Ajuste'!$E$17,2)</f>
        <v>1.5</v>
      </c>
      <c r="H76" s="21" t="s">
        <v>75</v>
      </c>
      <c r="I76" s="17" t="s">
        <v>76</v>
      </c>
    </row>
    <row r="77" spans="2:9" ht="18" x14ac:dyDescent="0.25">
      <c r="B77" s="8" t="s">
        <v>217</v>
      </c>
      <c r="C77" s="104" t="s">
        <v>26</v>
      </c>
      <c r="D77" s="21" t="s">
        <v>218</v>
      </c>
      <c r="E77" s="9">
        <v>2.7300000000000004</v>
      </c>
      <c r="F77" s="105" t="s">
        <v>219</v>
      </c>
      <c r="G77" s="106">
        <f>+ROUND('LP-Mar22'!G77*'Aplicación Formula de Ajuste'!$E$17,2)</f>
        <v>3.12</v>
      </c>
      <c r="H77" s="21" t="s">
        <v>75</v>
      </c>
      <c r="I77" s="17" t="s">
        <v>76</v>
      </c>
    </row>
    <row r="78" spans="2:9" ht="18" x14ac:dyDescent="0.25">
      <c r="B78" s="8">
        <v>39</v>
      </c>
      <c r="C78" s="104" t="s">
        <v>27</v>
      </c>
      <c r="D78" s="21" t="s">
        <v>220</v>
      </c>
      <c r="E78" s="9">
        <v>4.9399999999999995</v>
      </c>
      <c r="F78" s="105" t="s">
        <v>48</v>
      </c>
      <c r="G78" s="106">
        <f>+ROUND('LP-Mar22'!G78*'Aplicación Formula de Ajuste'!$E$17,2)</f>
        <v>2.09</v>
      </c>
      <c r="H78" s="21" t="s">
        <v>75</v>
      </c>
      <c r="I78" s="17" t="s">
        <v>221</v>
      </c>
    </row>
    <row r="79" spans="2:9" ht="18" x14ac:dyDescent="0.25">
      <c r="B79" s="8">
        <v>40</v>
      </c>
      <c r="C79" s="104" t="s">
        <v>72</v>
      </c>
      <c r="D79" s="21" t="s">
        <v>220</v>
      </c>
      <c r="E79" s="9">
        <v>4.9399999999999995</v>
      </c>
      <c r="F79" s="105" t="s">
        <v>48</v>
      </c>
      <c r="G79" s="106">
        <f>+ROUND('LP-Mar22'!G79*'Aplicación Formula de Ajuste'!$E$17,2)</f>
        <v>2.09</v>
      </c>
      <c r="H79" s="21" t="s">
        <v>75</v>
      </c>
      <c r="I79" s="17" t="s">
        <v>221</v>
      </c>
    </row>
    <row r="80" spans="2:9" ht="17.25" x14ac:dyDescent="0.25">
      <c r="B80" s="8">
        <v>41</v>
      </c>
      <c r="C80" s="104" t="s">
        <v>16</v>
      </c>
      <c r="D80" s="21" t="s">
        <v>222</v>
      </c>
      <c r="E80" s="9">
        <v>3</v>
      </c>
      <c r="F80" s="105" t="s">
        <v>49</v>
      </c>
      <c r="G80" s="106">
        <f>+ROUND('LP-Mar22'!G80*'Aplicación Formula de Ajuste'!$E$17,2)</f>
        <v>9.2200000000000006</v>
      </c>
      <c r="H80" s="21" t="s">
        <v>75</v>
      </c>
      <c r="I80" s="17" t="s">
        <v>223</v>
      </c>
    </row>
    <row r="81" spans="2:9" ht="17.25" x14ac:dyDescent="0.25">
      <c r="B81" s="8">
        <v>42</v>
      </c>
      <c r="C81" s="104" t="s">
        <v>44</v>
      </c>
      <c r="D81" s="21" t="s">
        <v>224</v>
      </c>
      <c r="E81" s="9">
        <v>18</v>
      </c>
      <c r="F81" s="105" t="s">
        <v>46</v>
      </c>
      <c r="G81" s="106">
        <f>+ROUND('LP-Mar22'!G81*'Aplicación Formula de Ajuste'!$E$17,2)</f>
        <v>7.49</v>
      </c>
      <c r="H81" s="21" t="s">
        <v>75</v>
      </c>
      <c r="I81" s="17" t="s">
        <v>225</v>
      </c>
    </row>
    <row r="82" spans="2:9" ht="17.25" x14ac:dyDescent="0.25">
      <c r="B82" s="8">
        <v>43</v>
      </c>
      <c r="C82" s="104" t="s">
        <v>43</v>
      </c>
      <c r="D82" s="21" t="s">
        <v>226</v>
      </c>
      <c r="E82" s="9">
        <v>18</v>
      </c>
      <c r="F82" s="105" t="s">
        <v>46</v>
      </c>
      <c r="G82" s="106">
        <f>+ROUND('LP-Mar22'!G82*'Aplicación Formula de Ajuste'!$E$17,2)</f>
        <v>10.61</v>
      </c>
      <c r="H82" s="21" t="s">
        <v>75</v>
      </c>
      <c r="I82" s="17" t="s">
        <v>225</v>
      </c>
    </row>
    <row r="83" spans="2:9" ht="17.25" x14ac:dyDescent="0.25">
      <c r="B83" s="8">
        <v>44</v>
      </c>
      <c r="C83" s="104" t="s">
        <v>45</v>
      </c>
      <c r="D83" s="21" t="s">
        <v>227</v>
      </c>
      <c r="E83" s="9">
        <v>18</v>
      </c>
      <c r="F83" s="105" t="s">
        <v>46</v>
      </c>
      <c r="G83" s="106">
        <f>+ROUND('LP-Mar22'!G83*'Aplicación Formula de Ajuste'!$E$17,2)</f>
        <v>6.2</v>
      </c>
      <c r="H83" s="21" t="s">
        <v>75</v>
      </c>
      <c r="I83" s="17" t="s">
        <v>225</v>
      </c>
    </row>
    <row r="84" spans="2:9" x14ac:dyDescent="0.25">
      <c r="B84" s="8">
        <v>45</v>
      </c>
      <c r="C84" s="104" t="s">
        <v>42</v>
      </c>
      <c r="D84" s="21" t="s">
        <v>228</v>
      </c>
      <c r="E84" s="9" t="s">
        <v>229</v>
      </c>
      <c r="F84" s="105" t="s">
        <v>1</v>
      </c>
      <c r="G84" s="106">
        <f>+ROUND('LP-Mar22'!G84*'Aplicación Formula de Ajuste'!$E$17,2)</f>
        <v>4.3899999999999997</v>
      </c>
      <c r="H84" s="21" t="s">
        <v>75</v>
      </c>
      <c r="I84" s="17" t="s">
        <v>76</v>
      </c>
    </row>
    <row r="85" spans="2:9" ht="30" x14ac:dyDescent="0.25">
      <c r="B85" s="8">
        <v>46</v>
      </c>
      <c r="C85" s="104" t="s">
        <v>51</v>
      </c>
      <c r="D85" s="21" t="s">
        <v>230</v>
      </c>
      <c r="E85" s="9" t="s">
        <v>125</v>
      </c>
      <c r="F85" s="105" t="s">
        <v>52</v>
      </c>
      <c r="G85" s="106">
        <f>+ROUND('LP-Mar22'!G85*'Aplicación Formula de Ajuste'!$E$17,2)</f>
        <v>2.85</v>
      </c>
      <c r="H85" s="21" t="s">
        <v>75</v>
      </c>
      <c r="I85" s="17" t="s">
        <v>126</v>
      </c>
    </row>
    <row r="86" spans="2:9" ht="30" x14ac:dyDescent="0.25">
      <c r="B86" s="8">
        <v>47</v>
      </c>
      <c r="C86" s="104" t="s">
        <v>50</v>
      </c>
      <c r="D86" s="21" t="s">
        <v>231</v>
      </c>
      <c r="E86" s="9" t="s">
        <v>125</v>
      </c>
      <c r="F86" s="105" t="s">
        <v>52</v>
      </c>
      <c r="G86" s="106">
        <f>+ROUND('LP-Mar22'!G86*'Aplicación Formula de Ajuste'!$E$17,2)</f>
        <v>5.1100000000000003</v>
      </c>
      <c r="H86" s="21" t="s">
        <v>75</v>
      </c>
      <c r="I86" s="17" t="s">
        <v>126</v>
      </c>
    </row>
    <row r="87" spans="2:9" ht="30" x14ac:dyDescent="0.25">
      <c r="B87" s="8">
        <v>48</v>
      </c>
      <c r="C87" s="104" t="s">
        <v>58</v>
      </c>
      <c r="D87" s="21" t="s">
        <v>232</v>
      </c>
      <c r="E87" s="9" t="s">
        <v>125</v>
      </c>
      <c r="F87" s="105" t="s">
        <v>52</v>
      </c>
      <c r="G87" s="106">
        <f>+ROUND('LP-Mar22'!G87*'Aplicación Formula de Ajuste'!$E$17,2)</f>
        <v>5.43</v>
      </c>
      <c r="H87" s="21" t="s">
        <v>75</v>
      </c>
      <c r="I87" s="17" t="s">
        <v>154</v>
      </c>
    </row>
    <row r="88" spans="2:9" ht="30" x14ac:dyDescent="0.25">
      <c r="B88" s="8">
        <v>49</v>
      </c>
      <c r="C88" s="104" t="s">
        <v>60</v>
      </c>
      <c r="D88" s="21" t="s">
        <v>233</v>
      </c>
      <c r="E88" s="9" t="s">
        <v>125</v>
      </c>
      <c r="F88" s="105" t="s">
        <v>52</v>
      </c>
      <c r="G88" s="106">
        <f>+ROUND('LP-Mar22'!G88*'Aplicación Formula de Ajuste'!$E$17,2)</f>
        <v>5.44</v>
      </c>
      <c r="H88" s="21" t="s">
        <v>75</v>
      </c>
      <c r="I88" s="17" t="s">
        <v>234</v>
      </c>
    </row>
    <row r="89" spans="2:9" ht="30" x14ac:dyDescent="0.25">
      <c r="B89" s="8">
        <v>50</v>
      </c>
      <c r="C89" s="104" t="s">
        <v>61</v>
      </c>
      <c r="D89" s="21" t="s">
        <v>235</v>
      </c>
      <c r="E89" s="9" t="s">
        <v>125</v>
      </c>
      <c r="F89" s="105" t="s">
        <v>52</v>
      </c>
      <c r="G89" s="106">
        <f>+ROUND('LP-Mar22'!G89*'Aplicación Formula de Ajuste'!$E$17,2)</f>
        <v>7.38</v>
      </c>
      <c r="H89" s="21" t="s">
        <v>75</v>
      </c>
      <c r="I89" s="17" t="s">
        <v>154</v>
      </c>
    </row>
    <row r="90" spans="2:9" x14ac:dyDescent="0.25">
      <c r="B90" s="8">
        <v>51</v>
      </c>
      <c r="C90" s="104" t="s">
        <v>62</v>
      </c>
      <c r="D90" s="21" t="s">
        <v>236</v>
      </c>
      <c r="E90" s="9" t="s">
        <v>125</v>
      </c>
      <c r="F90" s="105" t="s">
        <v>52</v>
      </c>
      <c r="G90" s="106">
        <f>+ROUND('LP-Mar22'!G90*'Aplicación Formula de Ajuste'!$E$17,2)</f>
        <v>2.76</v>
      </c>
      <c r="H90" s="21" t="s">
        <v>75</v>
      </c>
      <c r="I90" s="17" t="s">
        <v>237</v>
      </c>
    </row>
    <row r="91" spans="2:9" x14ac:dyDescent="0.25">
      <c r="B91" s="8" t="s">
        <v>238</v>
      </c>
      <c r="C91" s="104" t="s">
        <v>63</v>
      </c>
      <c r="D91" s="21" t="s">
        <v>239</v>
      </c>
      <c r="E91" s="9" t="s">
        <v>125</v>
      </c>
      <c r="F91" s="105" t="s">
        <v>52</v>
      </c>
      <c r="G91" s="106">
        <f>+ROUND('LP-Mar22'!G91*'Aplicación Formula de Ajuste'!$E$17,2)</f>
        <v>0.94</v>
      </c>
      <c r="H91" s="21" t="s">
        <v>75</v>
      </c>
      <c r="I91" s="17" t="s">
        <v>240</v>
      </c>
    </row>
    <row r="92" spans="2:9" x14ac:dyDescent="0.25">
      <c r="B92" s="8" t="s">
        <v>241</v>
      </c>
      <c r="C92" s="104" t="s">
        <v>63</v>
      </c>
      <c r="D92" s="21" t="s">
        <v>242</v>
      </c>
      <c r="E92" s="9" t="s">
        <v>125</v>
      </c>
      <c r="F92" s="105" t="s">
        <v>52</v>
      </c>
      <c r="G92" s="106">
        <f>+ROUND('LP-Mar22'!G92*'Aplicación Formula de Ajuste'!$E$17,2)</f>
        <v>0.5</v>
      </c>
      <c r="H92" s="21" t="s">
        <v>75</v>
      </c>
      <c r="I92" s="17" t="s">
        <v>240</v>
      </c>
    </row>
    <row r="93" spans="2:9" x14ac:dyDescent="0.25">
      <c r="B93" s="8" t="s">
        <v>243</v>
      </c>
      <c r="C93" s="104" t="s">
        <v>63</v>
      </c>
      <c r="D93" s="21" t="s">
        <v>236</v>
      </c>
      <c r="E93" s="9" t="s">
        <v>125</v>
      </c>
      <c r="F93" s="105" t="s">
        <v>52</v>
      </c>
      <c r="G93" s="106">
        <f>+ROUND('LP-Mar22'!G93*'Aplicación Formula de Ajuste'!$E$17,2)</f>
        <v>2.76</v>
      </c>
      <c r="H93" s="21" t="s">
        <v>75</v>
      </c>
      <c r="I93" s="17" t="s">
        <v>237</v>
      </c>
    </row>
    <row r="94" spans="2:9" ht="30" x14ac:dyDescent="0.25">
      <c r="B94" s="8">
        <v>53</v>
      </c>
      <c r="C94" s="104" t="s">
        <v>68</v>
      </c>
      <c r="D94" s="21" t="s">
        <v>181</v>
      </c>
      <c r="E94" s="9" t="s">
        <v>52</v>
      </c>
      <c r="F94" s="105" t="s">
        <v>52</v>
      </c>
      <c r="G94" s="106">
        <f>+ROUND('LP-Mar22'!G94*'Aplicación Formula de Ajuste'!$E$17,2)</f>
        <v>0</v>
      </c>
      <c r="H94" s="21" t="s">
        <v>75</v>
      </c>
      <c r="I94" s="17" t="s">
        <v>76</v>
      </c>
    </row>
    <row r="95" spans="2:9" ht="30" x14ac:dyDescent="0.25">
      <c r="B95" s="8">
        <v>54</v>
      </c>
      <c r="C95" s="104" t="s">
        <v>244</v>
      </c>
      <c r="D95" s="21" t="s">
        <v>231</v>
      </c>
      <c r="E95" s="9" t="s">
        <v>125</v>
      </c>
      <c r="F95" s="105" t="s">
        <v>52</v>
      </c>
      <c r="G95" s="106">
        <f>+ROUND('LP-Mar22'!G95*'Aplicación Formula de Ajuste'!$E$17,2)</f>
        <v>5.1100000000000003</v>
      </c>
      <c r="H95" s="21" t="s">
        <v>75</v>
      </c>
      <c r="I95" s="17" t="s">
        <v>126</v>
      </c>
    </row>
    <row r="96" spans="2:9" ht="30" x14ac:dyDescent="0.25">
      <c r="B96" s="11">
        <v>55</v>
      </c>
      <c r="C96" s="107" t="s">
        <v>245</v>
      </c>
      <c r="D96" s="23" t="s">
        <v>246</v>
      </c>
      <c r="E96" s="12" t="s">
        <v>125</v>
      </c>
      <c r="F96" s="108" t="s">
        <v>52</v>
      </c>
      <c r="G96" s="109">
        <f>+ROUND('LP-Mar22'!G96*'Aplicación Formula de Ajuste'!$E$17,2)</f>
        <v>2.73</v>
      </c>
      <c r="H96" s="23" t="s">
        <v>75</v>
      </c>
      <c r="I96" s="18" t="s">
        <v>154</v>
      </c>
    </row>
    <row r="97" spans="2:9" ht="30" x14ac:dyDescent="0.25">
      <c r="B97" s="11" t="s">
        <v>247</v>
      </c>
      <c r="C97" s="107" t="s">
        <v>248</v>
      </c>
      <c r="D97" s="23" t="s">
        <v>249</v>
      </c>
      <c r="E97" s="12" t="s">
        <v>125</v>
      </c>
      <c r="F97" s="108" t="s">
        <v>52</v>
      </c>
      <c r="G97" s="109">
        <f>+ROUND('LP-Mar22'!G97*'Aplicación Formula de Ajuste'!$E$17,2)</f>
        <v>3.82</v>
      </c>
      <c r="H97" s="23" t="s">
        <v>75</v>
      </c>
      <c r="I97" s="18" t="s">
        <v>154</v>
      </c>
    </row>
    <row r="98" spans="2:9" ht="30" x14ac:dyDescent="0.25">
      <c r="B98" s="15" t="s">
        <v>250</v>
      </c>
      <c r="C98" s="110" t="s">
        <v>248</v>
      </c>
      <c r="D98" s="24" t="s">
        <v>251</v>
      </c>
      <c r="E98" s="16" t="s">
        <v>125</v>
      </c>
      <c r="F98" s="111" t="s">
        <v>52</v>
      </c>
      <c r="G98" s="112">
        <f>+ROUND('LP-Mar22'!G98*'Aplicación Formula de Ajuste'!$E$17,2)</f>
        <v>4.34</v>
      </c>
      <c r="H98" s="24" t="s">
        <v>75</v>
      </c>
      <c r="I98" s="19" t="s">
        <v>154</v>
      </c>
    </row>
    <row r="100" spans="2:9" x14ac:dyDescent="0.25">
      <c r="B100" s="29" t="s">
        <v>254</v>
      </c>
    </row>
    <row r="102" spans="2:9" ht="37.5" x14ac:dyDescent="0.25">
      <c r="C102" s="34" t="s">
        <v>255</v>
      </c>
      <c r="D102" s="35" t="s">
        <v>256</v>
      </c>
    </row>
    <row r="103" spans="2:9" ht="37.5" x14ac:dyDescent="0.3">
      <c r="C103" s="33" t="s">
        <v>257</v>
      </c>
      <c r="D103" s="3">
        <f>ROUND('LP-Mar22'!D103*'Aplicación Formula de Ajuste'!$E$17,4)</f>
        <v>1.0616000000000001</v>
      </c>
      <c r="E103" s="114"/>
      <c r="F103" s="71"/>
    </row>
    <row r="104" spans="2:9" ht="37.5" x14ac:dyDescent="0.3">
      <c r="C104" s="33" t="s">
        <v>258</v>
      </c>
      <c r="D104" s="3">
        <f>ROUND('LP-Mar22'!D104*'Aplicación Formula de Ajuste'!$E$17,4)</f>
        <v>1.0616000000000001</v>
      </c>
      <c r="F104" s="71"/>
    </row>
    <row r="105" spans="2:9" ht="18.75" x14ac:dyDescent="0.3">
      <c r="C105" s="33" t="s">
        <v>259</v>
      </c>
      <c r="D105" s="3">
        <f>ROUND('LP-Mar22'!D105*'Aplicación Formula de Ajuste'!$E$17,4)</f>
        <v>2.2200000000000001E-2</v>
      </c>
      <c r="F105" s="72"/>
    </row>
    <row r="106" spans="2:9" ht="18.75" x14ac:dyDescent="0.3">
      <c r="C106" s="33" t="s">
        <v>260</v>
      </c>
      <c r="D106" s="3">
        <f>ROUND('LP-Mar22'!D106*'Aplicación Formula de Ajuste'!$E$17,4)</f>
        <v>1.01E-2</v>
      </c>
      <c r="F106" s="71"/>
    </row>
    <row r="107" spans="2:9" ht="18.75" x14ac:dyDescent="0.3">
      <c r="C107" s="33" t="s">
        <v>261</v>
      </c>
      <c r="D107" s="3">
        <f>ROUND('LP-Mar22'!D107*'Aplicación Formula de Ajuste'!$E$17,4)</f>
        <v>4.3299999999999998E-2</v>
      </c>
      <c r="F107" s="71"/>
    </row>
  </sheetData>
  <printOptions horizontalCentered="1"/>
  <pageMargins left="0.98425196850393704" right="0.78740157480314965" top="1.1811023622047243" bottom="0.78740157480314965" header="0.6692913385826772" footer="0.62992125984251968"/>
  <pageSetup paperSize="8" scale="47" orientation="portrait" r:id="rId1"/>
  <headerFooter>
    <oddHeader>&amp;L&amp;G&amp;C"Servicio de Operación y Mantenimiento - Yacimiento El Trapial"&amp;RChevron Argentina S.R.L. 
RFX5876654</oddHeader>
    <oddFooter>&amp;LNeuquén, 29 de abril de 202.&amp;RPágina 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107"/>
  <sheetViews>
    <sheetView showGridLines="0" topLeftCell="A94" zoomScale="80" zoomScaleNormal="80" workbookViewId="0">
      <selection activeCell="F106" sqref="F106"/>
    </sheetView>
  </sheetViews>
  <sheetFormatPr baseColWidth="10" defaultColWidth="9.140625" defaultRowHeight="15" x14ac:dyDescent="0.25"/>
  <cols>
    <col min="1" max="1" width="3.140625" customWidth="1"/>
    <col min="2" max="2" width="6.28515625" style="5" customWidth="1"/>
    <col min="3" max="3" width="64.140625" style="28" customWidth="1"/>
    <col min="4" max="4" width="22.28515625" style="5" customWidth="1"/>
    <col min="5" max="5" width="22.140625" style="28" customWidth="1"/>
    <col min="6" max="6" width="33.5703125" style="28" customWidth="1"/>
    <col min="7" max="7" width="10.140625" style="28" customWidth="1"/>
    <col min="8" max="8" width="12.5703125" style="28" bestFit="1" customWidth="1"/>
    <col min="9" max="9" width="85.42578125" style="28" customWidth="1"/>
  </cols>
  <sheetData>
    <row r="2" spans="2:10" ht="18.75" x14ac:dyDescent="0.3">
      <c r="B2" s="25" t="s">
        <v>252</v>
      </c>
      <c r="C2" s="26"/>
      <c r="D2" s="20"/>
      <c r="E2" s="26"/>
      <c r="F2" s="26"/>
      <c r="G2" s="26"/>
      <c r="H2" s="26"/>
      <c r="I2" s="27"/>
      <c r="J2" s="2"/>
    </row>
    <row r="3" spans="2:10" ht="18.75" x14ac:dyDescent="0.3">
      <c r="B3" s="30"/>
      <c r="C3" s="30"/>
      <c r="D3" s="31"/>
      <c r="E3" s="30"/>
      <c r="F3" s="30"/>
      <c r="G3" s="30"/>
      <c r="H3" s="30"/>
      <c r="I3" s="30"/>
      <c r="J3" s="32"/>
    </row>
    <row r="4" spans="2:10" x14ac:dyDescent="0.25">
      <c r="B4" s="29" t="s">
        <v>253</v>
      </c>
    </row>
    <row r="5" spans="2:10" x14ac:dyDescent="0.25">
      <c r="B5" s="29"/>
    </row>
    <row r="6" spans="2:10" ht="45" x14ac:dyDescent="0.25">
      <c r="B6" s="4" t="s">
        <v>69</v>
      </c>
      <c r="C6" s="3" t="s">
        <v>64</v>
      </c>
      <c r="D6" s="3" t="s">
        <v>65</v>
      </c>
      <c r="E6" s="6" t="s">
        <v>53</v>
      </c>
      <c r="F6" s="4" t="s">
        <v>70</v>
      </c>
      <c r="G6" s="7" t="s">
        <v>0</v>
      </c>
      <c r="H6" s="3" t="s">
        <v>3</v>
      </c>
      <c r="I6" s="1" t="s">
        <v>4</v>
      </c>
    </row>
    <row r="7" spans="2:10" x14ac:dyDescent="0.25">
      <c r="B7" s="8" t="s">
        <v>73</v>
      </c>
      <c r="C7" s="104" t="s">
        <v>2</v>
      </c>
      <c r="D7" s="21" t="s">
        <v>74</v>
      </c>
      <c r="E7" s="9">
        <v>50</v>
      </c>
      <c r="F7" s="105" t="s">
        <v>1</v>
      </c>
      <c r="G7" s="106">
        <v>5.3</v>
      </c>
      <c r="H7" s="21" t="s">
        <v>75</v>
      </c>
      <c r="I7" s="17" t="s">
        <v>76</v>
      </c>
    </row>
    <row r="8" spans="2:10" x14ac:dyDescent="0.25">
      <c r="B8" s="8" t="s">
        <v>77</v>
      </c>
      <c r="C8" s="104" t="s">
        <v>2</v>
      </c>
      <c r="D8" s="21" t="s">
        <v>78</v>
      </c>
      <c r="E8" s="9">
        <v>50</v>
      </c>
      <c r="F8" s="105" t="s">
        <v>1</v>
      </c>
      <c r="G8" s="106">
        <v>4.9400000000000004</v>
      </c>
      <c r="H8" s="21" t="s">
        <v>75</v>
      </c>
      <c r="I8" s="17" t="s">
        <v>76</v>
      </c>
    </row>
    <row r="9" spans="2:10" x14ac:dyDescent="0.25">
      <c r="B9" s="11" t="s">
        <v>79</v>
      </c>
      <c r="C9" s="107" t="s">
        <v>2</v>
      </c>
      <c r="D9" s="22" t="s">
        <v>80</v>
      </c>
      <c r="E9" s="12">
        <v>45</v>
      </c>
      <c r="F9" s="108" t="s">
        <v>1</v>
      </c>
      <c r="G9" s="109">
        <v>5.13</v>
      </c>
      <c r="H9" s="23" t="s">
        <v>75</v>
      </c>
      <c r="I9" s="18" t="s">
        <v>81</v>
      </c>
    </row>
    <row r="10" spans="2:10" ht="30" x14ac:dyDescent="0.25">
      <c r="B10" s="11" t="s">
        <v>82</v>
      </c>
      <c r="C10" s="107" t="s">
        <v>18</v>
      </c>
      <c r="D10" s="23" t="s">
        <v>83</v>
      </c>
      <c r="E10" s="12">
        <v>35</v>
      </c>
      <c r="F10" s="108" t="s">
        <v>1</v>
      </c>
      <c r="G10" s="109">
        <v>3.29</v>
      </c>
      <c r="H10" s="23" t="s">
        <v>75</v>
      </c>
      <c r="I10" s="18" t="s">
        <v>84</v>
      </c>
    </row>
    <row r="11" spans="2:10" x14ac:dyDescent="0.25">
      <c r="B11" s="8" t="s">
        <v>85</v>
      </c>
      <c r="C11" s="104" t="s">
        <v>18</v>
      </c>
      <c r="D11" s="21" t="s">
        <v>86</v>
      </c>
      <c r="E11" s="9">
        <v>17</v>
      </c>
      <c r="F11" s="105" t="s">
        <v>1</v>
      </c>
      <c r="G11" s="106">
        <v>5.52</v>
      </c>
      <c r="H11" s="21" t="s">
        <v>75</v>
      </c>
      <c r="I11" s="17" t="s">
        <v>76</v>
      </c>
    </row>
    <row r="12" spans="2:10" x14ac:dyDescent="0.25">
      <c r="B12" s="8">
        <v>3</v>
      </c>
      <c r="C12" s="104" t="s">
        <v>19</v>
      </c>
      <c r="D12" s="21" t="s">
        <v>87</v>
      </c>
      <c r="E12" s="9">
        <v>30</v>
      </c>
      <c r="F12" s="105" t="s">
        <v>1</v>
      </c>
      <c r="G12" s="106">
        <v>2.76</v>
      </c>
      <c r="H12" s="21" t="s">
        <v>75</v>
      </c>
      <c r="I12" s="17" t="s">
        <v>76</v>
      </c>
    </row>
    <row r="13" spans="2:10" x14ac:dyDescent="0.25">
      <c r="B13" s="8">
        <v>4</v>
      </c>
      <c r="C13" s="104" t="s">
        <v>28</v>
      </c>
      <c r="D13" s="21" t="s">
        <v>88</v>
      </c>
      <c r="E13" s="9">
        <v>40</v>
      </c>
      <c r="F13" s="105" t="s">
        <v>1</v>
      </c>
      <c r="G13" s="106">
        <v>3.1</v>
      </c>
      <c r="H13" s="21" t="s">
        <v>75</v>
      </c>
      <c r="I13" s="17" t="s">
        <v>76</v>
      </c>
    </row>
    <row r="14" spans="2:10" ht="30" customHeight="1" x14ac:dyDescent="0.25">
      <c r="B14" s="8">
        <v>5</v>
      </c>
      <c r="C14" s="104" t="s">
        <v>29</v>
      </c>
      <c r="D14" s="21" t="s">
        <v>89</v>
      </c>
      <c r="E14" s="9">
        <v>35</v>
      </c>
      <c r="F14" s="105" t="s">
        <v>1</v>
      </c>
      <c r="G14" s="106">
        <v>3.74</v>
      </c>
      <c r="H14" s="21" t="s">
        <v>75</v>
      </c>
      <c r="I14" s="17" t="s">
        <v>76</v>
      </c>
    </row>
    <row r="15" spans="2:10" x14ac:dyDescent="0.25">
      <c r="B15" s="11" t="s">
        <v>90</v>
      </c>
      <c r="C15" s="107" t="s">
        <v>5</v>
      </c>
      <c r="D15" s="23" t="s">
        <v>91</v>
      </c>
      <c r="E15" s="12">
        <v>35</v>
      </c>
      <c r="F15" s="108" t="s">
        <v>1</v>
      </c>
      <c r="G15" s="109">
        <v>3.16</v>
      </c>
      <c r="H15" s="23" t="s">
        <v>75</v>
      </c>
      <c r="I15" s="18" t="s">
        <v>92</v>
      </c>
    </row>
    <row r="16" spans="2:10" x14ac:dyDescent="0.25">
      <c r="B16" s="11" t="s">
        <v>93</v>
      </c>
      <c r="C16" s="107" t="s">
        <v>5</v>
      </c>
      <c r="D16" s="23" t="s">
        <v>94</v>
      </c>
      <c r="E16" s="12">
        <v>25</v>
      </c>
      <c r="F16" s="108" t="s">
        <v>1</v>
      </c>
      <c r="G16" s="109">
        <v>5.0999999999999996</v>
      </c>
      <c r="H16" s="23" t="s">
        <v>75</v>
      </c>
      <c r="I16" s="18" t="s">
        <v>95</v>
      </c>
    </row>
    <row r="17" spans="2:9" x14ac:dyDescent="0.25">
      <c r="B17" s="11" t="s">
        <v>96</v>
      </c>
      <c r="C17" s="107" t="s">
        <v>5</v>
      </c>
      <c r="D17" s="23" t="s">
        <v>97</v>
      </c>
      <c r="E17" s="12">
        <v>25</v>
      </c>
      <c r="F17" s="108" t="s">
        <v>1</v>
      </c>
      <c r="G17" s="109">
        <v>5.13</v>
      </c>
      <c r="H17" s="23" t="s">
        <v>75</v>
      </c>
      <c r="I17" s="18" t="s">
        <v>98</v>
      </c>
    </row>
    <row r="18" spans="2:9" x14ac:dyDescent="0.25">
      <c r="B18" s="8" t="s">
        <v>99</v>
      </c>
      <c r="C18" s="104" t="s">
        <v>5</v>
      </c>
      <c r="D18" s="21" t="s">
        <v>100</v>
      </c>
      <c r="E18" s="9">
        <v>25</v>
      </c>
      <c r="F18" s="105" t="s">
        <v>1</v>
      </c>
      <c r="G18" s="106">
        <v>4.66</v>
      </c>
      <c r="H18" s="21" t="s">
        <v>75</v>
      </c>
      <c r="I18" s="17" t="s">
        <v>101</v>
      </c>
    </row>
    <row r="19" spans="2:9" x14ac:dyDescent="0.25">
      <c r="B19" s="8" t="s">
        <v>102</v>
      </c>
      <c r="C19" s="104" t="s">
        <v>5</v>
      </c>
      <c r="D19" s="21" t="s">
        <v>103</v>
      </c>
      <c r="E19" s="9">
        <v>25</v>
      </c>
      <c r="F19" s="105" t="s">
        <v>1</v>
      </c>
      <c r="G19" s="106">
        <v>4.04</v>
      </c>
      <c r="H19" s="21" t="s">
        <v>75</v>
      </c>
      <c r="I19" s="17" t="s">
        <v>76</v>
      </c>
    </row>
    <row r="20" spans="2:9" x14ac:dyDescent="0.25">
      <c r="B20" s="11" t="s">
        <v>104</v>
      </c>
      <c r="C20" s="107" t="s">
        <v>6</v>
      </c>
      <c r="D20" s="23" t="s">
        <v>105</v>
      </c>
      <c r="E20" s="12">
        <v>35</v>
      </c>
      <c r="F20" s="108" t="s">
        <v>1</v>
      </c>
      <c r="G20" s="109">
        <v>3.44</v>
      </c>
      <c r="H20" s="23" t="s">
        <v>75</v>
      </c>
      <c r="I20" s="18" t="s">
        <v>106</v>
      </c>
    </row>
    <row r="21" spans="2:9" x14ac:dyDescent="0.25">
      <c r="B21" s="11" t="s">
        <v>107</v>
      </c>
      <c r="C21" s="107" t="s">
        <v>6</v>
      </c>
      <c r="D21" s="23" t="s">
        <v>108</v>
      </c>
      <c r="E21" s="12">
        <v>20</v>
      </c>
      <c r="F21" s="108" t="s">
        <v>1</v>
      </c>
      <c r="G21" s="109">
        <v>2.54</v>
      </c>
      <c r="H21" s="23" t="s">
        <v>75</v>
      </c>
      <c r="I21" s="18" t="s">
        <v>106</v>
      </c>
    </row>
    <row r="22" spans="2:9" x14ac:dyDescent="0.25">
      <c r="B22" s="11" t="s">
        <v>109</v>
      </c>
      <c r="C22" s="107" t="s">
        <v>6</v>
      </c>
      <c r="D22" s="23" t="s">
        <v>110</v>
      </c>
      <c r="E22" s="12">
        <v>10</v>
      </c>
      <c r="F22" s="108" t="s">
        <v>1</v>
      </c>
      <c r="G22" s="109">
        <v>2.5299999999999998</v>
      </c>
      <c r="H22" s="23" t="s">
        <v>75</v>
      </c>
      <c r="I22" s="18" t="s">
        <v>111</v>
      </c>
    </row>
    <row r="23" spans="2:9" x14ac:dyDescent="0.25">
      <c r="B23" s="8" t="s">
        <v>112</v>
      </c>
      <c r="C23" s="104" t="s">
        <v>6</v>
      </c>
      <c r="D23" s="21" t="s">
        <v>113</v>
      </c>
      <c r="E23" s="9">
        <v>35</v>
      </c>
      <c r="F23" s="105" t="s">
        <v>1</v>
      </c>
      <c r="G23" s="106">
        <v>3</v>
      </c>
      <c r="H23" s="21" t="s">
        <v>75</v>
      </c>
      <c r="I23" s="17" t="s">
        <v>76</v>
      </c>
    </row>
    <row r="24" spans="2:9" x14ac:dyDescent="0.25">
      <c r="B24" s="11" t="s">
        <v>114</v>
      </c>
      <c r="C24" s="107" t="s">
        <v>6</v>
      </c>
      <c r="D24" s="23" t="s">
        <v>115</v>
      </c>
      <c r="E24" s="12">
        <v>35</v>
      </c>
      <c r="F24" s="108" t="s">
        <v>1</v>
      </c>
      <c r="G24" s="109">
        <v>3.11</v>
      </c>
      <c r="H24" s="23" t="s">
        <v>75</v>
      </c>
      <c r="I24" s="18" t="s">
        <v>106</v>
      </c>
    </row>
    <row r="25" spans="2:9" ht="18.75" x14ac:dyDescent="0.25">
      <c r="B25" s="8" t="s">
        <v>116</v>
      </c>
      <c r="C25" s="104" t="s">
        <v>7</v>
      </c>
      <c r="D25" s="21" t="s">
        <v>117</v>
      </c>
      <c r="E25" s="9">
        <v>10</v>
      </c>
      <c r="F25" s="105" t="s">
        <v>54</v>
      </c>
      <c r="G25" s="106">
        <v>1.8</v>
      </c>
      <c r="H25" s="21" t="s">
        <v>75</v>
      </c>
      <c r="I25" s="17" t="s">
        <v>118</v>
      </c>
    </row>
    <row r="26" spans="2:9" ht="18.75" x14ac:dyDescent="0.25">
      <c r="B26" s="8" t="s">
        <v>119</v>
      </c>
      <c r="C26" s="104" t="s">
        <v>7</v>
      </c>
      <c r="D26" s="21" t="s">
        <v>120</v>
      </c>
      <c r="E26" s="9">
        <v>6.75</v>
      </c>
      <c r="F26" s="105" t="s">
        <v>54</v>
      </c>
      <c r="G26" s="106">
        <v>3.05</v>
      </c>
      <c r="H26" s="21" t="s">
        <v>75</v>
      </c>
      <c r="I26" s="17" t="s">
        <v>118</v>
      </c>
    </row>
    <row r="27" spans="2:9" ht="28.5" customHeight="1" x14ac:dyDescent="0.25">
      <c r="B27" s="8">
        <v>9</v>
      </c>
      <c r="C27" s="104" t="s">
        <v>30</v>
      </c>
      <c r="D27" s="21" t="s">
        <v>121</v>
      </c>
      <c r="E27" s="9">
        <v>6</v>
      </c>
      <c r="F27" s="105" t="s">
        <v>54</v>
      </c>
      <c r="G27" s="106">
        <v>3.13</v>
      </c>
      <c r="H27" s="21" t="s">
        <v>75</v>
      </c>
      <c r="I27" s="17" t="s">
        <v>118</v>
      </c>
    </row>
    <row r="28" spans="2:9" x14ac:dyDescent="0.25">
      <c r="B28" s="11">
        <v>10</v>
      </c>
      <c r="C28" s="107" t="s">
        <v>55</v>
      </c>
      <c r="D28" s="23" t="s">
        <v>122</v>
      </c>
      <c r="E28" s="12">
        <v>12</v>
      </c>
      <c r="F28" s="108" t="s">
        <v>66</v>
      </c>
      <c r="G28" s="109">
        <v>3.32</v>
      </c>
      <c r="H28" s="23" t="s">
        <v>75</v>
      </c>
      <c r="I28" s="18" t="s">
        <v>123</v>
      </c>
    </row>
    <row r="29" spans="2:9" ht="30" x14ac:dyDescent="0.25">
      <c r="B29" s="8">
        <v>11</v>
      </c>
      <c r="C29" s="104" t="s">
        <v>20</v>
      </c>
      <c r="D29" s="21" t="s">
        <v>124</v>
      </c>
      <c r="E29" s="9" t="s">
        <v>125</v>
      </c>
      <c r="F29" s="105" t="s">
        <v>1</v>
      </c>
      <c r="G29" s="106">
        <v>1.34</v>
      </c>
      <c r="H29" s="21" t="s">
        <v>75</v>
      </c>
      <c r="I29" s="17" t="s">
        <v>126</v>
      </c>
    </row>
    <row r="30" spans="2:9" ht="30" x14ac:dyDescent="0.25">
      <c r="B30" s="8">
        <v>12</v>
      </c>
      <c r="C30" s="104" t="s">
        <v>21</v>
      </c>
      <c r="D30" s="21" t="s">
        <v>127</v>
      </c>
      <c r="E30" s="9" t="s">
        <v>125</v>
      </c>
      <c r="F30" s="105" t="s">
        <v>1</v>
      </c>
      <c r="G30" s="106">
        <v>2.72</v>
      </c>
      <c r="H30" s="21" t="s">
        <v>75</v>
      </c>
      <c r="I30" s="17" t="s">
        <v>126</v>
      </c>
    </row>
    <row r="31" spans="2:9" ht="30" x14ac:dyDescent="0.25">
      <c r="B31" s="8" t="s">
        <v>128</v>
      </c>
      <c r="C31" s="104" t="s">
        <v>17</v>
      </c>
      <c r="D31" s="21" t="s">
        <v>129</v>
      </c>
      <c r="E31" s="9" t="s">
        <v>125</v>
      </c>
      <c r="F31" s="105" t="s">
        <v>1</v>
      </c>
      <c r="G31" s="106">
        <v>3.05</v>
      </c>
      <c r="H31" s="21" t="s">
        <v>75</v>
      </c>
      <c r="I31" s="17" t="s">
        <v>126</v>
      </c>
    </row>
    <row r="32" spans="2:9" ht="30" x14ac:dyDescent="0.25">
      <c r="B32" s="8" t="s">
        <v>130</v>
      </c>
      <c r="C32" s="104" t="s">
        <v>17</v>
      </c>
      <c r="D32" s="21" t="s">
        <v>131</v>
      </c>
      <c r="E32" s="9" t="s">
        <v>125</v>
      </c>
      <c r="F32" s="105" t="s">
        <v>1</v>
      </c>
      <c r="G32" s="106">
        <v>3.66</v>
      </c>
      <c r="H32" s="21" t="s">
        <v>75</v>
      </c>
      <c r="I32" s="17" t="s">
        <v>126</v>
      </c>
    </row>
    <row r="33" spans="2:9" x14ac:dyDescent="0.25">
      <c r="B33" s="8" t="s">
        <v>132</v>
      </c>
      <c r="C33" s="104" t="s">
        <v>22</v>
      </c>
      <c r="D33" s="21" t="s">
        <v>133</v>
      </c>
      <c r="E33" s="9">
        <v>250</v>
      </c>
      <c r="F33" s="105" t="s">
        <v>1</v>
      </c>
      <c r="G33" s="106">
        <v>5.31</v>
      </c>
      <c r="H33" s="21" t="s">
        <v>75</v>
      </c>
      <c r="I33" s="17" t="s">
        <v>76</v>
      </c>
    </row>
    <row r="34" spans="2:9" x14ac:dyDescent="0.25">
      <c r="B34" s="8" t="s">
        <v>134</v>
      </c>
      <c r="C34" s="104" t="s">
        <v>22</v>
      </c>
      <c r="D34" s="21" t="s">
        <v>135</v>
      </c>
      <c r="E34" s="9">
        <v>250</v>
      </c>
      <c r="F34" s="105" t="s">
        <v>1</v>
      </c>
      <c r="G34" s="106">
        <v>5.42</v>
      </c>
      <c r="H34" s="21" t="s">
        <v>75</v>
      </c>
      <c r="I34" s="17" t="s">
        <v>76</v>
      </c>
    </row>
    <row r="35" spans="2:9" x14ac:dyDescent="0.25">
      <c r="B35" s="11" t="s">
        <v>136</v>
      </c>
      <c r="C35" s="107" t="s">
        <v>56</v>
      </c>
      <c r="D35" s="23" t="s">
        <v>137</v>
      </c>
      <c r="E35" s="12">
        <v>500</v>
      </c>
      <c r="F35" s="108" t="s">
        <v>1</v>
      </c>
      <c r="G35" s="109">
        <v>6.09</v>
      </c>
      <c r="H35" s="23" t="s">
        <v>75</v>
      </c>
      <c r="I35" s="18" t="s">
        <v>138</v>
      </c>
    </row>
    <row r="36" spans="2:9" x14ac:dyDescent="0.25">
      <c r="B36" s="8" t="s">
        <v>139</v>
      </c>
      <c r="C36" s="104" t="s">
        <v>56</v>
      </c>
      <c r="D36" s="21" t="s">
        <v>140</v>
      </c>
      <c r="E36" s="14">
        <v>300</v>
      </c>
      <c r="F36" s="105" t="s">
        <v>1</v>
      </c>
      <c r="G36" s="106">
        <v>6.73</v>
      </c>
      <c r="H36" s="21" t="s">
        <v>75</v>
      </c>
      <c r="I36" s="17" t="s">
        <v>76</v>
      </c>
    </row>
    <row r="37" spans="2:9" x14ac:dyDescent="0.25">
      <c r="B37" s="11" t="s">
        <v>141</v>
      </c>
      <c r="C37" s="107" t="s">
        <v>56</v>
      </c>
      <c r="D37" s="23" t="s">
        <v>142</v>
      </c>
      <c r="E37" s="12">
        <v>1000</v>
      </c>
      <c r="F37" s="108" t="s">
        <v>1</v>
      </c>
      <c r="G37" s="109">
        <v>4.6900000000000004</v>
      </c>
      <c r="H37" s="23" t="s">
        <v>75</v>
      </c>
      <c r="I37" s="18" t="s">
        <v>143</v>
      </c>
    </row>
    <row r="38" spans="2:9" x14ac:dyDescent="0.25">
      <c r="B38" s="11" t="s">
        <v>144</v>
      </c>
      <c r="C38" s="107" t="s">
        <v>56</v>
      </c>
      <c r="D38" s="23" t="s">
        <v>145</v>
      </c>
      <c r="E38" s="12">
        <v>300</v>
      </c>
      <c r="F38" s="108" t="s">
        <v>1</v>
      </c>
      <c r="G38" s="109">
        <v>6.23</v>
      </c>
      <c r="H38" s="23" t="s">
        <v>75</v>
      </c>
      <c r="I38" s="18" t="s">
        <v>146</v>
      </c>
    </row>
    <row r="39" spans="2:9" x14ac:dyDescent="0.25">
      <c r="B39" s="8" t="s">
        <v>147</v>
      </c>
      <c r="C39" s="104" t="s">
        <v>56</v>
      </c>
      <c r="D39" s="21" t="s">
        <v>148</v>
      </c>
      <c r="E39" s="9">
        <v>300</v>
      </c>
      <c r="F39" s="105" t="s">
        <v>1</v>
      </c>
      <c r="G39" s="106">
        <v>5.65</v>
      </c>
      <c r="H39" s="21" t="s">
        <v>75</v>
      </c>
      <c r="I39" s="17" t="s">
        <v>76</v>
      </c>
    </row>
    <row r="40" spans="2:9" x14ac:dyDescent="0.25">
      <c r="B40" s="8" t="s">
        <v>149</v>
      </c>
      <c r="C40" s="104" t="s">
        <v>56</v>
      </c>
      <c r="D40" s="21" t="s">
        <v>150</v>
      </c>
      <c r="E40" s="9">
        <v>300</v>
      </c>
      <c r="F40" s="105" t="s">
        <v>1</v>
      </c>
      <c r="G40" s="106">
        <v>5.94</v>
      </c>
      <c r="H40" s="21" t="s">
        <v>75</v>
      </c>
      <c r="I40" s="17" t="s">
        <v>76</v>
      </c>
    </row>
    <row r="41" spans="2:9" x14ac:dyDescent="0.25">
      <c r="B41" s="11" t="s">
        <v>151</v>
      </c>
      <c r="C41" s="107" t="s">
        <v>56</v>
      </c>
      <c r="D41" s="23" t="s">
        <v>152</v>
      </c>
      <c r="E41" s="12">
        <v>300</v>
      </c>
      <c r="F41" s="108" t="s">
        <v>1</v>
      </c>
      <c r="G41" s="109">
        <v>5.74</v>
      </c>
      <c r="H41" s="23" t="s">
        <v>75</v>
      </c>
      <c r="I41" s="18" t="s">
        <v>138</v>
      </c>
    </row>
    <row r="42" spans="2:9" ht="30" x14ac:dyDescent="0.25">
      <c r="B42" s="8">
        <v>16</v>
      </c>
      <c r="C42" s="104" t="s">
        <v>59</v>
      </c>
      <c r="D42" s="21" t="s">
        <v>153</v>
      </c>
      <c r="E42" s="9" t="s">
        <v>125</v>
      </c>
      <c r="F42" s="105" t="s">
        <v>1</v>
      </c>
      <c r="G42" s="106">
        <v>6.08</v>
      </c>
      <c r="H42" s="21" t="s">
        <v>75</v>
      </c>
      <c r="I42" s="17" t="s">
        <v>154</v>
      </c>
    </row>
    <row r="43" spans="2:9" x14ac:dyDescent="0.25">
      <c r="B43" s="8" t="s">
        <v>155</v>
      </c>
      <c r="C43" s="104" t="s">
        <v>8</v>
      </c>
      <c r="D43" s="21" t="s">
        <v>133</v>
      </c>
      <c r="E43" s="9">
        <v>250</v>
      </c>
      <c r="F43" s="105" t="s">
        <v>1</v>
      </c>
      <c r="G43" s="106">
        <v>5.31</v>
      </c>
      <c r="H43" s="21" t="s">
        <v>75</v>
      </c>
      <c r="I43" s="17" t="s">
        <v>76</v>
      </c>
    </row>
    <row r="44" spans="2:9" ht="30" x14ac:dyDescent="0.25">
      <c r="B44" s="8" t="s">
        <v>156</v>
      </c>
      <c r="C44" s="104" t="s">
        <v>8</v>
      </c>
      <c r="D44" s="21" t="s">
        <v>157</v>
      </c>
      <c r="E44" s="9" t="s">
        <v>125</v>
      </c>
      <c r="F44" s="105" t="s">
        <v>1</v>
      </c>
      <c r="G44" s="106">
        <v>4.24</v>
      </c>
      <c r="H44" s="21" t="s">
        <v>75</v>
      </c>
      <c r="I44" s="17" t="s">
        <v>154</v>
      </c>
    </row>
    <row r="45" spans="2:9" ht="30" x14ac:dyDescent="0.25">
      <c r="B45" s="8" t="s">
        <v>158</v>
      </c>
      <c r="C45" s="104" t="s">
        <v>57</v>
      </c>
      <c r="D45" s="21" t="s">
        <v>153</v>
      </c>
      <c r="E45" s="9" t="s">
        <v>125</v>
      </c>
      <c r="F45" s="105" t="s">
        <v>1</v>
      </c>
      <c r="G45" s="106">
        <v>6.08</v>
      </c>
      <c r="H45" s="21" t="s">
        <v>75</v>
      </c>
      <c r="I45" s="17" t="s">
        <v>154</v>
      </c>
    </row>
    <row r="46" spans="2:9" ht="30" x14ac:dyDescent="0.25">
      <c r="B46" s="8" t="s">
        <v>159</v>
      </c>
      <c r="C46" s="104" t="s">
        <v>57</v>
      </c>
      <c r="D46" s="21" t="s">
        <v>160</v>
      </c>
      <c r="E46" s="9" t="s">
        <v>125</v>
      </c>
      <c r="F46" s="105" t="s">
        <v>1</v>
      </c>
      <c r="G46" s="106">
        <v>5.87</v>
      </c>
      <c r="H46" s="21" t="s">
        <v>75</v>
      </c>
      <c r="I46" s="17" t="s">
        <v>154</v>
      </c>
    </row>
    <row r="47" spans="2:9" ht="30" x14ac:dyDescent="0.25">
      <c r="B47" s="8" t="s">
        <v>161</v>
      </c>
      <c r="C47" s="104" t="s">
        <v>31</v>
      </c>
      <c r="D47" s="21" t="s">
        <v>162</v>
      </c>
      <c r="E47" s="9" t="s">
        <v>163</v>
      </c>
      <c r="F47" s="105" t="s">
        <v>23</v>
      </c>
      <c r="G47" s="106">
        <v>4.26</v>
      </c>
      <c r="H47" s="21" t="s">
        <v>75</v>
      </c>
      <c r="I47" s="17" t="s">
        <v>164</v>
      </c>
    </row>
    <row r="48" spans="2:9" ht="30" x14ac:dyDescent="0.25">
      <c r="B48" s="8" t="s">
        <v>165</v>
      </c>
      <c r="C48" s="104" t="s">
        <v>31</v>
      </c>
      <c r="D48" s="21" t="s">
        <v>166</v>
      </c>
      <c r="E48" s="9" t="s">
        <v>163</v>
      </c>
      <c r="F48" s="105" t="s">
        <v>23</v>
      </c>
      <c r="G48" s="106">
        <v>3.98</v>
      </c>
      <c r="H48" s="21" t="s">
        <v>75</v>
      </c>
      <c r="I48" s="17" t="s">
        <v>164</v>
      </c>
    </row>
    <row r="49" spans="2:9" ht="30" x14ac:dyDescent="0.25">
      <c r="B49" s="8" t="s">
        <v>167</v>
      </c>
      <c r="C49" s="104" t="s">
        <v>31</v>
      </c>
      <c r="D49" s="21" t="s">
        <v>168</v>
      </c>
      <c r="E49" s="9" t="s">
        <v>163</v>
      </c>
      <c r="F49" s="105" t="s">
        <v>23</v>
      </c>
      <c r="G49" s="106">
        <v>2.2200000000000002</v>
      </c>
      <c r="H49" s="21" t="s">
        <v>75</v>
      </c>
      <c r="I49" s="17" t="s">
        <v>164</v>
      </c>
    </row>
    <row r="50" spans="2:9" x14ac:dyDescent="0.25">
      <c r="B50" s="11" t="s">
        <v>169</v>
      </c>
      <c r="C50" s="107" t="s">
        <v>32</v>
      </c>
      <c r="D50" s="23" t="s">
        <v>170</v>
      </c>
      <c r="E50" s="12">
        <v>50</v>
      </c>
      <c r="F50" s="108" t="s">
        <v>1</v>
      </c>
      <c r="G50" s="109">
        <v>3.9</v>
      </c>
      <c r="H50" s="23" t="s">
        <v>75</v>
      </c>
      <c r="I50" s="18" t="s">
        <v>171</v>
      </c>
    </row>
    <row r="51" spans="2:9" x14ac:dyDescent="0.25">
      <c r="B51" s="8" t="s">
        <v>172</v>
      </c>
      <c r="C51" s="104" t="s">
        <v>32</v>
      </c>
      <c r="D51" s="21" t="s">
        <v>173</v>
      </c>
      <c r="E51" s="9">
        <v>50</v>
      </c>
      <c r="F51" s="105" t="s">
        <v>1</v>
      </c>
      <c r="G51" s="106">
        <v>4.2</v>
      </c>
      <c r="H51" s="21" t="s">
        <v>75</v>
      </c>
      <c r="I51" s="17" t="s">
        <v>76</v>
      </c>
    </row>
    <row r="52" spans="2:9" x14ac:dyDescent="0.25">
      <c r="B52" s="8" t="s">
        <v>174</v>
      </c>
      <c r="C52" s="104" t="s">
        <v>36</v>
      </c>
      <c r="D52" s="21" t="s">
        <v>175</v>
      </c>
      <c r="E52" s="9">
        <v>4</v>
      </c>
      <c r="F52" s="105" t="s">
        <v>71</v>
      </c>
      <c r="G52" s="106">
        <v>659.44</v>
      </c>
      <c r="H52" s="21" t="s">
        <v>176</v>
      </c>
      <c r="I52" s="17" t="s">
        <v>177</v>
      </c>
    </row>
    <row r="53" spans="2:9" x14ac:dyDescent="0.25">
      <c r="B53" s="8" t="s">
        <v>178</v>
      </c>
      <c r="C53" s="104" t="s">
        <v>36</v>
      </c>
      <c r="D53" s="21" t="s">
        <v>179</v>
      </c>
      <c r="E53" s="9">
        <v>4</v>
      </c>
      <c r="F53" s="105" t="s">
        <v>71</v>
      </c>
      <c r="G53" s="106">
        <v>642.59</v>
      </c>
      <c r="H53" s="21" t="s">
        <v>176</v>
      </c>
      <c r="I53" s="17" t="s">
        <v>177</v>
      </c>
    </row>
    <row r="54" spans="2:9" x14ac:dyDescent="0.25">
      <c r="B54" s="8">
        <v>22</v>
      </c>
      <c r="C54" s="104" t="s">
        <v>37</v>
      </c>
      <c r="D54" s="21" t="s">
        <v>180</v>
      </c>
      <c r="E54" s="9">
        <v>4</v>
      </c>
      <c r="F54" s="105" t="s">
        <v>71</v>
      </c>
      <c r="G54" s="106">
        <v>578.87</v>
      </c>
      <c r="H54" s="21" t="s">
        <v>176</v>
      </c>
      <c r="I54" s="17" t="s">
        <v>177</v>
      </c>
    </row>
    <row r="55" spans="2:9" x14ac:dyDescent="0.25">
      <c r="B55" s="8">
        <v>23</v>
      </c>
      <c r="C55" s="104" t="s">
        <v>38</v>
      </c>
      <c r="D55" s="21" t="s">
        <v>181</v>
      </c>
      <c r="E55" s="9">
        <v>0</v>
      </c>
      <c r="F55" s="105" t="s">
        <v>71</v>
      </c>
      <c r="G55" s="106">
        <v>0</v>
      </c>
      <c r="H55" s="21" t="s">
        <v>75</v>
      </c>
      <c r="I55" s="17" t="s">
        <v>76</v>
      </c>
    </row>
    <row r="56" spans="2:9" x14ac:dyDescent="0.25">
      <c r="B56" s="8" t="s">
        <v>182</v>
      </c>
      <c r="C56" s="104" t="s">
        <v>33</v>
      </c>
      <c r="D56" s="21" t="s">
        <v>183</v>
      </c>
      <c r="E56" s="9">
        <v>10</v>
      </c>
      <c r="F56" s="105" t="s">
        <v>1</v>
      </c>
      <c r="G56" s="106">
        <v>2.37</v>
      </c>
      <c r="H56" s="21" t="s">
        <v>75</v>
      </c>
      <c r="I56" s="17" t="s">
        <v>76</v>
      </c>
    </row>
    <row r="57" spans="2:9" x14ac:dyDescent="0.25">
      <c r="B57" s="11" t="s">
        <v>184</v>
      </c>
      <c r="C57" s="107" t="s">
        <v>33</v>
      </c>
      <c r="D57" s="23" t="s">
        <v>185</v>
      </c>
      <c r="E57" s="12">
        <v>8</v>
      </c>
      <c r="F57" s="108" t="s">
        <v>1</v>
      </c>
      <c r="G57" s="109">
        <v>2.57</v>
      </c>
      <c r="H57" s="23" t="s">
        <v>75</v>
      </c>
      <c r="I57" s="18" t="s">
        <v>186</v>
      </c>
    </row>
    <row r="58" spans="2:9" x14ac:dyDescent="0.25">
      <c r="B58" s="8" t="s">
        <v>187</v>
      </c>
      <c r="C58" s="104" t="s">
        <v>33</v>
      </c>
      <c r="D58" s="21" t="s">
        <v>188</v>
      </c>
      <c r="E58" s="9">
        <v>7</v>
      </c>
      <c r="F58" s="105" t="s">
        <v>1</v>
      </c>
      <c r="G58" s="106">
        <v>7.41</v>
      </c>
      <c r="H58" s="21" t="s">
        <v>75</v>
      </c>
      <c r="I58" s="17" t="s">
        <v>76</v>
      </c>
    </row>
    <row r="59" spans="2:9" x14ac:dyDescent="0.25">
      <c r="B59" s="8">
        <v>25</v>
      </c>
      <c r="C59" s="104" t="s">
        <v>67</v>
      </c>
      <c r="D59" s="21" t="s">
        <v>181</v>
      </c>
      <c r="E59" s="9" t="s">
        <v>52</v>
      </c>
      <c r="F59" s="105" t="s">
        <v>1</v>
      </c>
      <c r="G59" s="106">
        <v>0</v>
      </c>
      <c r="H59" s="21" t="s">
        <v>75</v>
      </c>
      <c r="I59" s="17" t="s">
        <v>76</v>
      </c>
    </row>
    <row r="60" spans="2:9" x14ac:dyDescent="0.25">
      <c r="B60" s="8">
        <v>26</v>
      </c>
      <c r="C60" s="104" t="s">
        <v>9</v>
      </c>
      <c r="D60" s="21" t="s">
        <v>189</v>
      </c>
      <c r="E60" s="9">
        <v>5</v>
      </c>
      <c r="F60" s="105" t="s">
        <v>1</v>
      </c>
      <c r="G60" s="106">
        <v>8.65</v>
      </c>
      <c r="H60" s="21" t="s">
        <v>75</v>
      </c>
      <c r="I60" s="17" t="s">
        <v>76</v>
      </c>
    </row>
    <row r="61" spans="2:9" x14ac:dyDescent="0.25">
      <c r="B61" s="8">
        <v>27</v>
      </c>
      <c r="C61" s="104" t="s">
        <v>34</v>
      </c>
      <c r="D61" s="21" t="s">
        <v>190</v>
      </c>
      <c r="E61" s="9">
        <v>7</v>
      </c>
      <c r="F61" s="105" t="s">
        <v>1</v>
      </c>
      <c r="G61" s="106">
        <v>3.29</v>
      </c>
      <c r="H61" s="21" t="s">
        <v>75</v>
      </c>
      <c r="I61" s="17" t="s">
        <v>76</v>
      </c>
    </row>
    <row r="62" spans="2:9" ht="18" x14ac:dyDescent="0.25">
      <c r="B62" s="8">
        <v>28</v>
      </c>
      <c r="C62" s="104" t="s">
        <v>10</v>
      </c>
      <c r="D62" s="21" t="s">
        <v>191</v>
      </c>
      <c r="E62" s="9">
        <v>10</v>
      </c>
      <c r="F62" s="105" t="s">
        <v>24</v>
      </c>
      <c r="G62" s="106">
        <v>1.89</v>
      </c>
      <c r="H62" s="21" t="s">
        <v>75</v>
      </c>
      <c r="I62" s="17" t="s">
        <v>76</v>
      </c>
    </row>
    <row r="63" spans="2:9" ht="45" x14ac:dyDescent="0.25">
      <c r="B63" s="11" t="s">
        <v>192</v>
      </c>
      <c r="C63" s="107" t="s">
        <v>11</v>
      </c>
      <c r="D63" s="23" t="s">
        <v>193</v>
      </c>
      <c r="E63" s="12" t="s">
        <v>125</v>
      </c>
      <c r="F63" s="108" t="s">
        <v>1</v>
      </c>
      <c r="G63" s="109">
        <v>4.47</v>
      </c>
      <c r="H63" s="23" t="s">
        <v>75</v>
      </c>
      <c r="I63" s="18" t="s">
        <v>194</v>
      </c>
    </row>
    <row r="64" spans="2:9" ht="45" x14ac:dyDescent="0.25">
      <c r="B64" s="11" t="s">
        <v>195</v>
      </c>
      <c r="C64" s="107" t="s">
        <v>11</v>
      </c>
      <c r="D64" s="23" t="s">
        <v>196</v>
      </c>
      <c r="E64" s="12" t="s">
        <v>125</v>
      </c>
      <c r="F64" s="108" t="s">
        <v>1</v>
      </c>
      <c r="G64" s="109">
        <v>4.63</v>
      </c>
      <c r="H64" s="23" t="s">
        <v>75</v>
      </c>
      <c r="I64" s="18" t="s">
        <v>194</v>
      </c>
    </row>
    <row r="65" spans="2:9" ht="30" x14ac:dyDescent="0.25">
      <c r="B65" s="8" t="s">
        <v>197</v>
      </c>
      <c r="C65" s="104" t="s">
        <v>11</v>
      </c>
      <c r="D65" s="21" t="s">
        <v>198</v>
      </c>
      <c r="E65" s="9" t="s">
        <v>125</v>
      </c>
      <c r="F65" s="105" t="s">
        <v>1</v>
      </c>
      <c r="G65" s="106">
        <v>5.71</v>
      </c>
      <c r="H65" s="21" t="s">
        <v>75</v>
      </c>
      <c r="I65" s="17" t="s">
        <v>199</v>
      </c>
    </row>
    <row r="66" spans="2:9" ht="32.25" x14ac:dyDescent="0.25">
      <c r="B66" s="8">
        <v>30</v>
      </c>
      <c r="C66" s="104" t="s">
        <v>35</v>
      </c>
      <c r="D66" s="21" t="s">
        <v>157</v>
      </c>
      <c r="E66" s="9" t="s">
        <v>125</v>
      </c>
      <c r="F66" s="105" t="s">
        <v>25</v>
      </c>
      <c r="G66" s="106">
        <v>4.24</v>
      </c>
      <c r="H66" s="21" t="s">
        <v>75</v>
      </c>
      <c r="I66" s="17" t="s">
        <v>154</v>
      </c>
    </row>
    <row r="67" spans="2:9" x14ac:dyDescent="0.25">
      <c r="B67" s="8">
        <v>31</v>
      </c>
      <c r="C67" s="104" t="s">
        <v>12</v>
      </c>
      <c r="D67" s="21" t="s">
        <v>200</v>
      </c>
      <c r="E67" s="9">
        <v>5000</v>
      </c>
      <c r="F67" s="105" t="s">
        <v>1</v>
      </c>
      <c r="G67" s="106">
        <v>3.24</v>
      </c>
      <c r="H67" s="21" t="s">
        <v>75</v>
      </c>
      <c r="I67" s="17" t="s">
        <v>201</v>
      </c>
    </row>
    <row r="68" spans="2:9" ht="32.25" x14ac:dyDescent="0.25">
      <c r="B68" s="8">
        <v>32</v>
      </c>
      <c r="C68" s="104" t="s">
        <v>39</v>
      </c>
      <c r="D68" s="21" t="s">
        <v>202</v>
      </c>
      <c r="E68" s="9" t="s">
        <v>125</v>
      </c>
      <c r="F68" s="105" t="s">
        <v>25</v>
      </c>
      <c r="G68" s="106">
        <v>5.83</v>
      </c>
      <c r="H68" s="21" t="s">
        <v>75</v>
      </c>
      <c r="I68" s="17" t="s">
        <v>154</v>
      </c>
    </row>
    <row r="69" spans="2:9" ht="32.25" x14ac:dyDescent="0.25">
      <c r="B69" s="8">
        <v>33</v>
      </c>
      <c r="C69" s="104" t="s">
        <v>40</v>
      </c>
      <c r="D69" s="21" t="s">
        <v>157</v>
      </c>
      <c r="E69" s="9" t="s">
        <v>125</v>
      </c>
      <c r="F69" s="105" t="s">
        <v>25</v>
      </c>
      <c r="G69" s="106">
        <v>4.24</v>
      </c>
      <c r="H69" s="21" t="s">
        <v>75</v>
      </c>
      <c r="I69" s="17" t="s">
        <v>154</v>
      </c>
    </row>
    <row r="70" spans="2:9" x14ac:dyDescent="0.25">
      <c r="B70" s="8">
        <v>34</v>
      </c>
      <c r="C70" s="104" t="s">
        <v>41</v>
      </c>
      <c r="D70" s="21" t="s">
        <v>203</v>
      </c>
      <c r="E70" s="9">
        <v>95</v>
      </c>
      <c r="F70" s="105" t="s">
        <v>1</v>
      </c>
      <c r="G70" s="106">
        <v>0.69</v>
      </c>
      <c r="H70" s="21" t="s">
        <v>75</v>
      </c>
      <c r="I70" s="17" t="s">
        <v>204</v>
      </c>
    </row>
    <row r="71" spans="2:9" x14ac:dyDescent="0.25">
      <c r="B71" s="8">
        <v>35</v>
      </c>
      <c r="C71" s="104" t="s">
        <v>13</v>
      </c>
      <c r="D71" s="21" t="s">
        <v>205</v>
      </c>
      <c r="E71" s="9">
        <v>5000</v>
      </c>
      <c r="F71" s="105" t="s">
        <v>1</v>
      </c>
      <c r="G71" s="106">
        <v>4.05</v>
      </c>
      <c r="H71" s="21" t="s">
        <v>75</v>
      </c>
      <c r="I71" s="17" t="s">
        <v>76</v>
      </c>
    </row>
    <row r="72" spans="2:9" ht="18" x14ac:dyDescent="0.25">
      <c r="B72" s="8">
        <v>36</v>
      </c>
      <c r="C72" s="104" t="s">
        <v>14</v>
      </c>
      <c r="D72" s="21" t="s">
        <v>206</v>
      </c>
      <c r="E72" s="9" t="s">
        <v>125</v>
      </c>
      <c r="F72" s="105" t="s">
        <v>47</v>
      </c>
      <c r="G72" s="106">
        <v>6.57</v>
      </c>
      <c r="H72" s="21" t="s">
        <v>75</v>
      </c>
      <c r="I72" s="17" t="s">
        <v>207</v>
      </c>
    </row>
    <row r="73" spans="2:9" x14ac:dyDescent="0.25">
      <c r="B73" s="8" t="s">
        <v>208</v>
      </c>
      <c r="C73" s="104" t="s">
        <v>15</v>
      </c>
      <c r="D73" s="21" t="s">
        <v>209</v>
      </c>
      <c r="E73" s="9">
        <v>100</v>
      </c>
      <c r="F73" s="105" t="s">
        <v>1</v>
      </c>
      <c r="G73" s="106">
        <v>5.92</v>
      </c>
      <c r="H73" s="21" t="s">
        <v>75</v>
      </c>
      <c r="I73" s="17" t="s">
        <v>76</v>
      </c>
    </row>
    <row r="74" spans="2:9" x14ac:dyDescent="0.25">
      <c r="B74" s="8" t="s">
        <v>210</v>
      </c>
      <c r="C74" s="104" t="s">
        <v>15</v>
      </c>
      <c r="D74" s="21" t="s">
        <v>211</v>
      </c>
      <c r="E74" s="9">
        <v>100</v>
      </c>
      <c r="F74" s="105" t="s">
        <v>1</v>
      </c>
      <c r="G74" s="106">
        <v>5.36</v>
      </c>
      <c r="H74" s="21" t="s">
        <v>75</v>
      </c>
      <c r="I74" s="17" t="s">
        <v>76</v>
      </c>
    </row>
    <row r="75" spans="2:9" ht="18" x14ac:dyDescent="0.25">
      <c r="B75" s="8" t="s">
        <v>212</v>
      </c>
      <c r="C75" s="104" t="s">
        <v>26</v>
      </c>
      <c r="D75" s="21" t="s">
        <v>213</v>
      </c>
      <c r="E75" s="9">
        <v>6.370000000000001</v>
      </c>
      <c r="F75" s="105" t="s">
        <v>48</v>
      </c>
      <c r="G75" s="106">
        <v>0.83</v>
      </c>
      <c r="H75" s="21" t="s">
        <v>75</v>
      </c>
      <c r="I75" s="17" t="s">
        <v>76</v>
      </c>
    </row>
    <row r="76" spans="2:9" ht="18" x14ac:dyDescent="0.25">
      <c r="B76" s="8" t="s">
        <v>214</v>
      </c>
      <c r="C76" s="104" t="s">
        <v>26</v>
      </c>
      <c r="D76" s="21" t="s">
        <v>215</v>
      </c>
      <c r="E76" s="9">
        <v>3.25</v>
      </c>
      <c r="F76" s="105" t="s">
        <v>216</v>
      </c>
      <c r="G76" s="106">
        <v>1.38</v>
      </c>
      <c r="H76" s="21" t="s">
        <v>75</v>
      </c>
      <c r="I76" s="17" t="s">
        <v>76</v>
      </c>
    </row>
    <row r="77" spans="2:9" ht="18" x14ac:dyDescent="0.25">
      <c r="B77" s="8" t="s">
        <v>217</v>
      </c>
      <c r="C77" s="104" t="s">
        <v>26</v>
      </c>
      <c r="D77" s="21" t="s">
        <v>218</v>
      </c>
      <c r="E77" s="9">
        <v>2.7300000000000004</v>
      </c>
      <c r="F77" s="105" t="s">
        <v>219</v>
      </c>
      <c r="G77" s="106">
        <v>2.88</v>
      </c>
      <c r="H77" s="21" t="s">
        <v>75</v>
      </c>
      <c r="I77" s="17" t="s">
        <v>76</v>
      </c>
    </row>
    <row r="78" spans="2:9" ht="18" x14ac:dyDescent="0.25">
      <c r="B78" s="8">
        <v>39</v>
      </c>
      <c r="C78" s="104" t="s">
        <v>27</v>
      </c>
      <c r="D78" s="21" t="s">
        <v>220</v>
      </c>
      <c r="E78" s="9">
        <v>4.9399999999999995</v>
      </c>
      <c r="F78" s="105" t="s">
        <v>48</v>
      </c>
      <c r="G78" s="106">
        <v>1.93</v>
      </c>
      <c r="H78" s="21" t="s">
        <v>75</v>
      </c>
      <c r="I78" s="17" t="s">
        <v>221</v>
      </c>
    </row>
    <row r="79" spans="2:9" ht="18" x14ac:dyDescent="0.25">
      <c r="B79" s="8">
        <v>40</v>
      </c>
      <c r="C79" s="104" t="s">
        <v>72</v>
      </c>
      <c r="D79" s="21" t="s">
        <v>220</v>
      </c>
      <c r="E79" s="9">
        <v>4.9399999999999995</v>
      </c>
      <c r="F79" s="105" t="s">
        <v>48</v>
      </c>
      <c r="G79" s="106">
        <v>1.93</v>
      </c>
      <c r="H79" s="21" t="s">
        <v>75</v>
      </c>
      <c r="I79" s="17" t="s">
        <v>221</v>
      </c>
    </row>
    <row r="80" spans="2:9" ht="17.25" x14ac:dyDescent="0.25">
      <c r="B80" s="8">
        <v>41</v>
      </c>
      <c r="C80" s="104" t="s">
        <v>16</v>
      </c>
      <c r="D80" s="21" t="s">
        <v>222</v>
      </c>
      <c r="E80" s="9">
        <v>3</v>
      </c>
      <c r="F80" s="105" t="s">
        <v>49</v>
      </c>
      <c r="G80" s="106">
        <v>8.5</v>
      </c>
      <c r="H80" s="21" t="s">
        <v>75</v>
      </c>
      <c r="I80" s="17" t="s">
        <v>223</v>
      </c>
    </row>
    <row r="81" spans="2:9" ht="17.25" x14ac:dyDescent="0.25">
      <c r="B81" s="8">
        <v>42</v>
      </c>
      <c r="C81" s="104" t="s">
        <v>44</v>
      </c>
      <c r="D81" s="21" t="s">
        <v>224</v>
      </c>
      <c r="E81" s="9">
        <v>18</v>
      </c>
      <c r="F81" s="105" t="s">
        <v>46</v>
      </c>
      <c r="G81" s="106">
        <v>6.91</v>
      </c>
      <c r="H81" s="21" t="s">
        <v>75</v>
      </c>
      <c r="I81" s="17" t="s">
        <v>225</v>
      </c>
    </row>
    <row r="82" spans="2:9" ht="17.25" x14ac:dyDescent="0.25">
      <c r="B82" s="8">
        <v>43</v>
      </c>
      <c r="C82" s="104" t="s">
        <v>43</v>
      </c>
      <c r="D82" s="21" t="s">
        <v>226</v>
      </c>
      <c r="E82" s="9">
        <v>18</v>
      </c>
      <c r="F82" s="105" t="s">
        <v>46</v>
      </c>
      <c r="G82" s="106">
        <v>9.7899999999999991</v>
      </c>
      <c r="H82" s="21" t="s">
        <v>75</v>
      </c>
      <c r="I82" s="17" t="s">
        <v>225</v>
      </c>
    </row>
    <row r="83" spans="2:9" ht="17.25" x14ac:dyDescent="0.25">
      <c r="B83" s="8">
        <v>44</v>
      </c>
      <c r="C83" s="104" t="s">
        <v>45</v>
      </c>
      <c r="D83" s="21" t="s">
        <v>227</v>
      </c>
      <c r="E83" s="9">
        <v>18</v>
      </c>
      <c r="F83" s="105" t="s">
        <v>46</v>
      </c>
      <c r="G83" s="106">
        <v>5.72</v>
      </c>
      <c r="H83" s="21" t="s">
        <v>75</v>
      </c>
      <c r="I83" s="17" t="s">
        <v>225</v>
      </c>
    </row>
    <row r="84" spans="2:9" x14ac:dyDescent="0.25">
      <c r="B84" s="8">
        <v>45</v>
      </c>
      <c r="C84" s="104" t="s">
        <v>42</v>
      </c>
      <c r="D84" s="21" t="s">
        <v>228</v>
      </c>
      <c r="E84" s="9" t="s">
        <v>229</v>
      </c>
      <c r="F84" s="105" t="s">
        <v>1</v>
      </c>
      <c r="G84" s="106">
        <v>4.05</v>
      </c>
      <c r="H84" s="21" t="s">
        <v>75</v>
      </c>
      <c r="I84" s="17" t="s">
        <v>76</v>
      </c>
    </row>
    <row r="85" spans="2:9" ht="30" x14ac:dyDescent="0.25">
      <c r="B85" s="8">
        <v>46</v>
      </c>
      <c r="C85" s="104" t="s">
        <v>51</v>
      </c>
      <c r="D85" s="21" t="s">
        <v>230</v>
      </c>
      <c r="E85" s="9" t="s">
        <v>125</v>
      </c>
      <c r="F85" s="105" t="s">
        <v>52</v>
      </c>
      <c r="G85" s="106">
        <v>2.63</v>
      </c>
      <c r="H85" s="21" t="s">
        <v>75</v>
      </c>
      <c r="I85" s="17" t="s">
        <v>126</v>
      </c>
    </row>
    <row r="86" spans="2:9" ht="30" x14ac:dyDescent="0.25">
      <c r="B86" s="8">
        <v>47</v>
      </c>
      <c r="C86" s="104" t="s">
        <v>50</v>
      </c>
      <c r="D86" s="21" t="s">
        <v>231</v>
      </c>
      <c r="E86" s="9" t="s">
        <v>125</v>
      </c>
      <c r="F86" s="105" t="s">
        <v>52</v>
      </c>
      <c r="G86" s="106">
        <v>4.71</v>
      </c>
      <c r="H86" s="21" t="s">
        <v>75</v>
      </c>
      <c r="I86" s="17" t="s">
        <v>126</v>
      </c>
    </row>
    <row r="87" spans="2:9" ht="30" x14ac:dyDescent="0.25">
      <c r="B87" s="8">
        <v>48</v>
      </c>
      <c r="C87" s="104" t="s">
        <v>58</v>
      </c>
      <c r="D87" s="21" t="s">
        <v>232</v>
      </c>
      <c r="E87" s="9" t="s">
        <v>125</v>
      </c>
      <c r="F87" s="105" t="s">
        <v>52</v>
      </c>
      <c r="G87" s="106">
        <v>5.01</v>
      </c>
      <c r="H87" s="21" t="s">
        <v>75</v>
      </c>
      <c r="I87" s="17" t="s">
        <v>154</v>
      </c>
    </row>
    <row r="88" spans="2:9" ht="30" x14ac:dyDescent="0.25">
      <c r="B88" s="8">
        <v>49</v>
      </c>
      <c r="C88" s="104" t="s">
        <v>60</v>
      </c>
      <c r="D88" s="21" t="s">
        <v>233</v>
      </c>
      <c r="E88" s="9" t="s">
        <v>125</v>
      </c>
      <c r="F88" s="105" t="s">
        <v>52</v>
      </c>
      <c r="G88" s="106">
        <v>5.0199999999999996</v>
      </c>
      <c r="H88" s="21" t="s">
        <v>75</v>
      </c>
      <c r="I88" s="17" t="s">
        <v>234</v>
      </c>
    </row>
    <row r="89" spans="2:9" ht="30" x14ac:dyDescent="0.25">
      <c r="B89" s="8">
        <v>50</v>
      </c>
      <c r="C89" s="104" t="s">
        <v>61</v>
      </c>
      <c r="D89" s="21" t="s">
        <v>235</v>
      </c>
      <c r="E89" s="9" t="s">
        <v>125</v>
      </c>
      <c r="F89" s="105" t="s">
        <v>52</v>
      </c>
      <c r="G89" s="106">
        <v>6.81</v>
      </c>
      <c r="H89" s="21" t="s">
        <v>75</v>
      </c>
      <c r="I89" s="17" t="s">
        <v>154</v>
      </c>
    </row>
    <row r="90" spans="2:9" x14ac:dyDescent="0.25">
      <c r="B90" s="8">
        <v>51</v>
      </c>
      <c r="C90" s="104" t="s">
        <v>62</v>
      </c>
      <c r="D90" s="21" t="s">
        <v>236</v>
      </c>
      <c r="E90" s="9" t="s">
        <v>125</v>
      </c>
      <c r="F90" s="105" t="s">
        <v>52</v>
      </c>
      <c r="G90" s="106">
        <v>2.5499999999999998</v>
      </c>
      <c r="H90" s="21" t="s">
        <v>75</v>
      </c>
      <c r="I90" s="17" t="s">
        <v>237</v>
      </c>
    </row>
    <row r="91" spans="2:9" x14ac:dyDescent="0.25">
      <c r="B91" s="8" t="s">
        <v>238</v>
      </c>
      <c r="C91" s="104" t="s">
        <v>63</v>
      </c>
      <c r="D91" s="21" t="s">
        <v>239</v>
      </c>
      <c r="E91" s="9" t="s">
        <v>125</v>
      </c>
      <c r="F91" s="105" t="s">
        <v>52</v>
      </c>
      <c r="G91" s="106">
        <v>0.87</v>
      </c>
      <c r="H91" s="21" t="s">
        <v>75</v>
      </c>
      <c r="I91" s="17" t="s">
        <v>240</v>
      </c>
    </row>
    <row r="92" spans="2:9" x14ac:dyDescent="0.25">
      <c r="B92" s="8" t="s">
        <v>241</v>
      </c>
      <c r="C92" s="104" t="s">
        <v>63</v>
      </c>
      <c r="D92" s="21" t="s">
        <v>242</v>
      </c>
      <c r="E92" s="9" t="s">
        <v>125</v>
      </c>
      <c r="F92" s="105" t="s">
        <v>52</v>
      </c>
      <c r="G92" s="106">
        <v>0.46</v>
      </c>
      <c r="H92" s="21" t="s">
        <v>75</v>
      </c>
      <c r="I92" s="17" t="s">
        <v>240</v>
      </c>
    </row>
    <row r="93" spans="2:9" x14ac:dyDescent="0.25">
      <c r="B93" s="8" t="s">
        <v>243</v>
      </c>
      <c r="C93" s="104" t="s">
        <v>63</v>
      </c>
      <c r="D93" s="21" t="s">
        <v>236</v>
      </c>
      <c r="E93" s="9" t="s">
        <v>125</v>
      </c>
      <c r="F93" s="105" t="s">
        <v>52</v>
      </c>
      <c r="G93" s="106">
        <v>2.5499999999999998</v>
      </c>
      <c r="H93" s="21" t="s">
        <v>75</v>
      </c>
      <c r="I93" s="17" t="s">
        <v>237</v>
      </c>
    </row>
    <row r="94" spans="2:9" ht="30" x14ac:dyDescent="0.25">
      <c r="B94" s="8">
        <v>53</v>
      </c>
      <c r="C94" s="104" t="s">
        <v>68</v>
      </c>
      <c r="D94" s="21" t="s">
        <v>181</v>
      </c>
      <c r="E94" s="9" t="s">
        <v>52</v>
      </c>
      <c r="F94" s="105" t="s">
        <v>52</v>
      </c>
      <c r="G94" s="106">
        <v>0</v>
      </c>
      <c r="H94" s="21" t="s">
        <v>75</v>
      </c>
      <c r="I94" s="17" t="s">
        <v>76</v>
      </c>
    </row>
    <row r="95" spans="2:9" ht="30" x14ac:dyDescent="0.25">
      <c r="B95" s="8">
        <v>54</v>
      </c>
      <c r="C95" s="104" t="s">
        <v>244</v>
      </c>
      <c r="D95" s="21" t="s">
        <v>231</v>
      </c>
      <c r="E95" s="9" t="s">
        <v>125</v>
      </c>
      <c r="F95" s="105" t="s">
        <v>52</v>
      </c>
      <c r="G95" s="106">
        <v>4.71</v>
      </c>
      <c r="H95" s="21" t="s">
        <v>75</v>
      </c>
      <c r="I95" s="17" t="s">
        <v>126</v>
      </c>
    </row>
    <row r="96" spans="2:9" ht="30" x14ac:dyDescent="0.25">
      <c r="B96" s="11">
        <v>55</v>
      </c>
      <c r="C96" s="107" t="s">
        <v>245</v>
      </c>
      <c r="D96" s="23" t="s">
        <v>246</v>
      </c>
      <c r="E96" s="12" t="s">
        <v>125</v>
      </c>
      <c r="F96" s="108" t="s">
        <v>52</v>
      </c>
      <c r="G96" s="109">
        <v>2.52</v>
      </c>
      <c r="H96" s="23" t="s">
        <v>75</v>
      </c>
      <c r="I96" s="18" t="s">
        <v>154</v>
      </c>
    </row>
    <row r="97" spans="2:9" ht="30" x14ac:dyDescent="0.25">
      <c r="B97" s="11" t="s">
        <v>247</v>
      </c>
      <c r="C97" s="107" t="s">
        <v>248</v>
      </c>
      <c r="D97" s="23" t="s">
        <v>249</v>
      </c>
      <c r="E97" s="12" t="s">
        <v>125</v>
      </c>
      <c r="F97" s="108" t="s">
        <v>52</v>
      </c>
      <c r="G97" s="109">
        <v>3.52</v>
      </c>
      <c r="H97" s="23" t="s">
        <v>75</v>
      </c>
      <c r="I97" s="18" t="s">
        <v>154</v>
      </c>
    </row>
    <row r="98" spans="2:9" ht="30" x14ac:dyDescent="0.25">
      <c r="B98" s="15" t="s">
        <v>250</v>
      </c>
      <c r="C98" s="110" t="s">
        <v>248</v>
      </c>
      <c r="D98" s="24" t="s">
        <v>251</v>
      </c>
      <c r="E98" s="16" t="s">
        <v>125</v>
      </c>
      <c r="F98" s="111" t="s">
        <v>52</v>
      </c>
      <c r="G98" s="112">
        <v>4</v>
      </c>
      <c r="H98" s="24" t="s">
        <v>75</v>
      </c>
      <c r="I98" s="19" t="s">
        <v>154</v>
      </c>
    </row>
    <row r="100" spans="2:9" x14ac:dyDescent="0.25">
      <c r="B100" s="29" t="s">
        <v>254</v>
      </c>
    </row>
    <row r="102" spans="2:9" ht="37.5" x14ac:dyDescent="0.25">
      <c r="C102" s="34" t="s">
        <v>255</v>
      </c>
      <c r="D102" s="35" t="s">
        <v>256</v>
      </c>
    </row>
    <row r="103" spans="2:9" ht="37.5" x14ac:dyDescent="0.3">
      <c r="C103" s="33" t="s">
        <v>257</v>
      </c>
      <c r="D103" s="3">
        <v>0.97919999999999996</v>
      </c>
      <c r="F103" s="71"/>
    </row>
    <row r="104" spans="2:9" ht="37.5" x14ac:dyDescent="0.3">
      <c r="C104" s="33" t="s">
        <v>258</v>
      </c>
      <c r="D104" s="3">
        <v>0.97919999999999996</v>
      </c>
      <c r="F104" s="71"/>
    </row>
    <row r="105" spans="2:9" ht="18.75" x14ac:dyDescent="0.3">
      <c r="C105" s="33" t="s">
        <v>259</v>
      </c>
      <c r="D105" s="3">
        <v>2.0500000000000001E-2</v>
      </c>
      <c r="F105" s="72"/>
    </row>
    <row r="106" spans="2:9" ht="18.75" x14ac:dyDescent="0.3">
      <c r="C106" s="33" t="s">
        <v>260</v>
      </c>
      <c r="D106" s="3">
        <v>9.2999999999999992E-3</v>
      </c>
      <c r="F106" s="71"/>
    </row>
    <row r="107" spans="2:9" ht="18.75" x14ac:dyDescent="0.3">
      <c r="C107" s="33" t="s">
        <v>261</v>
      </c>
      <c r="D107" s="3">
        <v>3.9899999999999998E-2</v>
      </c>
      <c r="F107" s="71"/>
    </row>
  </sheetData>
  <printOptions horizontalCentered="1"/>
  <pageMargins left="0.98425196850393704" right="0.78740157480314965" top="1.1811023622047243" bottom="0.78740157480314965" header="0.6692913385826772" footer="0.62992125984251968"/>
  <pageSetup paperSize="8" scale="47" orientation="portrait" r:id="rId1"/>
  <headerFooter>
    <oddHeader>&amp;L&amp;G&amp;C"Servicio de Operación y Mantenimiento - Yacimiento El Trapial"&amp;RChevron Argentina S.R.L. 
RFX5876654</oddHeader>
    <oddFooter>&amp;LNeuquén, 29 de abril de 202.&amp;RPágina &amp;P de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12"/>
  <sheetViews>
    <sheetView showGridLines="0" topLeftCell="A82" zoomScale="80" zoomScaleNormal="80" workbookViewId="0">
      <selection activeCell="D104" sqref="D104"/>
    </sheetView>
  </sheetViews>
  <sheetFormatPr baseColWidth="10" defaultColWidth="9.140625" defaultRowHeight="15" x14ac:dyDescent="0.25"/>
  <cols>
    <col min="1" max="1" width="6.28515625" style="5" customWidth="1"/>
    <col min="2" max="2" width="70.7109375" customWidth="1"/>
    <col min="3" max="3" width="16.5703125" customWidth="1"/>
    <col min="4" max="4" width="20.42578125" customWidth="1"/>
    <col min="5" max="5" width="39.85546875" customWidth="1"/>
    <col min="7" max="7" width="12.5703125" bestFit="1" customWidth="1"/>
    <col min="8" max="8" width="155.28515625" bestFit="1" customWidth="1"/>
  </cols>
  <sheetData>
    <row r="2" spans="1:9" ht="18.75" x14ac:dyDescent="0.3">
      <c r="A2" s="79" t="s">
        <v>459</v>
      </c>
      <c r="B2" s="80"/>
      <c r="C2" s="80"/>
      <c r="D2" s="80"/>
      <c r="E2" s="80"/>
      <c r="F2" s="80"/>
      <c r="G2" s="80"/>
      <c r="H2" s="81"/>
      <c r="I2" s="2"/>
    </row>
    <row r="3" spans="1:9" ht="18.75" x14ac:dyDescent="0.3">
      <c r="A3" s="82" t="s">
        <v>460</v>
      </c>
      <c r="B3" s="83"/>
      <c r="C3" s="83"/>
      <c r="D3" s="83"/>
      <c r="E3" s="83"/>
      <c r="F3" s="83"/>
      <c r="G3" s="83"/>
      <c r="H3" s="83"/>
      <c r="I3" s="2"/>
    </row>
    <row r="5" spans="1:9" ht="45" x14ac:dyDescent="0.25">
      <c r="A5" s="4" t="s">
        <v>69</v>
      </c>
      <c r="B5" s="3" t="s">
        <v>64</v>
      </c>
      <c r="C5" s="3" t="s">
        <v>65</v>
      </c>
      <c r="D5" s="6" t="s">
        <v>53</v>
      </c>
      <c r="E5" s="4" t="s">
        <v>70</v>
      </c>
      <c r="F5" s="7" t="s">
        <v>0</v>
      </c>
      <c r="G5" s="3" t="s">
        <v>3</v>
      </c>
      <c r="H5" s="1" t="s">
        <v>4</v>
      </c>
    </row>
    <row r="6" spans="1:9" x14ac:dyDescent="0.25">
      <c r="A6" s="8" t="s">
        <v>73</v>
      </c>
      <c r="B6" s="84" t="s">
        <v>2</v>
      </c>
      <c r="C6" s="85" t="s">
        <v>74</v>
      </c>
      <c r="D6" s="9">
        <v>50</v>
      </c>
      <c r="E6" s="86" t="s">
        <v>1</v>
      </c>
      <c r="F6" s="10">
        <v>4.82</v>
      </c>
      <c r="G6" s="87" t="s">
        <v>75</v>
      </c>
      <c r="H6" s="88" t="s">
        <v>76</v>
      </c>
    </row>
    <row r="7" spans="1:9" x14ac:dyDescent="0.25">
      <c r="A7" s="8" t="s">
        <v>77</v>
      </c>
      <c r="B7" s="84" t="s">
        <v>2</v>
      </c>
      <c r="C7" s="85" t="s">
        <v>78</v>
      </c>
      <c r="D7" s="9">
        <v>50</v>
      </c>
      <c r="E7" s="86" t="s">
        <v>1</v>
      </c>
      <c r="F7" s="10">
        <v>4.5</v>
      </c>
      <c r="G7" s="87" t="s">
        <v>75</v>
      </c>
      <c r="H7" s="88" t="s">
        <v>76</v>
      </c>
    </row>
    <row r="8" spans="1:9" x14ac:dyDescent="0.25">
      <c r="A8" s="11" t="s">
        <v>79</v>
      </c>
      <c r="B8" s="89" t="s">
        <v>2</v>
      </c>
      <c r="C8" s="90" t="s">
        <v>80</v>
      </c>
      <c r="D8" s="12">
        <v>45</v>
      </c>
      <c r="E8" s="91" t="s">
        <v>1</v>
      </c>
      <c r="F8" s="13">
        <v>4.67</v>
      </c>
      <c r="G8" s="92" t="s">
        <v>75</v>
      </c>
      <c r="H8" s="93" t="s">
        <v>81</v>
      </c>
    </row>
    <row r="9" spans="1:9" x14ac:dyDescent="0.25">
      <c r="A9" s="11" t="s">
        <v>82</v>
      </c>
      <c r="B9" s="89" t="s">
        <v>18</v>
      </c>
      <c r="C9" s="94" t="s">
        <v>83</v>
      </c>
      <c r="D9" s="12">
        <v>35</v>
      </c>
      <c r="E9" s="91" t="s">
        <v>1</v>
      </c>
      <c r="F9" s="13">
        <v>2.99</v>
      </c>
      <c r="G9" s="92" t="s">
        <v>75</v>
      </c>
      <c r="H9" s="93" t="s">
        <v>84</v>
      </c>
    </row>
    <row r="10" spans="1:9" x14ac:dyDescent="0.25">
      <c r="A10" s="8" t="s">
        <v>85</v>
      </c>
      <c r="B10" s="84" t="s">
        <v>18</v>
      </c>
      <c r="C10" s="85" t="s">
        <v>86</v>
      </c>
      <c r="D10" s="9">
        <v>17</v>
      </c>
      <c r="E10" s="86" t="s">
        <v>1</v>
      </c>
      <c r="F10" s="10">
        <v>5.0199999999999996</v>
      </c>
      <c r="G10" s="87" t="s">
        <v>75</v>
      </c>
      <c r="H10" s="88" t="s">
        <v>76</v>
      </c>
    </row>
    <row r="11" spans="1:9" x14ac:dyDescent="0.25">
      <c r="A11" s="8">
        <v>3</v>
      </c>
      <c r="B11" s="84" t="s">
        <v>19</v>
      </c>
      <c r="C11" s="85" t="s">
        <v>87</v>
      </c>
      <c r="D11" s="9">
        <v>30</v>
      </c>
      <c r="E11" s="86" t="s">
        <v>1</v>
      </c>
      <c r="F11" s="10">
        <v>2.5099999999999998</v>
      </c>
      <c r="G11" s="87" t="s">
        <v>75</v>
      </c>
      <c r="H11" s="88" t="s">
        <v>76</v>
      </c>
    </row>
    <row r="12" spans="1:9" x14ac:dyDescent="0.25">
      <c r="A12" s="8">
        <v>4</v>
      </c>
      <c r="B12" s="84" t="s">
        <v>28</v>
      </c>
      <c r="C12" s="85" t="s">
        <v>88</v>
      </c>
      <c r="D12" s="9">
        <v>40</v>
      </c>
      <c r="E12" s="86" t="s">
        <v>1</v>
      </c>
      <c r="F12" s="10">
        <v>2.82</v>
      </c>
      <c r="G12" s="87" t="s">
        <v>75</v>
      </c>
      <c r="H12" s="88" t="s">
        <v>76</v>
      </c>
    </row>
    <row r="13" spans="1:9" x14ac:dyDescent="0.25">
      <c r="A13" s="8">
        <v>5</v>
      </c>
      <c r="B13" s="84" t="s">
        <v>29</v>
      </c>
      <c r="C13" s="85" t="s">
        <v>89</v>
      </c>
      <c r="D13" s="9">
        <v>35</v>
      </c>
      <c r="E13" s="86" t="s">
        <v>1</v>
      </c>
      <c r="F13" s="10">
        <v>3.4</v>
      </c>
      <c r="G13" s="87" t="s">
        <v>75</v>
      </c>
      <c r="H13" s="88" t="s">
        <v>76</v>
      </c>
    </row>
    <row r="14" spans="1:9" x14ac:dyDescent="0.25">
      <c r="A14" s="11" t="s">
        <v>90</v>
      </c>
      <c r="B14" s="89" t="s">
        <v>5</v>
      </c>
      <c r="C14" s="94" t="s">
        <v>91</v>
      </c>
      <c r="D14" s="12">
        <v>35</v>
      </c>
      <c r="E14" s="91" t="s">
        <v>1</v>
      </c>
      <c r="F14" s="13">
        <v>2.88</v>
      </c>
      <c r="G14" s="92" t="s">
        <v>75</v>
      </c>
      <c r="H14" s="93" t="s">
        <v>92</v>
      </c>
    </row>
    <row r="15" spans="1:9" x14ac:dyDescent="0.25">
      <c r="A15" s="11" t="s">
        <v>93</v>
      </c>
      <c r="B15" s="89" t="s">
        <v>5</v>
      </c>
      <c r="C15" s="94" t="s">
        <v>94</v>
      </c>
      <c r="D15" s="12">
        <v>25</v>
      </c>
      <c r="E15" s="91" t="s">
        <v>1</v>
      </c>
      <c r="F15" s="13">
        <v>4.6399999999999997</v>
      </c>
      <c r="G15" s="92" t="s">
        <v>75</v>
      </c>
      <c r="H15" s="93" t="s">
        <v>95</v>
      </c>
    </row>
    <row r="16" spans="1:9" x14ac:dyDescent="0.25">
      <c r="A16" s="11" t="s">
        <v>96</v>
      </c>
      <c r="B16" s="89" t="s">
        <v>5</v>
      </c>
      <c r="C16" s="94" t="s">
        <v>97</v>
      </c>
      <c r="D16" s="12">
        <v>25</v>
      </c>
      <c r="E16" s="91" t="s">
        <v>1</v>
      </c>
      <c r="F16" s="13">
        <v>4.67</v>
      </c>
      <c r="G16" s="92" t="s">
        <v>75</v>
      </c>
      <c r="H16" s="93" t="s">
        <v>98</v>
      </c>
      <c r="I16" t="s">
        <v>461</v>
      </c>
    </row>
    <row r="17" spans="1:8" x14ac:dyDescent="0.25">
      <c r="A17" s="8" t="s">
        <v>99</v>
      </c>
      <c r="B17" s="84" t="s">
        <v>5</v>
      </c>
      <c r="C17" s="85" t="s">
        <v>100</v>
      </c>
      <c r="D17" s="9">
        <v>25</v>
      </c>
      <c r="E17" s="86" t="s">
        <v>1</v>
      </c>
      <c r="F17" s="10">
        <v>4.24</v>
      </c>
      <c r="G17" s="87" t="s">
        <v>75</v>
      </c>
      <c r="H17" s="88" t="s">
        <v>101</v>
      </c>
    </row>
    <row r="18" spans="1:8" x14ac:dyDescent="0.25">
      <c r="A18" s="8" t="s">
        <v>102</v>
      </c>
      <c r="B18" s="84" t="s">
        <v>5</v>
      </c>
      <c r="C18" s="85" t="s">
        <v>103</v>
      </c>
      <c r="D18" s="9">
        <v>25</v>
      </c>
      <c r="E18" s="86" t="s">
        <v>1</v>
      </c>
      <c r="F18" s="10">
        <v>3.68</v>
      </c>
      <c r="G18" s="87" t="s">
        <v>75</v>
      </c>
      <c r="H18" s="88" t="s">
        <v>76</v>
      </c>
    </row>
    <row r="19" spans="1:8" x14ac:dyDescent="0.25">
      <c r="A19" s="11" t="s">
        <v>104</v>
      </c>
      <c r="B19" s="89" t="s">
        <v>6</v>
      </c>
      <c r="C19" s="94" t="s">
        <v>105</v>
      </c>
      <c r="D19" s="12">
        <v>35</v>
      </c>
      <c r="E19" s="91" t="s">
        <v>1</v>
      </c>
      <c r="F19" s="13">
        <v>3.13</v>
      </c>
      <c r="G19" s="92" t="s">
        <v>75</v>
      </c>
      <c r="H19" s="93" t="s">
        <v>106</v>
      </c>
    </row>
    <row r="20" spans="1:8" x14ac:dyDescent="0.25">
      <c r="A20" s="11" t="s">
        <v>107</v>
      </c>
      <c r="B20" s="89" t="s">
        <v>6</v>
      </c>
      <c r="C20" s="94" t="s">
        <v>108</v>
      </c>
      <c r="D20" s="12">
        <v>20</v>
      </c>
      <c r="E20" s="91" t="s">
        <v>1</v>
      </c>
      <c r="F20" s="13">
        <v>2.31</v>
      </c>
      <c r="G20" s="92" t="s">
        <v>75</v>
      </c>
      <c r="H20" s="93" t="s">
        <v>106</v>
      </c>
    </row>
    <row r="21" spans="1:8" x14ac:dyDescent="0.25">
      <c r="A21" s="11" t="s">
        <v>109</v>
      </c>
      <c r="B21" s="89" t="s">
        <v>6</v>
      </c>
      <c r="C21" s="94" t="s">
        <v>110</v>
      </c>
      <c r="D21" s="12">
        <v>10</v>
      </c>
      <c r="E21" s="91" t="s">
        <v>1</v>
      </c>
      <c r="F21" s="13">
        <v>2.2999999999999998</v>
      </c>
      <c r="G21" s="92" t="s">
        <v>75</v>
      </c>
      <c r="H21" s="93" t="s">
        <v>111</v>
      </c>
    </row>
    <row r="22" spans="1:8" x14ac:dyDescent="0.25">
      <c r="A22" s="8" t="s">
        <v>112</v>
      </c>
      <c r="B22" s="84" t="s">
        <v>6</v>
      </c>
      <c r="C22" s="85" t="s">
        <v>113</v>
      </c>
      <c r="D22" s="9">
        <v>35</v>
      </c>
      <c r="E22" s="86" t="s">
        <v>1</v>
      </c>
      <c r="F22" s="10">
        <v>2.73</v>
      </c>
      <c r="G22" s="87" t="s">
        <v>75</v>
      </c>
      <c r="H22" s="88" t="s">
        <v>76</v>
      </c>
    </row>
    <row r="23" spans="1:8" x14ac:dyDescent="0.25">
      <c r="A23" s="11" t="s">
        <v>114</v>
      </c>
      <c r="B23" s="89" t="s">
        <v>6</v>
      </c>
      <c r="C23" s="94" t="s">
        <v>115</v>
      </c>
      <c r="D23" s="12">
        <v>35</v>
      </c>
      <c r="E23" s="91" t="s">
        <v>1</v>
      </c>
      <c r="F23" s="13">
        <v>2.83</v>
      </c>
      <c r="G23" s="92" t="s">
        <v>75</v>
      </c>
      <c r="H23" s="93" t="s">
        <v>106</v>
      </c>
    </row>
    <row r="24" spans="1:8" ht="18.75" x14ac:dyDescent="0.35">
      <c r="A24" s="8" t="s">
        <v>116</v>
      </c>
      <c r="B24" s="84" t="s">
        <v>7</v>
      </c>
      <c r="C24" s="85" t="s">
        <v>117</v>
      </c>
      <c r="D24" s="9">
        <v>10</v>
      </c>
      <c r="E24" s="86" t="s">
        <v>54</v>
      </c>
      <c r="F24" s="10">
        <v>1.64</v>
      </c>
      <c r="G24" s="87" t="s">
        <v>75</v>
      </c>
      <c r="H24" s="88" t="s">
        <v>118</v>
      </c>
    </row>
    <row r="25" spans="1:8" ht="18.75" x14ac:dyDescent="0.35">
      <c r="A25" s="8" t="s">
        <v>119</v>
      </c>
      <c r="B25" s="84" t="s">
        <v>7</v>
      </c>
      <c r="C25" s="85" t="s">
        <v>120</v>
      </c>
      <c r="D25" s="9">
        <v>6.75</v>
      </c>
      <c r="E25" s="86" t="s">
        <v>54</v>
      </c>
      <c r="F25" s="10">
        <v>2.78</v>
      </c>
      <c r="G25" s="87" t="s">
        <v>75</v>
      </c>
      <c r="H25" s="88" t="s">
        <v>118</v>
      </c>
    </row>
    <row r="26" spans="1:8" ht="18.75" x14ac:dyDescent="0.35">
      <c r="A26" s="8">
        <v>9</v>
      </c>
      <c r="B26" s="84" t="s">
        <v>30</v>
      </c>
      <c r="C26" s="85" t="s">
        <v>121</v>
      </c>
      <c r="D26" s="9">
        <v>6</v>
      </c>
      <c r="E26" s="86" t="s">
        <v>54</v>
      </c>
      <c r="F26" s="10">
        <v>2.85</v>
      </c>
      <c r="G26" s="87" t="s">
        <v>75</v>
      </c>
      <c r="H26" s="88" t="s">
        <v>118</v>
      </c>
    </row>
    <row r="27" spans="1:8" x14ac:dyDescent="0.25">
      <c r="A27" s="11">
        <v>10</v>
      </c>
      <c r="B27" s="89" t="s">
        <v>55</v>
      </c>
      <c r="C27" s="94" t="s">
        <v>122</v>
      </c>
      <c r="D27" s="12">
        <v>12</v>
      </c>
      <c r="E27" s="91" t="s">
        <v>66</v>
      </c>
      <c r="F27" s="13">
        <v>3.02</v>
      </c>
      <c r="G27" s="92" t="s">
        <v>75</v>
      </c>
      <c r="H27" s="93" t="s">
        <v>123</v>
      </c>
    </row>
    <row r="28" spans="1:8" x14ac:dyDescent="0.25">
      <c r="A28" s="8">
        <v>11</v>
      </c>
      <c r="B28" s="84" t="s">
        <v>20</v>
      </c>
      <c r="C28" s="85" t="s">
        <v>124</v>
      </c>
      <c r="D28" s="9" t="s">
        <v>125</v>
      </c>
      <c r="E28" s="86" t="s">
        <v>1</v>
      </c>
      <c r="F28" s="10">
        <v>1.22</v>
      </c>
      <c r="G28" s="87" t="s">
        <v>75</v>
      </c>
      <c r="H28" s="88" t="s">
        <v>126</v>
      </c>
    </row>
    <row r="29" spans="1:8" x14ac:dyDescent="0.25">
      <c r="A29" s="8">
        <v>12</v>
      </c>
      <c r="B29" s="84" t="s">
        <v>21</v>
      </c>
      <c r="C29" s="85" t="s">
        <v>127</v>
      </c>
      <c r="D29" s="9" t="s">
        <v>125</v>
      </c>
      <c r="E29" s="86" t="s">
        <v>1</v>
      </c>
      <c r="F29" s="10">
        <v>2.48</v>
      </c>
      <c r="G29" s="87" t="s">
        <v>75</v>
      </c>
      <c r="H29" s="88" t="s">
        <v>126</v>
      </c>
    </row>
    <row r="30" spans="1:8" x14ac:dyDescent="0.25">
      <c r="A30" s="8" t="s">
        <v>128</v>
      </c>
      <c r="B30" s="84" t="s">
        <v>17</v>
      </c>
      <c r="C30" s="85" t="s">
        <v>129</v>
      </c>
      <c r="D30" s="9" t="s">
        <v>125</v>
      </c>
      <c r="E30" s="86" t="s">
        <v>1</v>
      </c>
      <c r="F30" s="10">
        <v>2.78</v>
      </c>
      <c r="G30" s="87" t="s">
        <v>75</v>
      </c>
      <c r="H30" s="88" t="s">
        <v>126</v>
      </c>
    </row>
    <row r="31" spans="1:8" x14ac:dyDescent="0.25">
      <c r="A31" s="8" t="s">
        <v>130</v>
      </c>
      <c r="B31" s="84" t="s">
        <v>17</v>
      </c>
      <c r="C31" s="85" t="s">
        <v>131</v>
      </c>
      <c r="D31" s="9" t="s">
        <v>125</v>
      </c>
      <c r="E31" s="86" t="s">
        <v>1</v>
      </c>
      <c r="F31" s="10">
        <v>3.33</v>
      </c>
      <c r="G31" s="87" t="s">
        <v>75</v>
      </c>
      <c r="H31" s="88" t="s">
        <v>126</v>
      </c>
    </row>
    <row r="32" spans="1:8" x14ac:dyDescent="0.25">
      <c r="A32" s="8" t="s">
        <v>132</v>
      </c>
      <c r="B32" s="84" t="s">
        <v>22</v>
      </c>
      <c r="C32" s="85" t="s">
        <v>133</v>
      </c>
      <c r="D32" s="9">
        <v>250</v>
      </c>
      <c r="E32" s="86" t="s">
        <v>1</v>
      </c>
      <c r="F32" s="10">
        <v>4.83</v>
      </c>
      <c r="G32" s="87" t="s">
        <v>75</v>
      </c>
      <c r="H32" s="88" t="s">
        <v>76</v>
      </c>
    </row>
    <row r="33" spans="1:8" x14ac:dyDescent="0.25">
      <c r="A33" s="8" t="s">
        <v>134</v>
      </c>
      <c r="B33" s="84" t="s">
        <v>22</v>
      </c>
      <c r="C33" s="85" t="s">
        <v>135</v>
      </c>
      <c r="D33" s="9">
        <v>250</v>
      </c>
      <c r="E33" s="86" t="s">
        <v>1</v>
      </c>
      <c r="F33" s="10">
        <v>4.93</v>
      </c>
      <c r="G33" s="87" t="s">
        <v>75</v>
      </c>
      <c r="H33" s="88" t="s">
        <v>76</v>
      </c>
    </row>
    <row r="34" spans="1:8" x14ac:dyDescent="0.25">
      <c r="A34" s="11" t="s">
        <v>136</v>
      </c>
      <c r="B34" s="89" t="s">
        <v>56</v>
      </c>
      <c r="C34" s="94" t="s">
        <v>137</v>
      </c>
      <c r="D34" s="12">
        <v>500</v>
      </c>
      <c r="E34" s="91" t="s">
        <v>1</v>
      </c>
      <c r="F34" s="13">
        <v>5.54</v>
      </c>
      <c r="G34" s="92" t="s">
        <v>75</v>
      </c>
      <c r="H34" s="93" t="s">
        <v>138</v>
      </c>
    </row>
    <row r="35" spans="1:8" x14ac:dyDescent="0.25">
      <c r="A35" s="8" t="s">
        <v>139</v>
      </c>
      <c r="B35" s="84" t="s">
        <v>56</v>
      </c>
      <c r="C35" s="85" t="s">
        <v>140</v>
      </c>
      <c r="D35" s="14">
        <v>300</v>
      </c>
      <c r="E35" s="86" t="s">
        <v>1</v>
      </c>
      <c r="F35" s="10">
        <v>6.13</v>
      </c>
      <c r="G35" s="87" t="s">
        <v>75</v>
      </c>
      <c r="H35" s="88" t="s">
        <v>76</v>
      </c>
    </row>
    <row r="36" spans="1:8" x14ac:dyDescent="0.25">
      <c r="A36" s="11" t="s">
        <v>141</v>
      </c>
      <c r="B36" s="89" t="s">
        <v>56</v>
      </c>
      <c r="C36" s="94" t="s">
        <v>142</v>
      </c>
      <c r="D36" s="12">
        <v>1000</v>
      </c>
      <c r="E36" s="91" t="s">
        <v>1</v>
      </c>
      <c r="F36" s="13">
        <v>4.2699999999999996</v>
      </c>
      <c r="G36" s="92" t="s">
        <v>75</v>
      </c>
      <c r="H36" s="93" t="s">
        <v>143</v>
      </c>
    </row>
    <row r="37" spans="1:8" x14ac:dyDescent="0.25">
      <c r="A37" s="11" t="s">
        <v>144</v>
      </c>
      <c r="B37" s="89" t="s">
        <v>56</v>
      </c>
      <c r="C37" s="94" t="s">
        <v>145</v>
      </c>
      <c r="D37" s="12">
        <v>300</v>
      </c>
      <c r="E37" s="91" t="s">
        <v>1</v>
      </c>
      <c r="F37" s="13">
        <v>5.67</v>
      </c>
      <c r="G37" s="92" t="s">
        <v>75</v>
      </c>
      <c r="H37" s="93" t="s">
        <v>146</v>
      </c>
    </row>
    <row r="38" spans="1:8" x14ac:dyDescent="0.25">
      <c r="A38" s="8" t="s">
        <v>147</v>
      </c>
      <c r="B38" s="84" t="s">
        <v>56</v>
      </c>
      <c r="C38" s="85" t="s">
        <v>148</v>
      </c>
      <c r="D38" s="9">
        <v>300</v>
      </c>
      <c r="E38" s="86" t="s">
        <v>1</v>
      </c>
      <c r="F38" s="10">
        <v>5.14</v>
      </c>
      <c r="G38" s="87" t="s">
        <v>75</v>
      </c>
      <c r="H38" s="88" t="s">
        <v>76</v>
      </c>
    </row>
    <row r="39" spans="1:8" x14ac:dyDescent="0.25">
      <c r="A39" s="8" t="s">
        <v>149</v>
      </c>
      <c r="B39" s="84" t="s">
        <v>56</v>
      </c>
      <c r="C39" s="85" t="s">
        <v>150</v>
      </c>
      <c r="D39" s="9">
        <v>300</v>
      </c>
      <c r="E39" s="86" t="s">
        <v>1</v>
      </c>
      <c r="F39" s="10">
        <v>5.41</v>
      </c>
      <c r="G39" s="87" t="s">
        <v>75</v>
      </c>
      <c r="H39" s="88" t="s">
        <v>76</v>
      </c>
    </row>
    <row r="40" spans="1:8" x14ac:dyDescent="0.25">
      <c r="A40" s="11" t="s">
        <v>151</v>
      </c>
      <c r="B40" s="89" t="s">
        <v>56</v>
      </c>
      <c r="C40" s="94" t="s">
        <v>152</v>
      </c>
      <c r="D40" s="12">
        <v>300</v>
      </c>
      <c r="E40" s="91" t="s">
        <v>1</v>
      </c>
      <c r="F40" s="13">
        <v>5.22</v>
      </c>
      <c r="G40" s="92" t="s">
        <v>75</v>
      </c>
      <c r="H40" s="93" t="s">
        <v>138</v>
      </c>
    </row>
    <row r="41" spans="1:8" x14ac:dyDescent="0.25">
      <c r="A41" s="8">
        <v>16</v>
      </c>
      <c r="B41" s="84" t="s">
        <v>59</v>
      </c>
      <c r="C41" s="85" t="s">
        <v>153</v>
      </c>
      <c r="D41" s="9" t="s">
        <v>125</v>
      </c>
      <c r="E41" s="86" t="s">
        <v>1</v>
      </c>
      <c r="F41" s="10">
        <v>5.53</v>
      </c>
      <c r="G41" s="87" t="s">
        <v>75</v>
      </c>
      <c r="H41" s="88" t="s">
        <v>154</v>
      </c>
    </row>
    <row r="42" spans="1:8" x14ac:dyDescent="0.25">
      <c r="A42" s="8" t="s">
        <v>155</v>
      </c>
      <c r="B42" s="84" t="s">
        <v>8</v>
      </c>
      <c r="C42" s="85" t="s">
        <v>133</v>
      </c>
      <c r="D42" s="9">
        <v>250</v>
      </c>
      <c r="E42" s="86" t="s">
        <v>1</v>
      </c>
      <c r="F42" s="10">
        <v>4.83</v>
      </c>
      <c r="G42" s="87" t="s">
        <v>75</v>
      </c>
      <c r="H42" s="88" t="s">
        <v>76</v>
      </c>
    </row>
    <row r="43" spans="1:8" x14ac:dyDescent="0.25">
      <c r="A43" s="8" t="s">
        <v>156</v>
      </c>
      <c r="B43" s="84" t="s">
        <v>8</v>
      </c>
      <c r="C43" s="85" t="s">
        <v>157</v>
      </c>
      <c r="D43" s="9" t="s">
        <v>125</v>
      </c>
      <c r="E43" s="86" t="s">
        <v>1</v>
      </c>
      <c r="F43" s="10">
        <v>3.86</v>
      </c>
      <c r="G43" s="87" t="s">
        <v>75</v>
      </c>
      <c r="H43" s="88" t="s">
        <v>154</v>
      </c>
    </row>
    <row r="44" spans="1:8" x14ac:dyDescent="0.25">
      <c r="A44" s="8" t="s">
        <v>158</v>
      </c>
      <c r="B44" s="84" t="s">
        <v>57</v>
      </c>
      <c r="C44" s="85" t="s">
        <v>153</v>
      </c>
      <c r="D44" s="9" t="s">
        <v>125</v>
      </c>
      <c r="E44" s="86" t="s">
        <v>1</v>
      </c>
      <c r="F44" s="10">
        <v>5.53</v>
      </c>
      <c r="G44" s="87" t="s">
        <v>75</v>
      </c>
      <c r="H44" s="88" t="s">
        <v>154</v>
      </c>
    </row>
    <row r="45" spans="1:8" x14ac:dyDescent="0.25">
      <c r="A45" s="8" t="s">
        <v>159</v>
      </c>
      <c r="B45" s="84" t="s">
        <v>57</v>
      </c>
      <c r="C45" s="85" t="s">
        <v>160</v>
      </c>
      <c r="D45" s="9" t="s">
        <v>125</v>
      </c>
      <c r="E45" s="86" t="s">
        <v>1</v>
      </c>
      <c r="F45" s="10">
        <v>5.34</v>
      </c>
      <c r="G45" s="87" t="s">
        <v>75</v>
      </c>
      <c r="H45" s="88" t="s">
        <v>154</v>
      </c>
    </row>
    <row r="46" spans="1:8" x14ac:dyDescent="0.25">
      <c r="A46" s="8" t="s">
        <v>161</v>
      </c>
      <c r="B46" s="84" t="s">
        <v>31</v>
      </c>
      <c r="C46" s="85" t="s">
        <v>162</v>
      </c>
      <c r="D46" s="9" t="s">
        <v>163</v>
      </c>
      <c r="E46" s="86" t="s">
        <v>23</v>
      </c>
      <c r="F46" s="10">
        <v>3.88</v>
      </c>
      <c r="G46" s="87" t="s">
        <v>75</v>
      </c>
      <c r="H46" s="88" t="s">
        <v>164</v>
      </c>
    </row>
    <row r="47" spans="1:8" x14ac:dyDescent="0.25">
      <c r="A47" s="8" t="s">
        <v>165</v>
      </c>
      <c r="B47" s="84" t="s">
        <v>31</v>
      </c>
      <c r="C47" s="85" t="s">
        <v>166</v>
      </c>
      <c r="D47" s="9" t="s">
        <v>163</v>
      </c>
      <c r="E47" s="86" t="s">
        <v>23</v>
      </c>
      <c r="F47" s="10">
        <v>3.62</v>
      </c>
      <c r="G47" s="87" t="s">
        <v>75</v>
      </c>
      <c r="H47" s="88" t="s">
        <v>164</v>
      </c>
    </row>
    <row r="48" spans="1:8" x14ac:dyDescent="0.25">
      <c r="A48" s="8" t="s">
        <v>167</v>
      </c>
      <c r="B48" s="84" t="s">
        <v>31</v>
      </c>
      <c r="C48" s="85" t="s">
        <v>168</v>
      </c>
      <c r="D48" s="9" t="s">
        <v>163</v>
      </c>
      <c r="E48" s="86" t="s">
        <v>23</v>
      </c>
      <c r="F48" s="10">
        <v>2.02</v>
      </c>
      <c r="G48" s="87" t="s">
        <v>75</v>
      </c>
      <c r="H48" s="88" t="s">
        <v>164</v>
      </c>
    </row>
    <row r="49" spans="1:8" x14ac:dyDescent="0.25">
      <c r="A49" s="11" t="s">
        <v>169</v>
      </c>
      <c r="B49" s="89" t="s">
        <v>32</v>
      </c>
      <c r="C49" s="94" t="s">
        <v>170</v>
      </c>
      <c r="D49" s="12">
        <v>50</v>
      </c>
      <c r="E49" s="91" t="s">
        <v>1</v>
      </c>
      <c r="F49" s="13">
        <v>3.55</v>
      </c>
      <c r="G49" s="92" t="s">
        <v>75</v>
      </c>
      <c r="H49" s="93" t="s">
        <v>171</v>
      </c>
    </row>
    <row r="50" spans="1:8" x14ac:dyDescent="0.25">
      <c r="A50" s="8" t="s">
        <v>172</v>
      </c>
      <c r="B50" s="84" t="s">
        <v>32</v>
      </c>
      <c r="C50" s="85" t="s">
        <v>173</v>
      </c>
      <c r="D50" s="9">
        <v>50</v>
      </c>
      <c r="E50" s="86" t="s">
        <v>1</v>
      </c>
      <c r="F50" s="10">
        <v>3.82</v>
      </c>
      <c r="G50" s="87" t="s">
        <v>75</v>
      </c>
      <c r="H50" s="88" t="s">
        <v>76</v>
      </c>
    </row>
    <row r="51" spans="1:8" x14ac:dyDescent="0.25">
      <c r="A51" s="8" t="s">
        <v>174</v>
      </c>
      <c r="B51" s="84" t="s">
        <v>36</v>
      </c>
      <c r="C51" s="85" t="s">
        <v>175</v>
      </c>
      <c r="D51" s="9">
        <v>4</v>
      </c>
      <c r="E51" s="86" t="s">
        <v>71</v>
      </c>
      <c r="F51" s="10">
        <v>600.22</v>
      </c>
      <c r="G51" s="87" t="s">
        <v>176</v>
      </c>
      <c r="H51" s="88" t="s">
        <v>177</v>
      </c>
    </row>
    <row r="52" spans="1:8" x14ac:dyDescent="0.25">
      <c r="A52" s="8" t="s">
        <v>178</v>
      </c>
      <c r="B52" s="84" t="s">
        <v>36</v>
      </c>
      <c r="C52" s="85" t="s">
        <v>179</v>
      </c>
      <c r="D52" s="9">
        <v>4</v>
      </c>
      <c r="E52" s="86" t="s">
        <v>71</v>
      </c>
      <c r="F52" s="10">
        <v>584.88</v>
      </c>
      <c r="G52" s="87" t="s">
        <v>176</v>
      </c>
      <c r="H52" s="88" t="s">
        <v>177</v>
      </c>
    </row>
    <row r="53" spans="1:8" x14ac:dyDescent="0.25">
      <c r="A53" s="8">
        <v>22</v>
      </c>
      <c r="B53" s="84" t="s">
        <v>37</v>
      </c>
      <c r="C53" s="85" t="s">
        <v>180</v>
      </c>
      <c r="D53" s="9">
        <v>4</v>
      </c>
      <c r="E53" s="86" t="s">
        <v>71</v>
      </c>
      <c r="F53" s="10">
        <v>526.88</v>
      </c>
      <c r="G53" s="87" t="s">
        <v>176</v>
      </c>
      <c r="H53" s="88" t="s">
        <v>177</v>
      </c>
    </row>
    <row r="54" spans="1:8" x14ac:dyDescent="0.25">
      <c r="A54" s="8">
        <v>23</v>
      </c>
      <c r="B54" s="84" t="s">
        <v>38</v>
      </c>
      <c r="C54" s="85" t="s">
        <v>181</v>
      </c>
      <c r="D54" s="9">
        <v>0</v>
      </c>
      <c r="E54" s="86" t="s">
        <v>71</v>
      </c>
      <c r="F54" s="10">
        <v>0</v>
      </c>
      <c r="G54" s="87" t="s">
        <v>75</v>
      </c>
      <c r="H54" s="88" t="s">
        <v>76</v>
      </c>
    </row>
    <row r="55" spans="1:8" x14ac:dyDescent="0.25">
      <c r="A55" s="8" t="s">
        <v>182</v>
      </c>
      <c r="B55" s="84" t="s">
        <v>33</v>
      </c>
      <c r="C55" s="85" t="s">
        <v>183</v>
      </c>
      <c r="D55" s="9">
        <v>10</v>
      </c>
      <c r="E55" s="86" t="s">
        <v>1</v>
      </c>
      <c r="F55" s="10">
        <v>2.16</v>
      </c>
      <c r="G55" s="87" t="s">
        <v>75</v>
      </c>
      <c r="H55" s="88" t="s">
        <v>76</v>
      </c>
    </row>
    <row r="56" spans="1:8" x14ac:dyDescent="0.25">
      <c r="A56" s="11" t="s">
        <v>184</v>
      </c>
      <c r="B56" s="89" t="s">
        <v>33</v>
      </c>
      <c r="C56" s="94" t="s">
        <v>185</v>
      </c>
      <c r="D56" s="12">
        <v>8</v>
      </c>
      <c r="E56" s="91" t="s">
        <v>1</v>
      </c>
      <c r="F56" s="13">
        <v>2.34</v>
      </c>
      <c r="G56" s="92" t="s">
        <v>75</v>
      </c>
      <c r="H56" s="93" t="s">
        <v>186</v>
      </c>
    </row>
    <row r="57" spans="1:8" x14ac:dyDescent="0.25">
      <c r="A57" s="8" t="s">
        <v>187</v>
      </c>
      <c r="B57" s="84" t="s">
        <v>33</v>
      </c>
      <c r="C57" s="85" t="s">
        <v>188</v>
      </c>
      <c r="D57" s="9">
        <v>7</v>
      </c>
      <c r="E57" s="86" t="s">
        <v>1</v>
      </c>
      <c r="F57" s="10">
        <v>6.74</v>
      </c>
      <c r="G57" s="87" t="s">
        <v>75</v>
      </c>
      <c r="H57" s="88" t="s">
        <v>76</v>
      </c>
    </row>
    <row r="58" spans="1:8" x14ac:dyDescent="0.25">
      <c r="A58" s="8">
        <v>25</v>
      </c>
      <c r="B58" s="84" t="s">
        <v>67</v>
      </c>
      <c r="C58" s="85" t="s">
        <v>181</v>
      </c>
      <c r="D58" s="9" t="s">
        <v>52</v>
      </c>
      <c r="E58" s="86" t="s">
        <v>1</v>
      </c>
      <c r="F58" s="10">
        <v>0</v>
      </c>
      <c r="G58" s="87" t="s">
        <v>75</v>
      </c>
      <c r="H58" s="88" t="s">
        <v>76</v>
      </c>
    </row>
    <row r="59" spans="1:8" x14ac:dyDescent="0.25">
      <c r="A59" s="8">
        <v>26</v>
      </c>
      <c r="B59" s="84" t="s">
        <v>9</v>
      </c>
      <c r="C59" s="85" t="s">
        <v>189</v>
      </c>
      <c r="D59" s="9">
        <v>5</v>
      </c>
      <c r="E59" s="86" t="s">
        <v>1</v>
      </c>
      <c r="F59" s="10">
        <v>7.87</v>
      </c>
      <c r="G59" s="87" t="s">
        <v>75</v>
      </c>
      <c r="H59" s="88" t="s">
        <v>76</v>
      </c>
    </row>
    <row r="60" spans="1:8" x14ac:dyDescent="0.25">
      <c r="A60" s="8">
        <v>27</v>
      </c>
      <c r="B60" s="84" t="s">
        <v>34</v>
      </c>
      <c r="C60" s="85" t="s">
        <v>190</v>
      </c>
      <c r="D60" s="9">
        <v>7</v>
      </c>
      <c r="E60" s="86" t="s">
        <v>1</v>
      </c>
      <c r="F60" s="10">
        <v>2.99</v>
      </c>
      <c r="G60" s="87" t="s">
        <v>75</v>
      </c>
      <c r="H60" s="88" t="s">
        <v>76</v>
      </c>
    </row>
    <row r="61" spans="1:8" ht="18" x14ac:dyDescent="0.35">
      <c r="A61" s="8">
        <v>28</v>
      </c>
      <c r="B61" s="84" t="s">
        <v>10</v>
      </c>
      <c r="C61" s="85" t="s">
        <v>191</v>
      </c>
      <c r="D61" s="9">
        <v>10</v>
      </c>
      <c r="E61" s="86" t="s">
        <v>24</v>
      </c>
      <c r="F61" s="10">
        <v>1.72</v>
      </c>
      <c r="G61" s="87" t="s">
        <v>75</v>
      </c>
      <c r="H61" s="88" t="s">
        <v>76</v>
      </c>
    </row>
    <row r="62" spans="1:8" x14ac:dyDescent="0.25">
      <c r="A62" s="11" t="s">
        <v>192</v>
      </c>
      <c r="B62" s="89" t="s">
        <v>11</v>
      </c>
      <c r="C62" s="94" t="s">
        <v>193</v>
      </c>
      <c r="D62" s="12" t="s">
        <v>125</v>
      </c>
      <c r="E62" s="91" t="s">
        <v>1</v>
      </c>
      <c r="F62" s="13">
        <v>4.07</v>
      </c>
      <c r="G62" s="92" t="s">
        <v>75</v>
      </c>
      <c r="H62" s="93" t="s">
        <v>194</v>
      </c>
    </row>
    <row r="63" spans="1:8" x14ac:dyDescent="0.25">
      <c r="A63" s="11" t="s">
        <v>195</v>
      </c>
      <c r="B63" s="89" t="s">
        <v>11</v>
      </c>
      <c r="C63" s="94" t="s">
        <v>196</v>
      </c>
      <c r="D63" s="12" t="s">
        <v>125</v>
      </c>
      <c r="E63" s="91" t="s">
        <v>1</v>
      </c>
      <c r="F63" s="13">
        <v>4.21</v>
      </c>
      <c r="G63" s="92" t="s">
        <v>75</v>
      </c>
      <c r="H63" s="93" t="s">
        <v>194</v>
      </c>
    </row>
    <row r="64" spans="1:8" x14ac:dyDescent="0.25">
      <c r="A64" s="8" t="s">
        <v>197</v>
      </c>
      <c r="B64" s="84" t="s">
        <v>11</v>
      </c>
      <c r="C64" s="85" t="s">
        <v>198</v>
      </c>
      <c r="D64" s="9" t="s">
        <v>125</v>
      </c>
      <c r="E64" s="86" t="s">
        <v>1</v>
      </c>
      <c r="F64" s="10">
        <v>5.2</v>
      </c>
      <c r="G64" s="87" t="s">
        <v>75</v>
      </c>
      <c r="H64" s="88" t="s">
        <v>199</v>
      </c>
    </row>
    <row r="65" spans="1:8" ht="17.25" x14ac:dyDescent="0.25">
      <c r="A65" s="8">
        <v>30</v>
      </c>
      <c r="B65" s="84" t="s">
        <v>35</v>
      </c>
      <c r="C65" s="85" t="s">
        <v>157</v>
      </c>
      <c r="D65" s="9" t="s">
        <v>125</v>
      </c>
      <c r="E65" s="86" t="s">
        <v>25</v>
      </c>
      <c r="F65" s="10">
        <v>3.86</v>
      </c>
      <c r="G65" s="87" t="s">
        <v>75</v>
      </c>
      <c r="H65" s="88" t="s">
        <v>154</v>
      </c>
    </row>
    <row r="66" spans="1:8" x14ac:dyDescent="0.25">
      <c r="A66" s="8">
        <v>31</v>
      </c>
      <c r="B66" s="84" t="s">
        <v>12</v>
      </c>
      <c r="C66" s="85" t="s">
        <v>200</v>
      </c>
      <c r="D66" s="9">
        <v>5000</v>
      </c>
      <c r="E66" s="86" t="s">
        <v>1</v>
      </c>
      <c r="F66" s="10">
        <v>2.95</v>
      </c>
      <c r="G66" s="87" t="s">
        <v>75</v>
      </c>
      <c r="H66" s="88" t="s">
        <v>201</v>
      </c>
    </row>
    <row r="67" spans="1:8" ht="17.25" x14ac:dyDescent="0.25">
      <c r="A67" s="8">
        <v>32</v>
      </c>
      <c r="B67" s="84" t="s">
        <v>39</v>
      </c>
      <c r="C67" s="85" t="s">
        <v>202</v>
      </c>
      <c r="D67" s="9" t="s">
        <v>125</v>
      </c>
      <c r="E67" s="86" t="s">
        <v>25</v>
      </c>
      <c r="F67" s="10">
        <v>5.31</v>
      </c>
      <c r="G67" s="87" t="s">
        <v>75</v>
      </c>
      <c r="H67" s="88" t="s">
        <v>154</v>
      </c>
    </row>
    <row r="68" spans="1:8" ht="17.25" x14ac:dyDescent="0.25">
      <c r="A68" s="8">
        <v>33</v>
      </c>
      <c r="B68" s="84" t="s">
        <v>40</v>
      </c>
      <c r="C68" s="85" t="s">
        <v>157</v>
      </c>
      <c r="D68" s="9" t="s">
        <v>125</v>
      </c>
      <c r="E68" s="86" t="s">
        <v>25</v>
      </c>
      <c r="F68" s="10">
        <v>3.86</v>
      </c>
      <c r="G68" s="87" t="s">
        <v>75</v>
      </c>
      <c r="H68" s="88" t="s">
        <v>154</v>
      </c>
    </row>
    <row r="69" spans="1:8" x14ac:dyDescent="0.25">
      <c r="A69" s="8">
        <v>34</v>
      </c>
      <c r="B69" s="84" t="s">
        <v>41</v>
      </c>
      <c r="C69" s="85" t="s">
        <v>203</v>
      </c>
      <c r="D69" s="9">
        <v>95</v>
      </c>
      <c r="E69" s="86" t="s">
        <v>1</v>
      </c>
      <c r="F69" s="10">
        <v>0.63</v>
      </c>
      <c r="G69" s="87" t="s">
        <v>75</v>
      </c>
      <c r="H69" s="88" t="s">
        <v>204</v>
      </c>
    </row>
    <row r="70" spans="1:8" x14ac:dyDescent="0.25">
      <c r="A70" s="8">
        <v>35</v>
      </c>
      <c r="B70" s="84" t="s">
        <v>13</v>
      </c>
      <c r="C70" s="85" t="s">
        <v>205</v>
      </c>
      <c r="D70" s="9">
        <v>5000</v>
      </c>
      <c r="E70" s="86" t="s">
        <v>1</v>
      </c>
      <c r="F70" s="10">
        <v>3.69</v>
      </c>
      <c r="G70" s="87" t="s">
        <v>75</v>
      </c>
      <c r="H70" s="88" t="s">
        <v>76</v>
      </c>
    </row>
    <row r="71" spans="1:8" ht="18" x14ac:dyDescent="0.35">
      <c r="A71" s="8">
        <v>36</v>
      </c>
      <c r="B71" s="84" t="s">
        <v>14</v>
      </c>
      <c r="C71" s="85" t="s">
        <v>206</v>
      </c>
      <c r="D71" s="9" t="s">
        <v>125</v>
      </c>
      <c r="E71" s="86" t="s">
        <v>47</v>
      </c>
      <c r="F71" s="10">
        <v>5.98</v>
      </c>
      <c r="G71" s="87" t="s">
        <v>75</v>
      </c>
      <c r="H71" s="88" t="s">
        <v>207</v>
      </c>
    </row>
    <row r="72" spans="1:8" x14ac:dyDescent="0.25">
      <c r="A72" s="8" t="s">
        <v>208</v>
      </c>
      <c r="B72" s="84" t="s">
        <v>15</v>
      </c>
      <c r="C72" s="85" t="s">
        <v>209</v>
      </c>
      <c r="D72" s="9">
        <v>100</v>
      </c>
      <c r="E72" s="86" t="s">
        <v>1</v>
      </c>
      <c r="F72" s="10">
        <v>5.39</v>
      </c>
      <c r="G72" s="87" t="s">
        <v>75</v>
      </c>
      <c r="H72" s="88" t="s">
        <v>76</v>
      </c>
    </row>
    <row r="73" spans="1:8" x14ac:dyDescent="0.25">
      <c r="A73" s="8" t="s">
        <v>210</v>
      </c>
      <c r="B73" s="84" t="s">
        <v>15</v>
      </c>
      <c r="C73" s="85" t="s">
        <v>211</v>
      </c>
      <c r="D73" s="9">
        <v>100</v>
      </c>
      <c r="E73" s="86" t="s">
        <v>1</v>
      </c>
      <c r="F73" s="10">
        <v>4.88</v>
      </c>
      <c r="G73" s="87" t="s">
        <v>75</v>
      </c>
      <c r="H73" s="88" t="s">
        <v>76</v>
      </c>
    </row>
    <row r="74" spans="1:8" ht="18" x14ac:dyDescent="0.35">
      <c r="A74" s="8" t="s">
        <v>212</v>
      </c>
      <c r="B74" s="84" t="s">
        <v>26</v>
      </c>
      <c r="C74" s="85" t="s">
        <v>213</v>
      </c>
      <c r="D74" s="9">
        <v>6.370000000000001</v>
      </c>
      <c r="E74" s="86" t="s">
        <v>48</v>
      </c>
      <c r="F74" s="10">
        <v>0.76</v>
      </c>
      <c r="G74" s="87" t="s">
        <v>75</v>
      </c>
      <c r="H74" s="88" t="s">
        <v>76</v>
      </c>
    </row>
    <row r="75" spans="1:8" ht="18" x14ac:dyDescent="0.35">
      <c r="A75" s="8" t="s">
        <v>214</v>
      </c>
      <c r="B75" s="84" t="s">
        <v>26</v>
      </c>
      <c r="C75" s="85" t="s">
        <v>215</v>
      </c>
      <c r="D75" s="9">
        <v>3.25</v>
      </c>
      <c r="E75" s="86" t="s">
        <v>216</v>
      </c>
      <c r="F75" s="10">
        <v>1.26</v>
      </c>
      <c r="G75" s="87" t="s">
        <v>75</v>
      </c>
      <c r="H75" s="88" t="s">
        <v>76</v>
      </c>
    </row>
    <row r="76" spans="1:8" ht="18" x14ac:dyDescent="0.35">
      <c r="A76" s="8" t="s">
        <v>217</v>
      </c>
      <c r="B76" s="84" t="s">
        <v>26</v>
      </c>
      <c r="C76" s="85" t="s">
        <v>218</v>
      </c>
      <c r="D76" s="9">
        <v>2.7300000000000004</v>
      </c>
      <c r="E76" s="86" t="s">
        <v>219</v>
      </c>
      <c r="F76" s="10">
        <v>2.62</v>
      </c>
      <c r="G76" s="87" t="s">
        <v>75</v>
      </c>
      <c r="H76" s="88" t="s">
        <v>76</v>
      </c>
    </row>
    <row r="77" spans="1:8" ht="18" x14ac:dyDescent="0.35">
      <c r="A77" s="8">
        <v>39</v>
      </c>
      <c r="B77" s="84" t="s">
        <v>27</v>
      </c>
      <c r="C77" s="85" t="s">
        <v>220</v>
      </c>
      <c r="D77" s="9">
        <v>4.9399999999999995</v>
      </c>
      <c r="E77" s="86" t="s">
        <v>48</v>
      </c>
      <c r="F77" s="10">
        <v>1.76</v>
      </c>
      <c r="G77" s="87" t="s">
        <v>75</v>
      </c>
      <c r="H77" s="88" t="s">
        <v>221</v>
      </c>
    </row>
    <row r="78" spans="1:8" ht="18" x14ac:dyDescent="0.35">
      <c r="A78" s="8">
        <v>40</v>
      </c>
      <c r="B78" s="84" t="s">
        <v>72</v>
      </c>
      <c r="C78" s="85" t="s">
        <v>220</v>
      </c>
      <c r="D78" s="9">
        <v>4.9399999999999995</v>
      </c>
      <c r="E78" s="86" t="s">
        <v>48</v>
      </c>
      <c r="F78" s="10">
        <v>1.76</v>
      </c>
      <c r="G78" s="87" t="s">
        <v>75</v>
      </c>
      <c r="H78" s="88" t="s">
        <v>221</v>
      </c>
    </row>
    <row r="79" spans="1:8" ht="17.25" x14ac:dyDescent="0.25">
      <c r="A79" s="8">
        <v>41</v>
      </c>
      <c r="B79" s="84" t="s">
        <v>16</v>
      </c>
      <c r="C79" s="85" t="s">
        <v>222</v>
      </c>
      <c r="D79" s="9">
        <v>3</v>
      </c>
      <c r="E79" s="86" t="s">
        <v>49</v>
      </c>
      <c r="F79" s="10">
        <v>7.74</v>
      </c>
      <c r="G79" s="87" t="s">
        <v>75</v>
      </c>
      <c r="H79" s="88" t="s">
        <v>223</v>
      </c>
    </row>
    <row r="80" spans="1:8" ht="17.25" x14ac:dyDescent="0.25">
      <c r="A80" s="8">
        <v>42</v>
      </c>
      <c r="B80" s="84" t="s">
        <v>44</v>
      </c>
      <c r="C80" s="85" t="s">
        <v>224</v>
      </c>
      <c r="D80" s="9">
        <v>18</v>
      </c>
      <c r="E80" s="86" t="s">
        <v>46</v>
      </c>
      <c r="F80" s="10">
        <v>6.29</v>
      </c>
      <c r="G80" s="87" t="s">
        <v>75</v>
      </c>
      <c r="H80" s="88" t="s">
        <v>225</v>
      </c>
    </row>
    <row r="81" spans="1:8" ht="17.25" x14ac:dyDescent="0.25">
      <c r="A81" s="8">
        <v>43</v>
      </c>
      <c r="B81" s="84" t="s">
        <v>43</v>
      </c>
      <c r="C81" s="85" t="s">
        <v>226</v>
      </c>
      <c r="D81" s="9">
        <v>18</v>
      </c>
      <c r="E81" s="86" t="s">
        <v>46</v>
      </c>
      <c r="F81" s="10">
        <v>8.91</v>
      </c>
      <c r="G81" s="87" t="s">
        <v>75</v>
      </c>
      <c r="H81" s="88" t="s">
        <v>225</v>
      </c>
    </row>
    <row r="82" spans="1:8" ht="17.25" x14ac:dyDescent="0.25">
      <c r="A82" s="8">
        <v>44</v>
      </c>
      <c r="B82" s="84" t="s">
        <v>45</v>
      </c>
      <c r="C82" s="85" t="s">
        <v>227</v>
      </c>
      <c r="D82" s="9">
        <v>18</v>
      </c>
      <c r="E82" s="86" t="s">
        <v>46</v>
      </c>
      <c r="F82" s="10">
        <v>5.21</v>
      </c>
      <c r="G82" s="87" t="s">
        <v>75</v>
      </c>
      <c r="H82" s="88" t="s">
        <v>225</v>
      </c>
    </row>
    <row r="83" spans="1:8" x14ac:dyDescent="0.25">
      <c r="A83" s="8">
        <v>45</v>
      </c>
      <c r="B83" s="84" t="s">
        <v>42</v>
      </c>
      <c r="C83" s="85" t="s">
        <v>228</v>
      </c>
      <c r="D83" s="9" t="s">
        <v>229</v>
      </c>
      <c r="E83" s="86" t="s">
        <v>1</v>
      </c>
      <c r="F83" s="10">
        <v>3.69</v>
      </c>
      <c r="G83" s="87" t="s">
        <v>75</v>
      </c>
      <c r="H83" s="88" t="s">
        <v>76</v>
      </c>
    </row>
    <row r="84" spans="1:8" x14ac:dyDescent="0.25">
      <c r="A84" s="8">
        <v>46</v>
      </c>
      <c r="B84" s="84" t="s">
        <v>51</v>
      </c>
      <c r="C84" s="85" t="s">
        <v>230</v>
      </c>
      <c r="D84" s="9" t="s">
        <v>125</v>
      </c>
      <c r="E84" s="86" t="s">
        <v>52</v>
      </c>
      <c r="F84" s="10">
        <v>2.39</v>
      </c>
      <c r="G84" s="87" t="s">
        <v>75</v>
      </c>
      <c r="H84" s="88" t="s">
        <v>126</v>
      </c>
    </row>
    <row r="85" spans="1:8" x14ac:dyDescent="0.25">
      <c r="A85" s="8">
        <v>47</v>
      </c>
      <c r="B85" s="84" t="s">
        <v>50</v>
      </c>
      <c r="C85" s="85" t="s">
        <v>231</v>
      </c>
      <c r="D85" s="9" t="s">
        <v>125</v>
      </c>
      <c r="E85" s="86" t="s">
        <v>52</v>
      </c>
      <c r="F85" s="10">
        <v>4.29</v>
      </c>
      <c r="G85" s="87" t="s">
        <v>75</v>
      </c>
      <c r="H85" s="88" t="s">
        <v>126</v>
      </c>
    </row>
    <row r="86" spans="1:8" x14ac:dyDescent="0.25">
      <c r="A86" s="8">
        <v>48</v>
      </c>
      <c r="B86" s="84" t="s">
        <v>58</v>
      </c>
      <c r="C86" s="85" t="s">
        <v>232</v>
      </c>
      <c r="D86" s="9" t="s">
        <v>125</v>
      </c>
      <c r="E86" s="86" t="s">
        <v>52</v>
      </c>
      <c r="F86" s="10">
        <v>4.5599999999999996</v>
      </c>
      <c r="G86" s="87" t="s">
        <v>75</v>
      </c>
      <c r="H86" s="88" t="s">
        <v>154</v>
      </c>
    </row>
    <row r="87" spans="1:8" x14ac:dyDescent="0.25">
      <c r="A87" s="8">
        <v>49</v>
      </c>
      <c r="B87" s="84" t="s">
        <v>60</v>
      </c>
      <c r="C87" s="85" t="s">
        <v>233</v>
      </c>
      <c r="D87" s="9" t="s">
        <v>125</v>
      </c>
      <c r="E87" s="86" t="s">
        <v>52</v>
      </c>
      <c r="F87" s="10">
        <v>4.57</v>
      </c>
      <c r="G87" s="87" t="s">
        <v>75</v>
      </c>
      <c r="H87" s="88" t="s">
        <v>234</v>
      </c>
    </row>
    <row r="88" spans="1:8" x14ac:dyDescent="0.25">
      <c r="A88" s="8">
        <v>50</v>
      </c>
      <c r="B88" s="84" t="s">
        <v>61</v>
      </c>
      <c r="C88" s="85" t="s">
        <v>235</v>
      </c>
      <c r="D88" s="9" t="s">
        <v>125</v>
      </c>
      <c r="E88" s="86" t="s">
        <v>52</v>
      </c>
      <c r="F88" s="10">
        <v>6.2</v>
      </c>
      <c r="G88" s="87" t="s">
        <v>75</v>
      </c>
      <c r="H88" s="88" t="s">
        <v>154</v>
      </c>
    </row>
    <row r="89" spans="1:8" x14ac:dyDescent="0.25">
      <c r="A89" s="8">
        <v>51</v>
      </c>
      <c r="B89" s="84" t="s">
        <v>62</v>
      </c>
      <c r="C89" s="85" t="s">
        <v>236</v>
      </c>
      <c r="D89" s="9" t="s">
        <v>125</v>
      </c>
      <c r="E89" s="86" t="s">
        <v>52</v>
      </c>
      <c r="F89" s="10">
        <v>2.3199999999999998</v>
      </c>
      <c r="G89" s="87" t="s">
        <v>75</v>
      </c>
      <c r="H89" s="88" t="s">
        <v>237</v>
      </c>
    </row>
    <row r="90" spans="1:8" x14ac:dyDescent="0.25">
      <c r="A90" s="8" t="s">
        <v>238</v>
      </c>
      <c r="B90" s="84" t="s">
        <v>63</v>
      </c>
      <c r="C90" s="85" t="s">
        <v>239</v>
      </c>
      <c r="D90" s="9" t="s">
        <v>125</v>
      </c>
      <c r="E90" s="86" t="s">
        <v>52</v>
      </c>
      <c r="F90" s="10">
        <v>0.79</v>
      </c>
      <c r="G90" s="87" t="s">
        <v>75</v>
      </c>
      <c r="H90" s="88" t="s">
        <v>240</v>
      </c>
    </row>
    <row r="91" spans="1:8" x14ac:dyDescent="0.25">
      <c r="A91" s="8" t="s">
        <v>241</v>
      </c>
      <c r="B91" s="84" t="s">
        <v>63</v>
      </c>
      <c r="C91" s="85" t="s">
        <v>242</v>
      </c>
      <c r="D91" s="9" t="s">
        <v>125</v>
      </c>
      <c r="E91" s="86" t="s">
        <v>52</v>
      </c>
      <c r="F91" s="10">
        <v>0.42</v>
      </c>
      <c r="G91" s="87" t="s">
        <v>75</v>
      </c>
      <c r="H91" s="88" t="s">
        <v>240</v>
      </c>
    </row>
    <row r="92" spans="1:8" x14ac:dyDescent="0.25">
      <c r="A92" s="8" t="s">
        <v>243</v>
      </c>
      <c r="B92" s="84" t="s">
        <v>63</v>
      </c>
      <c r="C92" s="85" t="s">
        <v>236</v>
      </c>
      <c r="D92" s="9" t="s">
        <v>125</v>
      </c>
      <c r="E92" s="86" t="s">
        <v>52</v>
      </c>
      <c r="F92" s="10">
        <v>2.3199999999999998</v>
      </c>
      <c r="G92" s="87" t="s">
        <v>75</v>
      </c>
      <c r="H92" s="88" t="s">
        <v>237</v>
      </c>
    </row>
    <row r="93" spans="1:8" x14ac:dyDescent="0.25">
      <c r="A93" s="8">
        <v>53</v>
      </c>
      <c r="B93" s="84" t="s">
        <v>68</v>
      </c>
      <c r="C93" s="85" t="s">
        <v>181</v>
      </c>
      <c r="D93" s="9" t="s">
        <v>52</v>
      </c>
      <c r="E93" s="86" t="s">
        <v>52</v>
      </c>
      <c r="F93" s="10">
        <v>0</v>
      </c>
      <c r="G93" s="87" t="s">
        <v>75</v>
      </c>
      <c r="H93" s="88" t="s">
        <v>76</v>
      </c>
    </row>
    <row r="94" spans="1:8" x14ac:dyDescent="0.25">
      <c r="A94" s="8">
        <v>54</v>
      </c>
      <c r="B94" s="84" t="s">
        <v>244</v>
      </c>
      <c r="C94" s="85" t="s">
        <v>231</v>
      </c>
      <c r="D94" s="9" t="s">
        <v>125</v>
      </c>
      <c r="E94" s="86" t="s">
        <v>52</v>
      </c>
      <c r="F94" s="10">
        <v>4.29</v>
      </c>
      <c r="G94" s="87" t="s">
        <v>75</v>
      </c>
      <c r="H94" s="88" t="s">
        <v>126</v>
      </c>
    </row>
    <row r="95" spans="1:8" x14ac:dyDescent="0.25">
      <c r="A95" s="11">
        <v>55</v>
      </c>
      <c r="B95" s="89" t="s">
        <v>245</v>
      </c>
      <c r="C95" s="94" t="s">
        <v>246</v>
      </c>
      <c r="D95" s="12" t="s">
        <v>125</v>
      </c>
      <c r="E95" s="91" t="s">
        <v>52</v>
      </c>
      <c r="F95" s="13">
        <v>2.29</v>
      </c>
      <c r="G95" s="92" t="s">
        <v>75</v>
      </c>
      <c r="H95" s="93" t="s">
        <v>154</v>
      </c>
    </row>
    <row r="96" spans="1:8" x14ac:dyDescent="0.25">
      <c r="A96" s="11" t="s">
        <v>247</v>
      </c>
      <c r="B96" s="89" t="s">
        <v>248</v>
      </c>
      <c r="C96" s="94" t="s">
        <v>249</v>
      </c>
      <c r="D96" s="12" t="s">
        <v>125</v>
      </c>
      <c r="E96" s="91" t="s">
        <v>52</v>
      </c>
      <c r="F96" s="13">
        <v>3.2</v>
      </c>
      <c r="G96" s="92" t="s">
        <v>75</v>
      </c>
      <c r="H96" s="93" t="s">
        <v>154</v>
      </c>
    </row>
    <row r="97" spans="1:8" x14ac:dyDescent="0.25">
      <c r="A97" s="8" t="s">
        <v>250</v>
      </c>
      <c r="B97" s="84" t="s">
        <v>248</v>
      </c>
      <c r="C97" s="85" t="s">
        <v>251</v>
      </c>
      <c r="D97" s="9" t="s">
        <v>125</v>
      </c>
      <c r="E97" s="86" t="s">
        <v>52</v>
      </c>
      <c r="F97" s="10">
        <v>3.64</v>
      </c>
      <c r="G97" s="87" t="s">
        <v>75</v>
      </c>
      <c r="H97" s="88" t="s">
        <v>154</v>
      </c>
    </row>
    <row r="100" spans="1:8" ht="18.75" x14ac:dyDescent="0.3">
      <c r="A100" s="95"/>
      <c r="B100" s="96" t="s">
        <v>462</v>
      </c>
      <c r="C100" s="97"/>
    </row>
    <row r="101" spans="1:8" ht="18.75" x14ac:dyDescent="0.3">
      <c r="A101" s="95"/>
      <c r="B101" s="98"/>
      <c r="C101" s="97"/>
    </row>
    <row r="102" spans="1:8" ht="18.75" x14ac:dyDescent="0.3">
      <c r="A102" s="95"/>
      <c r="B102" s="98" t="s">
        <v>253</v>
      </c>
      <c r="C102" s="97"/>
    </row>
    <row r="103" spans="1:8" ht="18.75" x14ac:dyDescent="0.3">
      <c r="B103" s="97"/>
      <c r="C103" s="97"/>
    </row>
    <row r="104" spans="1:8" ht="18.75" x14ac:dyDescent="0.3">
      <c r="B104" s="98" t="s">
        <v>463</v>
      </c>
      <c r="C104" s="97"/>
    </row>
    <row r="105" spans="1:8" ht="18.75" x14ac:dyDescent="0.3">
      <c r="B105" s="98"/>
      <c r="C105" s="97"/>
    </row>
    <row r="106" spans="1:8" ht="18.75" x14ac:dyDescent="0.3">
      <c r="B106" s="99" t="s">
        <v>255</v>
      </c>
      <c r="C106" s="100" t="s">
        <v>256</v>
      </c>
    </row>
    <row r="107" spans="1:8" ht="18.75" x14ac:dyDescent="0.3">
      <c r="B107" s="101" t="s">
        <v>257</v>
      </c>
      <c r="C107" s="102">
        <v>0.89129999999999998</v>
      </c>
    </row>
    <row r="108" spans="1:8" ht="18.75" x14ac:dyDescent="0.3">
      <c r="B108" s="101" t="s">
        <v>258</v>
      </c>
      <c r="C108" s="102">
        <v>0.89129999999999998</v>
      </c>
    </row>
    <row r="109" spans="1:8" ht="18.75" x14ac:dyDescent="0.3">
      <c r="B109" s="101" t="s">
        <v>259</v>
      </c>
      <c r="C109" s="103">
        <v>1.8700000000000001E-2</v>
      </c>
    </row>
    <row r="110" spans="1:8" ht="18.75" x14ac:dyDescent="0.3">
      <c r="B110" s="101" t="s">
        <v>260</v>
      </c>
      <c r="C110" s="102">
        <v>8.5000000000000006E-3</v>
      </c>
    </row>
    <row r="111" spans="1:8" ht="18.75" x14ac:dyDescent="0.3">
      <c r="B111" s="101" t="s">
        <v>261</v>
      </c>
      <c r="C111" s="102">
        <v>3.6299999999999999E-2</v>
      </c>
    </row>
    <row r="112" spans="1:8" ht="18.75" x14ac:dyDescent="0.3">
      <c r="B112" s="97"/>
      <c r="C112" s="97"/>
    </row>
  </sheetData>
  <autoFilter ref="A5:H97" xr:uid="{00000000-0009-0000-0000-000002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2"/>
  <sheetViews>
    <sheetView showGridLines="0" workbookViewId="0">
      <selection activeCell="G19" sqref="G19"/>
    </sheetView>
  </sheetViews>
  <sheetFormatPr baseColWidth="10" defaultRowHeight="15" x14ac:dyDescent="0.25"/>
  <cols>
    <col min="4" max="4" width="25" customWidth="1"/>
    <col min="5" max="5" width="13.28515625" customWidth="1"/>
  </cols>
  <sheetData>
    <row r="2" spans="2:6" x14ac:dyDescent="0.25">
      <c r="B2" t="s">
        <v>454</v>
      </c>
    </row>
    <row r="5" spans="2:6" x14ac:dyDescent="0.25">
      <c r="B5" s="44" t="s">
        <v>512</v>
      </c>
      <c r="C5" s="44"/>
      <c r="D5" s="44"/>
      <c r="E5" s="44"/>
      <c r="F5" s="44"/>
    </row>
    <row r="6" spans="2:6" ht="15.75" thickBot="1" x14ac:dyDescent="0.3"/>
    <row r="7" spans="2:6" x14ac:dyDescent="0.25">
      <c r="B7" s="57" t="s">
        <v>445</v>
      </c>
      <c r="C7" s="58" t="s">
        <v>446</v>
      </c>
      <c r="D7" s="75">
        <v>44621</v>
      </c>
      <c r="E7" s="59">
        <f>+'WPU06'!B20</f>
        <v>355.017</v>
      </c>
    </row>
    <row r="8" spans="2:6" ht="15.75" thickBot="1" x14ac:dyDescent="0.3">
      <c r="B8" s="60" t="s">
        <v>447</v>
      </c>
      <c r="C8" s="61">
        <v>0.8</v>
      </c>
      <c r="D8" s="76">
        <v>44743</v>
      </c>
      <c r="E8" s="62">
        <f>+'WPU06'!B24</f>
        <v>383.16699999999997</v>
      </c>
    </row>
    <row r="9" spans="2:6" x14ac:dyDescent="0.25">
      <c r="B9" s="57" t="s">
        <v>445</v>
      </c>
      <c r="C9" s="58" t="s">
        <v>448</v>
      </c>
      <c r="D9" s="75">
        <f t="shared" ref="D9:D13" si="0">+D7</f>
        <v>44621</v>
      </c>
      <c r="E9" s="59">
        <v>132.30000000000001</v>
      </c>
    </row>
    <row r="10" spans="2:6" ht="15.75" thickBot="1" x14ac:dyDescent="0.3">
      <c r="B10" s="60" t="s">
        <v>447</v>
      </c>
      <c r="C10" s="61">
        <v>0.11899999999999999</v>
      </c>
      <c r="D10" s="76">
        <f t="shared" si="0"/>
        <v>44743</v>
      </c>
      <c r="E10" s="62">
        <v>173.8</v>
      </c>
    </row>
    <row r="11" spans="2:6" x14ac:dyDescent="0.25">
      <c r="B11" s="57" t="s">
        <v>445</v>
      </c>
      <c r="C11" s="58" t="s">
        <v>449</v>
      </c>
      <c r="D11" s="75">
        <f t="shared" si="0"/>
        <v>44621</v>
      </c>
      <c r="E11" s="59">
        <v>1</v>
      </c>
    </row>
    <row r="12" spans="2:6" ht="15.75" thickBot="1" x14ac:dyDescent="0.3">
      <c r="B12" s="60" t="s">
        <v>447</v>
      </c>
      <c r="C12" s="61">
        <v>4.8000000000000001E-2</v>
      </c>
      <c r="D12" s="76">
        <v>44774</v>
      </c>
      <c r="E12" s="163">
        <f>++MO!AL46+1</f>
        <v>1.3254659372367841</v>
      </c>
    </row>
    <row r="13" spans="2:6" x14ac:dyDescent="0.25">
      <c r="B13" s="57" t="s">
        <v>445</v>
      </c>
      <c r="C13" s="58" t="s">
        <v>450</v>
      </c>
      <c r="D13" s="75">
        <f t="shared" si="0"/>
        <v>44621</v>
      </c>
      <c r="E13" s="59">
        <f>+IPIM!BZ8</f>
        <v>1040.5419938330967</v>
      </c>
    </row>
    <row r="14" spans="2:6" ht="15.75" thickBot="1" x14ac:dyDescent="0.3">
      <c r="B14" s="60" t="s">
        <v>447</v>
      </c>
      <c r="C14" s="61">
        <v>3.3000000000000002E-2</v>
      </c>
      <c r="D14" s="76">
        <v>44743</v>
      </c>
      <c r="E14" s="62">
        <f>+IPIM!CD8</f>
        <v>1300.837282675061</v>
      </c>
    </row>
    <row r="15" spans="2:6" x14ac:dyDescent="0.25">
      <c r="B15" s="57" t="s">
        <v>445</v>
      </c>
      <c r="C15" s="58" t="s">
        <v>451</v>
      </c>
      <c r="D15" s="63">
        <v>44651</v>
      </c>
      <c r="E15" s="59">
        <f>+TC!C207</f>
        <v>116</v>
      </c>
    </row>
    <row r="16" spans="2:6" ht="15.75" thickBot="1" x14ac:dyDescent="0.3">
      <c r="B16" s="60"/>
      <c r="C16" s="65"/>
      <c r="D16" s="64">
        <v>44771</v>
      </c>
      <c r="E16" s="62">
        <f>+TC!C287</f>
        <v>137.25</v>
      </c>
    </row>
    <row r="17" spans="1:6" ht="15.75" thickBot="1" x14ac:dyDescent="0.3">
      <c r="B17" s="66" t="s">
        <v>452</v>
      </c>
      <c r="C17" s="67"/>
      <c r="D17" s="113" t="s">
        <v>470</v>
      </c>
      <c r="E17" s="68">
        <f>+(E8/E7)*C8+((E10/E9)*C10+(E12/E11)*C12+(E14/E13)*C14)*(E15/E16)</f>
        <v>1.0841974078735672</v>
      </c>
    </row>
    <row r="18" spans="1:6" ht="15.75" thickBot="1" x14ac:dyDescent="0.3">
      <c r="B18" s="5"/>
    </row>
    <row r="19" spans="1:6" ht="15.75" thickBot="1" x14ac:dyDescent="0.3">
      <c r="B19" s="5"/>
      <c r="D19" s="69" t="s">
        <v>453</v>
      </c>
      <c r="E19" s="70">
        <f>+E17-1</f>
        <v>8.419740787356722E-2</v>
      </c>
      <c r="F19" s="115" t="s">
        <v>511</v>
      </c>
    </row>
    <row r="21" spans="1:6" x14ac:dyDescent="0.25">
      <c r="B21" s="44" t="s">
        <v>469</v>
      </c>
    </row>
    <row r="23" spans="1:6" x14ac:dyDescent="0.25">
      <c r="A23" s="44">
        <v>1</v>
      </c>
      <c r="B23" t="s">
        <v>464</v>
      </c>
    </row>
    <row r="24" spans="1:6" x14ac:dyDescent="0.25">
      <c r="A24" s="44"/>
    </row>
    <row r="25" spans="1:6" x14ac:dyDescent="0.25">
      <c r="A25" s="44"/>
      <c r="B25" t="s">
        <v>465</v>
      </c>
    </row>
    <row r="26" spans="1:6" x14ac:dyDescent="0.25">
      <c r="A26" s="44"/>
    </row>
    <row r="27" spans="1:6" x14ac:dyDescent="0.25">
      <c r="A27" s="44"/>
      <c r="B27" t="s">
        <v>466</v>
      </c>
    </row>
    <row r="28" spans="1:6" x14ac:dyDescent="0.25">
      <c r="A28" s="44"/>
    </row>
    <row r="29" spans="1:6" x14ac:dyDescent="0.25">
      <c r="A29" s="44">
        <v>2</v>
      </c>
      <c r="B29" t="s">
        <v>467</v>
      </c>
    </row>
    <row r="30" spans="1:6" x14ac:dyDescent="0.25">
      <c r="A30" s="44"/>
    </row>
    <row r="31" spans="1:6" x14ac:dyDescent="0.25">
      <c r="A31" s="44">
        <v>3</v>
      </c>
      <c r="B31" t="s">
        <v>468</v>
      </c>
    </row>
    <row r="32" spans="1:6" x14ac:dyDescent="0.25">
      <c r="A32" s="4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155"/>
  <sheetViews>
    <sheetView showGridLines="0" zoomScaleNormal="100" zoomScaleSheetLayoutView="100" workbookViewId="0">
      <pane xSplit="2" ySplit="7" topLeftCell="BP8" activePane="bottomRight" state="frozen"/>
      <selection pane="topRight" activeCell="C1" sqref="C1"/>
      <selection pane="bottomLeft" activeCell="A8" sqref="A8"/>
      <selection pane="bottomRight" activeCell="BR17" sqref="BR17"/>
    </sheetView>
  </sheetViews>
  <sheetFormatPr baseColWidth="10" defaultRowHeight="15" x14ac:dyDescent="0.25"/>
  <cols>
    <col min="1" max="1" width="11.85546875" style="55" customWidth="1"/>
    <col min="2" max="2" width="59.85546875" customWidth="1"/>
    <col min="3" max="82" width="6.7109375" customWidth="1"/>
    <col min="257" max="257" width="11.85546875" customWidth="1"/>
    <col min="258" max="258" width="59.85546875" customWidth="1"/>
    <col min="259" max="338" width="6.7109375" customWidth="1"/>
    <col min="513" max="513" width="11.85546875" customWidth="1"/>
    <col min="514" max="514" width="59.85546875" customWidth="1"/>
    <col min="515" max="594" width="6.7109375" customWidth="1"/>
    <col min="769" max="769" width="11.85546875" customWidth="1"/>
    <col min="770" max="770" width="59.85546875" customWidth="1"/>
    <col min="771" max="850" width="6.7109375" customWidth="1"/>
    <col min="1025" max="1025" width="11.85546875" customWidth="1"/>
    <col min="1026" max="1026" width="59.85546875" customWidth="1"/>
    <col min="1027" max="1106" width="6.7109375" customWidth="1"/>
    <col min="1281" max="1281" width="11.85546875" customWidth="1"/>
    <col min="1282" max="1282" width="59.85546875" customWidth="1"/>
    <col min="1283" max="1362" width="6.7109375" customWidth="1"/>
    <col min="1537" max="1537" width="11.85546875" customWidth="1"/>
    <col min="1538" max="1538" width="59.85546875" customWidth="1"/>
    <col min="1539" max="1618" width="6.7109375" customWidth="1"/>
    <col min="1793" max="1793" width="11.85546875" customWidth="1"/>
    <col min="1794" max="1794" width="59.85546875" customWidth="1"/>
    <col min="1795" max="1874" width="6.7109375" customWidth="1"/>
    <col min="2049" max="2049" width="11.85546875" customWidth="1"/>
    <col min="2050" max="2050" width="59.85546875" customWidth="1"/>
    <col min="2051" max="2130" width="6.7109375" customWidth="1"/>
    <col min="2305" max="2305" width="11.85546875" customWidth="1"/>
    <col min="2306" max="2306" width="59.85546875" customWidth="1"/>
    <col min="2307" max="2386" width="6.7109375" customWidth="1"/>
    <col min="2561" max="2561" width="11.85546875" customWidth="1"/>
    <col min="2562" max="2562" width="59.85546875" customWidth="1"/>
    <col min="2563" max="2642" width="6.7109375" customWidth="1"/>
    <col min="2817" max="2817" width="11.85546875" customWidth="1"/>
    <col min="2818" max="2818" width="59.85546875" customWidth="1"/>
    <col min="2819" max="2898" width="6.7109375" customWidth="1"/>
    <col min="3073" max="3073" width="11.85546875" customWidth="1"/>
    <col min="3074" max="3074" width="59.85546875" customWidth="1"/>
    <col min="3075" max="3154" width="6.7109375" customWidth="1"/>
    <col min="3329" max="3329" width="11.85546875" customWidth="1"/>
    <col min="3330" max="3330" width="59.85546875" customWidth="1"/>
    <col min="3331" max="3410" width="6.7109375" customWidth="1"/>
    <col min="3585" max="3585" width="11.85546875" customWidth="1"/>
    <col min="3586" max="3586" width="59.85546875" customWidth="1"/>
    <col min="3587" max="3666" width="6.7109375" customWidth="1"/>
    <col min="3841" max="3841" width="11.85546875" customWidth="1"/>
    <col min="3842" max="3842" width="59.85546875" customWidth="1"/>
    <col min="3843" max="3922" width="6.7109375" customWidth="1"/>
    <col min="4097" max="4097" width="11.85546875" customWidth="1"/>
    <col min="4098" max="4098" width="59.85546875" customWidth="1"/>
    <col min="4099" max="4178" width="6.7109375" customWidth="1"/>
    <col min="4353" max="4353" width="11.85546875" customWidth="1"/>
    <col min="4354" max="4354" width="59.85546875" customWidth="1"/>
    <col min="4355" max="4434" width="6.7109375" customWidth="1"/>
    <col min="4609" max="4609" width="11.85546875" customWidth="1"/>
    <col min="4610" max="4610" width="59.85546875" customWidth="1"/>
    <col min="4611" max="4690" width="6.7109375" customWidth="1"/>
    <col min="4865" max="4865" width="11.85546875" customWidth="1"/>
    <col min="4866" max="4866" width="59.85546875" customWidth="1"/>
    <col min="4867" max="4946" width="6.7109375" customWidth="1"/>
    <col min="5121" max="5121" width="11.85546875" customWidth="1"/>
    <col min="5122" max="5122" width="59.85546875" customWidth="1"/>
    <col min="5123" max="5202" width="6.7109375" customWidth="1"/>
    <col min="5377" max="5377" width="11.85546875" customWidth="1"/>
    <col min="5378" max="5378" width="59.85546875" customWidth="1"/>
    <col min="5379" max="5458" width="6.7109375" customWidth="1"/>
    <col min="5633" max="5633" width="11.85546875" customWidth="1"/>
    <col min="5634" max="5634" width="59.85546875" customWidth="1"/>
    <col min="5635" max="5714" width="6.7109375" customWidth="1"/>
    <col min="5889" max="5889" width="11.85546875" customWidth="1"/>
    <col min="5890" max="5890" width="59.85546875" customWidth="1"/>
    <col min="5891" max="5970" width="6.7109375" customWidth="1"/>
    <col min="6145" max="6145" width="11.85546875" customWidth="1"/>
    <col min="6146" max="6146" width="59.85546875" customWidth="1"/>
    <col min="6147" max="6226" width="6.7109375" customWidth="1"/>
    <col min="6401" max="6401" width="11.85546875" customWidth="1"/>
    <col min="6402" max="6402" width="59.85546875" customWidth="1"/>
    <col min="6403" max="6482" width="6.7109375" customWidth="1"/>
    <col min="6657" max="6657" width="11.85546875" customWidth="1"/>
    <col min="6658" max="6658" width="59.85546875" customWidth="1"/>
    <col min="6659" max="6738" width="6.7109375" customWidth="1"/>
    <col min="6913" max="6913" width="11.85546875" customWidth="1"/>
    <col min="6914" max="6914" width="59.85546875" customWidth="1"/>
    <col min="6915" max="6994" width="6.7109375" customWidth="1"/>
    <col min="7169" max="7169" width="11.85546875" customWidth="1"/>
    <col min="7170" max="7170" width="59.85546875" customWidth="1"/>
    <col min="7171" max="7250" width="6.7109375" customWidth="1"/>
    <col min="7425" max="7425" width="11.85546875" customWidth="1"/>
    <col min="7426" max="7426" width="59.85546875" customWidth="1"/>
    <col min="7427" max="7506" width="6.7109375" customWidth="1"/>
    <col min="7681" max="7681" width="11.85546875" customWidth="1"/>
    <col min="7682" max="7682" width="59.85546875" customWidth="1"/>
    <col min="7683" max="7762" width="6.7109375" customWidth="1"/>
    <col min="7937" max="7937" width="11.85546875" customWidth="1"/>
    <col min="7938" max="7938" width="59.85546875" customWidth="1"/>
    <col min="7939" max="8018" width="6.7109375" customWidth="1"/>
    <col min="8193" max="8193" width="11.85546875" customWidth="1"/>
    <col min="8194" max="8194" width="59.85546875" customWidth="1"/>
    <col min="8195" max="8274" width="6.7109375" customWidth="1"/>
    <col min="8449" max="8449" width="11.85546875" customWidth="1"/>
    <col min="8450" max="8450" width="59.85546875" customWidth="1"/>
    <col min="8451" max="8530" width="6.7109375" customWidth="1"/>
    <col min="8705" max="8705" width="11.85546875" customWidth="1"/>
    <col min="8706" max="8706" width="59.85546875" customWidth="1"/>
    <col min="8707" max="8786" width="6.7109375" customWidth="1"/>
    <col min="8961" max="8961" width="11.85546875" customWidth="1"/>
    <col min="8962" max="8962" width="59.85546875" customWidth="1"/>
    <col min="8963" max="9042" width="6.7109375" customWidth="1"/>
    <col min="9217" max="9217" width="11.85546875" customWidth="1"/>
    <col min="9218" max="9218" width="59.85546875" customWidth="1"/>
    <col min="9219" max="9298" width="6.7109375" customWidth="1"/>
    <col min="9473" max="9473" width="11.85546875" customWidth="1"/>
    <col min="9474" max="9474" width="59.85546875" customWidth="1"/>
    <col min="9475" max="9554" width="6.7109375" customWidth="1"/>
    <col min="9729" max="9729" width="11.85546875" customWidth="1"/>
    <col min="9730" max="9730" width="59.85546875" customWidth="1"/>
    <col min="9731" max="9810" width="6.7109375" customWidth="1"/>
    <col min="9985" max="9985" width="11.85546875" customWidth="1"/>
    <col min="9986" max="9986" width="59.85546875" customWidth="1"/>
    <col min="9987" max="10066" width="6.7109375" customWidth="1"/>
    <col min="10241" max="10241" width="11.85546875" customWidth="1"/>
    <col min="10242" max="10242" width="59.85546875" customWidth="1"/>
    <col min="10243" max="10322" width="6.7109375" customWidth="1"/>
    <col min="10497" max="10497" width="11.85546875" customWidth="1"/>
    <col min="10498" max="10498" width="59.85546875" customWidth="1"/>
    <col min="10499" max="10578" width="6.7109375" customWidth="1"/>
    <col min="10753" max="10753" width="11.85546875" customWidth="1"/>
    <col min="10754" max="10754" width="59.85546875" customWidth="1"/>
    <col min="10755" max="10834" width="6.7109375" customWidth="1"/>
    <col min="11009" max="11009" width="11.85546875" customWidth="1"/>
    <col min="11010" max="11010" width="59.85546875" customWidth="1"/>
    <col min="11011" max="11090" width="6.7109375" customWidth="1"/>
    <col min="11265" max="11265" width="11.85546875" customWidth="1"/>
    <col min="11266" max="11266" width="59.85546875" customWidth="1"/>
    <col min="11267" max="11346" width="6.7109375" customWidth="1"/>
    <col min="11521" max="11521" width="11.85546875" customWidth="1"/>
    <col min="11522" max="11522" width="59.85546875" customWidth="1"/>
    <col min="11523" max="11602" width="6.7109375" customWidth="1"/>
    <col min="11777" max="11777" width="11.85546875" customWidth="1"/>
    <col min="11778" max="11778" width="59.85546875" customWidth="1"/>
    <col min="11779" max="11858" width="6.7109375" customWidth="1"/>
    <col min="12033" max="12033" width="11.85546875" customWidth="1"/>
    <col min="12034" max="12034" width="59.85546875" customWidth="1"/>
    <col min="12035" max="12114" width="6.7109375" customWidth="1"/>
    <col min="12289" max="12289" width="11.85546875" customWidth="1"/>
    <col min="12290" max="12290" width="59.85546875" customWidth="1"/>
    <col min="12291" max="12370" width="6.7109375" customWidth="1"/>
    <col min="12545" max="12545" width="11.85546875" customWidth="1"/>
    <col min="12546" max="12546" width="59.85546875" customWidth="1"/>
    <col min="12547" max="12626" width="6.7109375" customWidth="1"/>
    <col min="12801" max="12801" width="11.85546875" customWidth="1"/>
    <col min="12802" max="12802" width="59.85546875" customWidth="1"/>
    <col min="12803" max="12882" width="6.7109375" customWidth="1"/>
    <col min="13057" max="13057" width="11.85546875" customWidth="1"/>
    <col min="13058" max="13058" width="59.85546875" customWidth="1"/>
    <col min="13059" max="13138" width="6.7109375" customWidth="1"/>
    <col min="13313" max="13313" width="11.85546875" customWidth="1"/>
    <col min="13314" max="13314" width="59.85546875" customWidth="1"/>
    <col min="13315" max="13394" width="6.7109375" customWidth="1"/>
    <col min="13569" max="13569" width="11.85546875" customWidth="1"/>
    <col min="13570" max="13570" width="59.85546875" customWidth="1"/>
    <col min="13571" max="13650" width="6.7109375" customWidth="1"/>
    <col min="13825" max="13825" width="11.85546875" customWidth="1"/>
    <col min="13826" max="13826" width="59.85546875" customWidth="1"/>
    <col min="13827" max="13906" width="6.7109375" customWidth="1"/>
    <col min="14081" max="14081" width="11.85546875" customWidth="1"/>
    <col min="14082" max="14082" width="59.85546875" customWidth="1"/>
    <col min="14083" max="14162" width="6.7109375" customWidth="1"/>
    <col min="14337" max="14337" width="11.85546875" customWidth="1"/>
    <col min="14338" max="14338" width="59.85546875" customWidth="1"/>
    <col min="14339" max="14418" width="6.7109375" customWidth="1"/>
    <col min="14593" max="14593" width="11.85546875" customWidth="1"/>
    <col min="14594" max="14594" width="59.85546875" customWidth="1"/>
    <col min="14595" max="14674" width="6.7109375" customWidth="1"/>
    <col min="14849" max="14849" width="11.85546875" customWidth="1"/>
    <col min="14850" max="14850" width="59.85546875" customWidth="1"/>
    <col min="14851" max="14930" width="6.7109375" customWidth="1"/>
    <col min="15105" max="15105" width="11.85546875" customWidth="1"/>
    <col min="15106" max="15106" width="59.85546875" customWidth="1"/>
    <col min="15107" max="15186" width="6.7109375" customWidth="1"/>
    <col min="15361" max="15361" width="11.85546875" customWidth="1"/>
    <col min="15362" max="15362" width="59.85546875" customWidth="1"/>
    <col min="15363" max="15442" width="6.7109375" customWidth="1"/>
    <col min="15617" max="15617" width="11.85546875" customWidth="1"/>
    <col min="15618" max="15618" width="59.85546875" customWidth="1"/>
    <col min="15619" max="15698" width="6.7109375" customWidth="1"/>
    <col min="15873" max="15873" width="11.85546875" customWidth="1"/>
    <col min="15874" max="15874" width="59.85546875" customWidth="1"/>
    <col min="15875" max="15954" width="6.7109375" customWidth="1"/>
    <col min="16129" max="16129" width="11.85546875" customWidth="1"/>
    <col min="16130" max="16130" width="59.85546875" customWidth="1"/>
    <col min="16131" max="16210" width="6.7109375" customWidth="1"/>
  </cols>
  <sheetData>
    <row r="1" spans="1:83" ht="12.75" customHeight="1" x14ac:dyDescent="0.25">
      <c r="A1" s="36" t="s">
        <v>455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</row>
    <row r="2" spans="1:83" ht="12.75" customHeight="1" x14ac:dyDescent="0.25">
      <c r="A2" s="37" t="s">
        <v>271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</row>
    <row r="3" spans="1:83" ht="12.75" customHeight="1" x14ac:dyDescent="0.25">
      <c r="A3" s="38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</row>
    <row r="4" spans="1:83" ht="12.75" customHeight="1" x14ac:dyDescent="0.25">
      <c r="A4" s="166" t="s">
        <v>272</v>
      </c>
      <c r="B4" s="166" t="s">
        <v>273</v>
      </c>
      <c r="C4" s="73">
        <v>2015</v>
      </c>
      <c r="D4" s="168">
        <v>2016</v>
      </c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 t="s">
        <v>274</v>
      </c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9" t="s">
        <v>275</v>
      </c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70">
        <v>2019</v>
      </c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64">
        <v>2020</v>
      </c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>
        <v>2021</v>
      </c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>
        <v>2022</v>
      </c>
      <c r="BY4" s="164"/>
      <c r="BZ4" s="164"/>
      <c r="CA4" s="164"/>
      <c r="CB4" s="164"/>
      <c r="CC4" s="164"/>
      <c r="CD4" s="164"/>
    </row>
    <row r="5" spans="1:83" ht="12.75" customHeight="1" x14ac:dyDescent="0.25">
      <c r="A5" s="167"/>
      <c r="B5" s="167"/>
      <c r="C5" s="39" t="s">
        <v>276</v>
      </c>
      <c r="D5" s="39" t="s">
        <v>277</v>
      </c>
      <c r="E5" s="39" t="s">
        <v>278</v>
      </c>
      <c r="F5" s="39" t="s">
        <v>279</v>
      </c>
      <c r="G5" s="39" t="s">
        <v>280</v>
      </c>
      <c r="H5" s="39" t="s">
        <v>281</v>
      </c>
      <c r="I5" s="39" t="s">
        <v>282</v>
      </c>
      <c r="J5" s="39" t="s">
        <v>283</v>
      </c>
      <c r="K5" s="39" t="s">
        <v>284</v>
      </c>
      <c r="L5" s="39" t="s">
        <v>285</v>
      </c>
      <c r="M5" s="39" t="s">
        <v>286</v>
      </c>
      <c r="N5" s="39" t="s">
        <v>287</v>
      </c>
      <c r="O5" s="39" t="s">
        <v>276</v>
      </c>
      <c r="P5" s="39" t="s">
        <v>277</v>
      </c>
      <c r="Q5" s="39" t="s">
        <v>278</v>
      </c>
      <c r="R5" s="39" t="s">
        <v>279</v>
      </c>
      <c r="S5" s="39" t="s">
        <v>280</v>
      </c>
      <c r="T5" s="39" t="s">
        <v>281</v>
      </c>
      <c r="U5" s="39" t="s">
        <v>282</v>
      </c>
      <c r="V5" s="39" t="s">
        <v>283</v>
      </c>
      <c r="W5" s="39" t="s">
        <v>284</v>
      </c>
      <c r="X5" s="39" t="s">
        <v>285</v>
      </c>
      <c r="Y5" s="39" t="s">
        <v>286</v>
      </c>
      <c r="Z5" s="39" t="s">
        <v>287</v>
      </c>
      <c r="AA5" s="39" t="s">
        <v>276</v>
      </c>
      <c r="AB5" s="39" t="s">
        <v>277</v>
      </c>
      <c r="AC5" s="39" t="s">
        <v>278</v>
      </c>
      <c r="AD5" s="39" t="s">
        <v>279</v>
      </c>
      <c r="AE5" s="39" t="s">
        <v>280</v>
      </c>
      <c r="AF5" s="39" t="s">
        <v>281</v>
      </c>
      <c r="AG5" s="39" t="s">
        <v>282</v>
      </c>
      <c r="AH5" s="39" t="s">
        <v>283</v>
      </c>
      <c r="AI5" s="39" t="s">
        <v>284</v>
      </c>
      <c r="AJ5" s="39" t="s">
        <v>285</v>
      </c>
      <c r="AK5" s="39" t="s">
        <v>286</v>
      </c>
      <c r="AL5" s="39" t="s">
        <v>287</v>
      </c>
      <c r="AM5" s="39" t="s">
        <v>276</v>
      </c>
      <c r="AN5" s="39" t="s">
        <v>277</v>
      </c>
      <c r="AO5" s="39" t="s">
        <v>278</v>
      </c>
      <c r="AP5" s="39" t="s">
        <v>279</v>
      </c>
      <c r="AQ5" s="39" t="s">
        <v>280</v>
      </c>
      <c r="AR5" s="39" t="s">
        <v>281</v>
      </c>
      <c r="AS5" s="39" t="s">
        <v>282</v>
      </c>
      <c r="AT5" s="39" t="s">
        <v>283</v>
      </c>
      <c r="AU5" s="39" t="s">
        <v>284</v>
      </c>
      <c r="AV5" s="39" t="s">
        <v>288</v>
      </c>
      <c r="AW5" s="39" t="s">
        <v>286</v>
      </c>
      <c r="AX5" s="39" t="s">
        <v>287</v>
      </c>
      <c r="AY5" s="39" t="s">
        <v>276</v>
      </c>
      <c r="AZ5" s="39" t="s">
        <v>277</v>
      </c>
      <c r="BA5" s="39" t="s">
        <v>278</v>
      </c>
      <c r="BB5" s="39" t="s">
        <v>279</v>
      </c>
      <c r="BC5" s="39" t="s">
        <v>280</v>
      </c>
      <c r="BD5" s="39" t="s">
        <v>281</v>
      </c>
      <c r="BE5" s="39" t="s">
        <v>282</v>
      </c>
      <c r="BF5" s="39" t="s">
        <v>283</v>
      </c>
      <c r="BG5" s="39" t="s">
        <v>284</v>
      </c>
      <c r="BH5" s="39" t="s">
        <v>289</v>
      </c>
      <c r="BI5" s="39" t="s">
        <v>286</v>
      </c>
      <c r="BJ5" s="39" t="s">
        <v>287</v>
      </c>
      <c r="BK5" s="39" t="s">
        <v>276</v>
      </c>
      <c r="BL5" s="39" t="s">
        <v>277</v>
      </c>
      <c r="BM5" s="39" t="s">
        <v>278</v>
      </c>
      <c r="BN5" s="39" t="s">
        <v>279</v>
      </c>
      <c r="BO5" s="39" t="s">
        <v>280</v>
      </c>
      <c r="BP5" s="39" t="s">
        <v>281</v>
      </c>
      <c r="BQ5" s="39" t="s">
        <v>282</v>
      </c>
      <c r="BR5" s="39" t="s">
        <v>283</v>
      </c>
      <c r="BS5" s="39" t="s">
        <v>284</v>
      </c>
      <c r="BT5" s="39" t="s">
        <v>285</v>
      </c>
      <c r="BU5" s="39" t="s">
        <v>286</v>
      </c>
      <c r="BV5" s="39" t="s">
        <v>287</v>
      </c>
      <c r="BW5" s="39" t="s">
        <v>276</v>
      </c>
      <c r="BX5" s="39" t="s">
        <v>277</v>
      </c>
      <c r="BY5" s="39" t="s">
        <v>278</v>
      </c>
      <c r="BZ5" s="39" t="s">
        <v>279</v>
      </c>
      <c r="CA5" s="39" t="s">
        <v>280</v>
      </c>
      <c r="CB5" s="39" t="s">
        <v>281</v>
      </c>
      <c r="CC5" s="39" t="s">
        <v>282</v>
      </c>
      <c r="CD5" s="39" t="s">
        <v>456</v>
      </c>
    </row>
    <row r="6" spans="1:83" ht="12.75" customHeight="1" x14ac:dyDescent="0.25">
      <c r="A6" s="40"/>
      <c r="B6" s="40"/>
      <c r="C6" s="165" t="s">
        <v>290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37"/>
      <c r="AK6" s="37"/>
      <c r="AL6" s="37"/>
      <c r="AM6" s="37"/>
      <c r="AN6" s="37"/>
    </row>
    <row r="7" spans="1:83" ht="12.75" customHeight="1" x14ac:dyDescent="0.25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</row>
    <row r="8" spans="1:83" s="44" customFormat="1" ht="12.75" customHeight="1" x14ac:dyDescent="0.25">
      <c r="A8" s="41" t="s">
        <v>291</v>
      </c>
      <c r="B8" s="42" t="s">
        <v>292</v>
      </c>
      <c r="C8" s="43">
        <v>100</v>
      </c>
      <c r="D8" s="43">
        <v>108.78717907264219</v>
      </c>
      <c r="E8" s="43">
        <v>114.17088428630503</v>
      </c>
      <c r="F8" s="43">
        <v>117.00064795567658</v>
      </c>
      <c r="G8" s="43">
        <v>118.81257592587166</v>
      </c>
      <c r="H8" s="43">
        <v>123.09935363533172</v>
      </c>
      <c r="I8" s="43">
        <v>126.68192195378121</v>
      </c>
      <c r="J8" s="43">
        <v>130.20835210773532</v>
      </c>
      <c r="K8" s="43">
        <v>130.72259035745154</v>
      </c>
      <c r="L8" s="43">
        <v>131.28055342356458</v>
      </c>
      <c r="M8" s="43">
        <v>132.05936685262566</v>
      </c>
      <c r="N8" s="43">
        <v>133.67891885908401</v>
      </c>
      <c r="O8" s="43">
        <v>134.52899147654691</v>
      </c>
      <c r="P8" s="43">
        <v>136.54590731224377</v>
      </c>
      <c r="Q8" s="43">
        <v>138.82611252136985</v>
      </c>
      <c r="R8" s="43">
        <v>140.10636284742421</v>
      </c>
      <c r="S8" s="43">
        <v>140.75434995069008</v>
      </c>
      <c r="T8" s="43">
        <v>141.96122803498693</v>
      </c>
      <c r="U8" s="43">
        <v>144.61686354956535</v>
      </c>
      <c r="V8" s="43">
        <v>148.31134417251701</v>
      </c>
      <c r="W8" s="43">
        <v>151.15729214852485</v>
      </c>
      <c r="X8" s="43">
        <v>152.66860302336491</v>
      </c>
      <c r="Y8" s="43">
        <v>154.91056203698489</v>
      </c>
      <c r="Z8" s="43">
        <v>157.30286911009856</v>
      </c>
      <c r="AA8" s="43">
        <v>159.88571353640413</v>
      </c>
      <c r="AB8" s="43">
        <v>167.19086802591019</v>
      </c>
      <c r="AC8" s="43">
        <v>175.29547139727555</v>
      </c>
      <c r="AD8" s="43">
        <v>178.68843528160892</v>
      </c>
      <c r="AE8" s="43">
        <v>181.8925388769282</v>
      </c>
      <c r="AF8" s="43">
        <v>195.55041017068828</v>
      </c>
      <c r="AG8" s="43">
        <v>208.32434958625137</v>
      </c>
      <c r="AH8" s="43">
        <v>218.18092421955836</v>
      </c>
      <c r="AI8" s="43">
        <v>228.85916934960517</v>
      </c>
      <c r="AJ8" s="43">
        <v>265.5738589612281</v>
      </c>
      <c r="AK8" s="43">
        <v>273.60565836903214</v>
      </c>
      <c r="AL8" s="43">
        <v>273.89892907752653</v>
      </c>
      <c r="AM8" s="43">
        <v>277.39935294632306</v>
      </c>
      <c r="AN8" s="43">
        <v>278.97894979596691</v>
      </c>
      <c r="AO8" s="43">
        <v>288.3634789978899</v>
      </c>
      <c r="AP8" s="43">
        <v>300.2045079752881</v>
      </c>
      <c r="AQ8" s="43">
        <v>313.96117537261142</v>
      </c>
      <c r="AR8" s="43">
        <v>329.49345594662748</v>
      </c>
      <c r="AS8" s="43">
        <v>334.94023434959956</v>
      </c>
      <c r="AT8" s="43">
        <v>335.19859720381254</v>
      </c>
      <c r="AU8" s="43">
        <v>372.78579027767711</v>
      </c>
      <c r="AV8" s="43">
        <v>388.32093373494314</v>
      </c>
      <c r="AW8" s="43">
        <v>402.34527996059893</v>
      </c>
      <c r="AX8" s="43">
        <v>424.02790085164941</v>
      </c>
      <c r="AY8" s="43">
        <v>439.65665080461702</v>
      </c>
      <c r="AZ8" s="43">
        <v>446.27665728632201</v>
      </c>
      <c r="BA8" s="43">
        <v>451.26123606663026</v>
      </c>
      <c r="BB8" s="43">
        <v>455.58593620713128</v>
      </c>
      <c r="BC8" s="43">
        <v>449.68453200359056</v>
      </c>
      <c r="BD8" s="43">
        <v>451.32869372994327</v>
      </c>
      <c r="BE8" s="43">
        <v>467.84454369481136</v>
      </c>
      <c r="BF8" s="43">
        <v>484.3679825340194</v>
      </c>
      <c r="BG8" s="43">
        <v>504.24820429004302</v>
      </c>
      <c r="BH8" s="43">
        <v>522.8734298547995</v>
      </c>
      <c r="BI8" s="43">
        <v>547.26578034077966</v>
      </c>
      <c r="BJ8" s="43">
        <v>570.09441534688449</v>
      </c>
      <c r="BK8" s="43">
        <v>595.18972645761346</v>
      </c>
      <c r="BL8" s="43">
        <v>628.266822567963</v>
      </c>
      <c r="BM8" s="43">
        <v>666.51491767307868</v>
      </c>
      <c r="BN8" s="43">
        <v>692.44856230970277</v>
      </c>
      <c r="BO8" s="43">
        <v>725.4504887411008</v>
      </c>
      <c r="BP8" s="43">
        <v>748.8280032300928</v>
      </c>
      <c r="BQ8" s="43">
        <v>772.26915003951444</v>
      </c>
      <c r="BR8" s="43">
        <v>789.53998595621761</v>
      </c>
      <c r="BS8" s="43">
        <v>809.37168740717391</v>
      </c>
      <c r="BT8" s="43">
        <v>831.99366997019149</v>
      </c>
      <c r="BU8" s="43">
        <v>855.68247177400372</v>
      </c>
      <c r="BV8" s="43">
        <v>880.88864612376449</v>
      </c>
      <c r="BW8" s="43">
        <v>900.78036666067555</v>
      </c>
      <c r="BX8" s="43">
        <v>934.33619002336945</v>
      </c>
      <c r="BY8" s="43">
        <v>978.60325697028588</v>
      </c>
      <c r="BZ8" s="43">
        <v>1040.5419938330967</v>
      </c>
      <c r="CA8" s="43">
        <v>1101.9533166314045</v>
      </c>
      <c r="CB8" s="43">
        <v>1158.9222798841117</v>
      </c>
      <c r="CC8" s="43">
        <v>1214.824148470205</v>
      </c>
      <c r="CD8" s="43">
        <v>1300.837282675061</v>
      </c>
      <c r="CE8" s="74"/>
    </row>
    <row r="9" spans="1:83" ht="12.75" customHeight="1" x14ac:dyDescent="0.25">
      <c r="A9" s="38"/>
      <c r="B9" s="37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</row>
    <row r="10" spans="1:83" s="44" customFormat="1" ht="12.75" customHeight="1" x14ac:dyDescent="0.25">
      <c r="A10" s="41" t="s">
        <v>293</v>
      </c>
      <c r="B10" s="42" t="s">
        <v>294</v>
      </c>
      <c r="C10" s="43">
        <v>100</v>
      </c>
      <c r="D10" s="43">
        <v>108.0986418490554</v>
      </c>
      <c r="E10" s="43">
        <v>113.15850386946602</v>
      </c>
      <c r="F10" s="43">
        <v>116.21910709194755</v>
      </c>
      <c r="G10" s="43">
        <v>118.3127688611672</v>
      </c>
      <c r="H10" s="43">
        <v>123.01902531578152</v>
      </c>
      <c r="I10" s="43">
        <v>126.9755355401356</v>
      </c>
      <c r="J10" s="43">
        <v>130.43407647292986</v>
      </c>
      <c r="K10" s="43">
        <v>130.99097073156591</v>
      </c>
      <c r="L10" s="43">
        <v>131.63185532167157</v>
      </c>
      <c r="M10" s="43">
        <v>132.41333167445094</v>
      </c>
      <c r="N10" s="43">
        <v>134.03901051463092</v>
      </c>
      <c r="O10" s="43">
        <v>134.67694677496462</v>
      </c>
      <c r="P10" s="43">
        <v>136.80857538344247</v>
      </c>
      <c r="Q10" s="43">
        <v>139.28271401410129</v>
      </c>
      <c r="R10" s="43">
        <v>140.5999496499993</v>
      </c>
      <c r="S10" s="43">
        <v>141.39948525392893</v>
      </c>
      <c r="T10" s="43">
        <v>142.58814544030284</v>
      </c>
      <c r="U10" s="43">
        <v>145.36112279847336</v>
      </c>
      <c r="V10" s="43">
        <v>148.93771338313812</v>
      </c>
      <c r="W10" s="43">
        <v>151.82154539401645</v>
      </c>
      <c r="X10" s="43">
        <v>153.40607268851613</v>
      </c>
      <c r="Y10" s="43">
        <v>155.67081099203878</v>
      </c>
      <c r="Z10" s="43">
        <v>158.0207241691987</v>
      </c>
      <c r="AA10" s="43">
        <v>160.74234037628807</v>
      </c>
      <c r="AB10" s="43">
        <v>167.7900143030287</v>
      </c>
      <c r="AC10" s="43">
        <v>175.99716064287739</v>
      </c>
      <c r="AD10" s="43">
        <v>179.23662855118485</v>
      </c>
      <c r="AE10" s="43">
        <v>182.67736174338665</v>
      </c>
      <c r="AF10" s="43">
        <v>195.31792540065157</v>
      </c>
      <c r="AG10" s="43">
        <v>207.39099803574101</v>
      </c>
      <c r="AH10" s="43">
        <v>217.05322847943899</v>
      </c>
      <c r="AI10" s="43">
        <v>227.48485112405527</v>
      </c>
      <c r="AJ10" s="43">
        <v>262.37524172030373</v>
      </c>
      <c r="AK10" s="43">
        <v>271.75603580389355</v>
      </c>
      <c r="AL10" s="43">
        <v>272.37657466805251</v>
      </c>
      <c r="AM10" s="43">
        <v>275.1531767522041</v>
      </c>
      <c r="AN10" s="43">
        <v>277.4444663265287</v>
      </c>
      <c r="AO10" s="43">
        <v>286.93580360730789</v>
      </c>
      <c r="AP10" s="43">
        <v>298.63942584201567</v>
      </c>
      <c r="AQ10" s="43">
        <v>312.47105315341287</v>
      </c>
      <c r="AR10" s="43">
        <v>328.14615577357034</v>
      </c>
      <c r="AS10" s="43">
        <v>334.32239281397096</v>
      </c>
      <c r="AT10" s="43">
        <v>335.10341732571419</v>
      </c>
      <c r="AU10" s="43">
        <v>368.11961434110202</v>
      </c>
      <c r="AV10" s="43">
        <v>384.32214653128949</v>
      </c>
      <c r="AW10" s="43">
        <v>398.21326479777878</v>
      </c>
      <c r="AX10" s="43">
        <v>420.1128134177975</v>
      </c>
      <c r="AY10" s="43">
        <v>437.15824982514192</v>
      </c>
      <c r="AZ10" s="43">
        <v>444.26859676375631</v>
      </c>
      <c r="BA10" s="43">
        <v>449.38051017703134</v>
      </c>
      <c r="BB10" s="43">
        <v>453.51142267462058</v>
      </c>
      <c r="BC10" s="43">
        <v>445.99592789106731</v>
      </c>
      <c r="BD10" s="43">
        <v>446.71642055665876</v>
      </c>
      <c r="BE10" s="43">
        <v>463.49294100269816</v>
      </c>
      <c r="BF10" s="43">
        <v>479.76788144413121</v>
      </c>
      <c r="BG10" s="43">
        <v>499.55315821642387</v>
      </c>
      <c r="BH10" s="43">
        <v>518.09236268815687</v>
      </c>
      <c r="BI10" s="43">
        <v>541.81265965791772</v>
      </c>
      <c r="BJ10" s="43">
        <v>563.91181325942716</v>
      </c>
      <c r="BK10" s="43">
        <v>589.00475177033786</v>
      </c>
      <c r="BL10" s="43">
        <v>622.37150263884075</v>
      </c>
      <c r="BM10" s="43">
        <v>659.50691675789301</v>
      </c>
      <c r="BN10" s="43">
        <v>684.47057999028448</v>
      </c>
      <c r="BO10" s="43">
        <v>718.51591402950487</v>
      </c>
      <c r="BP10" s="43">
        <v>742.16961131167648</v>
      </c>
      <c r="BQ10" s="43">
        <v>765.79645737901308</v>
      </c>
      <c r="BR10" s="43">
        <v>783.33402670842622</v>
      </c>
      <c r="BS10" s="43">
        <v>803.82822826020595</v>
      </c>
      <c r="BT10" s="43">
        <v>825.97348405443506</v>
      </c>
      <c r="BU10" s="43">
        <v>849.865058428922</v>
      </c>
      <c r="BV10" s="43">
        <v>874.5455766038956</v>
      </c>
      <c r="BW10" s="43">
        <v>895.06855819524549</v>
      </c>
      <c r="BX10" s="43">
        <v>929.60833172378148</v>
      </c>
      <c r="BY10" s="43">
        <v>975.1494866279055</v>
      </c>
      <c r="BZ10" s="43">
        <v>1037.6018934472129</v>
      </c>
      <c r="CA10" s="43">
        <v>1098.2628470673901</v>
      </c>
      <c r="CB10" s="43">
        <v>1155.4697494285519</v>
      </c>
      <c r="CC10" s="43">
        <v>1213.4015548146576</v>
      </c>
      <c r="CD10" s="43">
        <v>1297.8250637795456</v>
      </c>
    </row>
    <row r="11" spans="1:83" ht="12.75" customHeight="1" x14ac:dyDescent="0.25">
      <c r="A11" s="38"/>
      <c r="B11" s="37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</row>
    <row r="12" spans="1:83" s="44" customFormat="1" ht="12.75" customHeight="1" x14ac:dyDescent="0.25">
      <c r="A12" s="41">
        <v>1</v>
      </c>
      <c r="B12" s="42" t="s">
        <v>295</v>
      </c>
      <c r="C12" s="43">
        <v>100</v>
      </c>
      <c r="D12" s="43">
        <v>109.22178107352131</v>
      </c>
      <c r="E12" s="43">
        <v>114.72663147724357</v>
      </c>
      <c r="F12" s="43">
        <v>117.64736984626894</v>
      </c>
      <c r="G12" s="43">
        <v>118.20034923591591</v>
      </c>
      <c r="H12" s="43">
        <v>120.30055308755169</v>
      </c>
      <c r="I12" s="43">
        <v>132.32653743812944</v>
      </c>
      <c r="J12" s="43">
        <v>139.6109024897747</v>
      </c>
      <c r="K12" s="43">
        <v>138.62006234546968</v>
      </c>
      <c r="L12" s="43">
        <v>133.22419970542234</v>
      </c>
      <c r="M12" s="43">
        <v>133.03978236941245</v>
      </c>
      <c r="N12" s="43">
        <v>133.01534147292568</v>
      </c>
      <c r="O12" s="43">
        <v>130.37118856729816</v>
      </c>
      <c r="P12" s="43">
        <v>132.23023188385346</v>
      </c>
      <c r="Q12" s="43">
        <v>134.53868035655049</v>
      </c>
      <c r="R12" s="43">
        <v>134.33739125813531</v>
      </c>
      <c r="S12" s="43">
        <v>133.76092464341039</v>
      </c>
      <c r="T12" s="43">
        <v>134.14479362351798</v>
      </c>
      <c r="U12" s="43">
        <v>138.80272150355779</v>
      </c>
      <c r="V12" s="43">
        <v>142.31332673631616</v>
      </c>
      <c r="W12" s="43">
        <v>146.91040149836937</v>
      </c>
      <c r="X12" s="43">
        <v>147.67923621665898</v>
      </c>
      <c r="Y12" s="43">
        <v>149.60315235699008</v>
      </c>
      <c r="Z12" s="43">
        <v>151.27431716888972</v>
      </c>
      <c r="AA12" s="43">
        <v>152.27936486977615</v>
      </c>
      <c r="AB12" s="43">
        <v>166.89805515657301</v>
      </c>
      <c r="AC12" s="43">
        <v>182.16078403973137</v>
      </c>
      <c r="AD12" s="43">
        <v>183.71984041569809</v>
      </c>
      <c r="AE12" s="43">
        <v>187.75278198119335</v>
      </c>
      <c r="AF12" s="43">
        <v>208.16874425451243</v>
      </c>
      <c r="AG12" s="43">
        <v>220.21661731126738</v>
      </c>
      <c r="AH12" s="43">
        <v>234.39334917828361</v>
      </c>
      <c r="AI12" s="43">
        <v>242.96676136432438</v>
      </c>
      <c r="AJ12" s="43">
        <v>287.01981766178335</v>
      </c>
      <c r="AK12" s="43">
        <v>293.31512622028703</v>
      </c>
      <c r="AL12" s="43">
        <v>281.80523894694551</v>
      </c>
      <c r="AM12" s="43">
        <v>278.24780846275956</v>
      </c>
      <c r="AN12" s="43">
        <v>274.53386018965625</v>
      </c>
      <c r="AO12" s="43">
        <v>288.97525226184905</v>
      </c>
      <c r="AP12" s="43">
        <v>304.08920090964409</v>
      </c>
      <c r="AQ12" s="43">
        <v>323.80564288815447</v>
      </c>
      <c r="AR12" s="43">
        <v>350.59752147689949</v>
      </c>
      <c r="AS12" s="43">
        <v>358.75065640949322</v>
      </c>
      <c r="AT12" s="43">
        <v>353.68925587373366</v>
      </c>
      <c r="AU12" s="43">
        <v>368.81822705151382</v>
      </c>
      <c r="AV12" s="43">
        <v>377.34231829218317</v>
      </c>
      <c r="AW12" s="43">
        <v>388.94194237633059</v>
      </c>
      <c r="AX12" s="43">
        <v>412.50252834230986</v>
      </c>
      <c r="AY12" s="43">
        <v>433.01300808603725</v>
      </c>
      <c r="AZ12" s="43">
        <v>440.40899508231297</v>
      </c>
      <c r="BA12" s="43">
        <v>443.3172938390594</v>
      </c>
      <c r="BB12" s="43">
        <v>437.5610810806744</v>
      </c>
      <c r="BC12" s="43">
        <v>396.16359303623005</v>
      </c>
      <c r="BD12" s="43">
        <v>377.16537947110891</v>
      </c>
      <c r="BE12" s="43">
        <v>412.09582407094894</v>
      </c>
      <c r="BF12" s="43">
        <v>437.4215410363534</v>
      </c>
      <c r="BG12" s="43">
        <v>469.77538322452608</v>
      </c>
      <c r="BH12" s="43">
        <v>485.01409614679233</v>
      </c>
      <c r="BI12" s="43">
        <v>509.11559734075041</v>
      </c>
      <c r="BJ12" s="43">
        <v>528.53785402362473</v>
      </c>
      <c r="BK12" s="43">
        <v>566.74305880638951</v>
      </c>
      <c r="BL12" s="43">
        <v>615.71014359582023</v>
      </c>
      <c r="BM12" s="43">
        <v>664.96057838791387</v>
      </c>
      <c r="BN12" s="43">
        <v>673.99878340505234</v>
      </c>
      <c r="BO12" s="43">
        <v>707.33882200796563</v>
      </c>
      <c r="BP12" s="43">
        <v>710.87635649471815</v>
      </c>
      <c r="BQ12" s="43">
        <v>715.81958753957633</v>
      </c>
      <c r="BR12" s="43">
        <v>730.3466150553146</v>
      </c>
      <c r="BS12" s="43">
        <v>736.60639301524031</v>
      </c>
      <c r="BT12" s="43">
        <v>762.00998916088747</v>
      </c>
      <c r="BU12" s="43">
        <v>782.98436019748112</v>
      </c>
      <c r="BV12" s="43">
        <v>807.2213809533074</v>
      </c>
      <c r="BW12" s="43">
        <v>821.87023154498604</v>
      </c>
      <c r="BX12" s="43">
        <v>882.61412524756963</v>
      </c>
      <c r="BY12" s="43">
        <v>928.65143067398162</v>
      </c>
      <c r="BZ12" s="43">
        <v>991.92654652707608</v>
      </c>
      <c r="CA12" s="43">
        <v>1041.3154383892845</v>
      </c>
      <c r="CB12" s="43">
        <v>1079.7412232143154</v>
      </c>
      <c r="CC12" s="43">
        <v>1116.7303446830331</v>
      </c>
      <c r="CD12" s="43">
        <v>1160.0185074340354</v>
      </c>
    </row>
    <row r="13" spans="1:83" ht="12.75" customHeight="1" x14ac:dyDescent="0.25">
      <c r="A13" s="38"/>
      <c r="B13" s="37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</row>
    <row r="14" spans="1:83" s="44" customFormat="1" ht="12.75" customHeight="1" x14ac:dyDescent="0.25">
      <c r="A14" s="41" t="s">
        <v>296</v>
      </c>
      <c r="B14" s="42" t="s">
        <v>297</v>
      </c>
      <c r="C14" s="43">
        <v>100</v>
      </c>
      <c r="D14" s="43">
        <v>102.55410419205293</v>
      </c>
      <c r="E14" s="43">
        <v>109.70959829607973</v>
      </c>
      <c r="F14" s="43">
        <v>113.94543971951676</v>
      </c>
      <c r="G14" s="43">
        <v>114.74782176345205</v>
      </c>
      <c r="H14" s="43">
        <v>119.4675108189289</v>
      </c>
      <c r="I14" s="43">
        <v>128.32966009776891</v>
      </c>
      <c r="J14" s="43">
        <v>131.21524480604577</v>
      </c>
      <c r="K14" s="43">
        <v>128.81272738766086</v>
      </c>
      <c r="L14" s="43">
        <v>131.19323423426854</v>
      </c>
      <c r="M14" s="43">
        <v>130.21697159133046</v>
      </c>
      <c r="N14" s="43">
        <v>129.45805955707434</v>
      </c>
      <c r="O14" s="43">
        <v>127.50320482956684</v>
      </c>
      <c r="P14" s="43">
        <v>131.5663475160386</v>
      </c>
      <c r="Q14" s="43">
        <v>136.98726081869381</v>
      </c>
      <c r="R14" s="43">
        <v>137.2992317161364</v>
      </c>
      <c r="S14" s="43">
        <v>138.51782331844538</v>
      </c>
      <c r="T14" s="43">
        <v>136.48837232682317</v>
      </c>
      <c r="U14" s="43">
        <v>139.2790256236548</v>
      </c>
      <c r="V14" s="43">
        <v>145.0821871255848</v>
      </c>
      <c r="W14" s="43">
        <v>150.64046754978386</v>
      </c>
      <c r="X14" s="43">
        <v>152.870570217487</v>
      </c>
      <c r="Y14" s="43">
        <v>154.51885458837648</v>
      </c>
      <c r="Z14" s="43">
        <v>153.90830758957554</v>
      </c>
      <c r="AA14" s="43">
        <v>151.70974399310495</v>
      </c>
      <c r="AB14" s="43">
        <v>159.59312608523462</v>
      </c>
      <c r="AC14" s="43">
        <v>166.76060340827166</v>
      </c>
      <c r="AD14" s="43">
        <v>165.89067800113713</v>
      </c>
      <c r="AE14" s="43">
        <v>167.01562127073123</v>
      </c>
      <c r="AF14" s="43">
        <v>180.07958788739504</v>
      </c>
      <c r="AG14" s="43">
        <v>188.66473926669167</v>
      </c>
      <c r="AH14" s="43">
        <v>199.63312425510304</v>
      </c>
      <c r="AI14" s="43">
        <v>211.35823162357366</v>
      </c>
      <c r="AJ14" s="43">
        <v>232.29324683878949</v>
      </c>
      <c r="AK14" s="43">
        <v>238.67998700297446</v>
      </c>
      <c r="AL14" s="43">
        <v>237.99453828106539</v>
      </c>
      <c r="AM14" s="43">
        <v>246.6024364472934</v>
      </c>
      <c r="AN14" s="43">
        <v>264.42795209114831</v>
      </c>
      <c r="AO14" s="43">
        <v>283.10080266737344</v>
      </c>
      <c r="AP14" s="43">
        <v>288.80710643271954</v>
      </c>
      <c r="AQ14" s="43">
        <v>297.73506841334091</v>
      </c>
      <c r="AR14" s="43">
        <v>314.45089348926354</v>
      </c>
      <c r="AS14" s="43">
        <v>329.79868285852933</v>
      </c>
      <c r="AT14" s="43">
        <v>339.38941975598692</v>
      </c>
      <c r="AU14" s="43">
        <v>366.33093835601284</v>
      </c>
      <c r="AV14" s="43">
        <v>382.91699000513091</v>
      </c>
      <c r="AW14" s="43">
        <v>393.73989801079824</v>
      </c>
      <c r="AX14" s="43">
        <v>417.31526132716226</v>
      </c>
      <c r="AY14" s="43">
        <v>426.01066213820263</v>
      </c>
      <c r="AZ14" s="43">
        <v>431.9126090624556</v>
      </c>
      <c r="BA14" s="43">
        <v>446.90666141531148</v>
      </c>
      <c r="BB14" s="43">
        <v>454.60302655449021</v>
      </c>
      <c r="BC14" s="43">
        <v>479.30163498554811</v>
      </c>
      <c r="BD14" s="43">
        <v>473.96323247317656</v>
      </c>
      <c r="BE14" s="43">
        <v>473.19425588185459</v>
      </c>
      <c r="BF14" s="43">
        <v>484.62321217389945</v>
      </c>
      <c r="BG14" s="43">
        <v>509.04418793442983</v>
      </c>
      <c r="BH14" s="43">
        <v>538.03865533591454</v>
      </c>
      <c r="BI14" s="43">
        <v>584.42383210681726</v>
      </c>
      <c r="BJ14" s="43">
        <v>613.42271528716151</v>
      </c>
      <c r="BK14" s="43">
        <v>657.80449285414784</v>
      </c>
      <c r="BL14" s="43">
        <v>694.99618609471497</v>
      </c>
      <c r="BM14" s="43">
        <v>741.96444091395745</v>
      </c>
      <c r="BN14" s="43">
        <v>744.28750539629391</v>
      </c>
      <c r="BO14" s="43">
        <v>777.30585508069032</v>
      </c>
      <c r="BP14" s="43">
        <v>790.89507980937378</v>
      </c>
      <c r="BQ14" s="43">
        <v>773.67315045659257</v>
      </c>
      <c r="BR14" s="43">
        <v>787.57763995928735</v>
      </c>
      <c r="BS14" s="43">
        <v>794.97702124321791</v>
      </c>
      <c r="BT14" s="43">
        <v>833.26537008592163</v>
      </c>
      <c r="BU14" s="43">
        <v>850.85011544409895</v>
      </c>
      <c r="BV14" s="43">
        <v>890.53886437561073</v>
      </c>
      <c r="BW14" s="43">
        <v>933.59644001470781</v>
      </c>
      <c r="BX14" s="43">
        <v>1022.2743258895648</v>
      </c>
      <c r="BY14" s="43">
        <v>1117.4960197242938</v>
      </c>
      <c r="BZ14" s="43">
        <v>1185.7828604952049</v>
      </c>
      <c r="CA14" s="43">
        <v>1223.3819768703358</v>
      </c>
      <c r="CB14" s="43">
        <v>1256.7695510289486</v>
      </c>
      <c r="CC14" s="43">
        <v>1264.3582634017798</v>
      </c>
      <c r="CD14" s="43">
        <v>1293.9403505857774</v>
      </c>
    </row>
    <row r="15" spans="1:83" ht="12.75" customHeight="1" x14ac:dyDescent="0.25">
      <c r="A15" s="46" t="s">
        <v>298</v>
      </c>
      <c r="B15" s="47" t="s">
        <v>299</v>
      </c>
      <c r="C15" s="45">
        <v>100</v>
      </c>
      <c r="D15" s="45">
        <v>117.96485790818818</v>
      </c>
      <c r="E15" s="45">
        <v>130.53073198223521</v>
      </c>
      <c r="F15" s="45">
        <v>142.2529402298035</v>
      </c>
      <c r="G15" s="45">
        <v>132.04310045340497</v>
      </c>
      <c r="H15" s="45">
        <v>142.75194961866785</v>
      </c>
      <c r="I15" s="45">
        <v>155.97311648454979</v>
      </c>
      <c r="J15" s="45">
        <v>153.02879073428412</v>
      </c>
      <c r="K15" s="45">
        <v>138.51363827614938</v>
      </c>
      <c r="L15" s="45">
        <v>139.42586897334044</v>
      </c>
      <c r="M15" s="45">
        <v>140.45753110648232</v>
      </c>
      <c r="N15" s="45">
        <v>139.40242055815722</v>
      </c>
      <c r="O15" s="45">
        <v>137.75186787561509</v>
      </c>
      <c r="P15" s="45">
        <v>145.52842882799305</v>
      </c>
      <c r="Q15" s="45">
        <v>147.75177147039685</v>
      </c>
      <c r="R15" s="45">
        <v>139.00554365279152</v>
      </c>
      <c r="S15" s="45">
        <v>139.8299839976479</v>
      </c>
      <c r="T15" s="45">
        <v>137.34930400990945</v>
      </c>
      <c r="U15" s="45">
        <v>137.82973702725684</v>
      </c>
      <c r="V15" s="45">
        <v>145.22909712583828</v>
      </c>
      <c r="W15" s="45">
        <v>154.19579706871451</v>
      </c>
      <c r="X15" s="45">
        <v>156.22460698319844</v>
      </c>
      <c r="Y15" s="45">
        <v>163.55386057334908</v>
      </c>
      <c r="Z15" s="45">
        <v>161.83247990447961</v>
      </c>
      <c r="AA15" s="45">
        <v>161.040663225759</v>
      </c>
      <c r="AB15" s="45">
        <v>183.58943984085664</v>
      </c>
      <c r="AC15" s="45">
        <v>195.06251620138082</v>
      </c>
      <c r="AD15" s="45">
        <v>201.18528820352299</v>
      </c>
      <c r="AE15" s="45">
        <v>199.47703469165819</v>
      </c>
      <c r="AF15" s="45">
        <v>228.96433151755508</v>
      </c>
      <c r="AG15" s="45">
        <v>233.87671318369675</v>
      </c>
      <c r="AH15" s="45">
        <v>246.65521991883503</v>
      </c>
      <c r="AI15" s="45">
        <v>255.12927290913686</v>
      </c>
      <c r="AJ15" s="45">
        <v>276.62329475484302</v>
      </c>
      <c r="AK15" s="45">
        <v>295.49404723987197</v>
      </c>
      <c r="AL15" s="45">
        <v>279.17263828387581</v>
      </c>
      <c r="AM15" s="45">
        <v>282.65785228783648</v>
      </c>
      <c r="AN15" s="45">
        <v>288.11415481864117</v>
      </c>
      <c r="AO15" s="45">
        <v>299.57860680383317</v>
      </c>
      <c r="AP15" s="45">
        <v>307.30250636825843</v>
      </c>
      <c r="AQ15" s="45">
        <v>292.53618974109912</v>
      </c>
      <c r="AR15" s="45">
        <v>311.63514549423428</v>
      </c>
      <c r="AS15" s="45">
        <v>342.2110243585775</v>
      </c>
      <c r="AT15" s="45">
        <v>344.20720702953946</v>
      </c>
      <c r="AU15" s="45">
        <v>383.92412430687949</v>
      </c>
      <c r="AV15" s="45">
        <v>419.15978306761588</v>
      </c>
      <c r="AW15" s="45">
        <v>416.05263102975971</v>
      </c>
      <c r="AX15" s="45">
        <v>444.04381148371158</v>
      </c>
      <c r="AY15" s="45">
        <v>445.90234980707817</v>
      </c>
      <c r="AZ15" s="45">
        <v>460.4776538106438</v>
      </c>
      <c r="BA15" s="45">
        <v>481.2524543221092</v>
      </c>
      <c r="BB15" s="45">
        <v>488.50076419546275</v>
      </c>
      <c r="BC15" s="45">
        <v>562.76185641489235</v>
      </c>
      <c r="BD15" s="45">
        <v>572.02482861946635</v>
      </c>
      <c r="BE15" s="45">
        <v>571.14922514052751</v>
      </c>
      <c r="BF15" s="45">
        <v>571.38554805040542</v>
      </c>
      <c r="BG15" s="45">
        <v>599.57576901438642</v>
      </c>
      <c r="BH15" s="45">
        <v>672.25112156553485</v>
      </c>
      <c r="BI15" s="45">
        <v>765.6080357501495</v>
      </c>
      <c r="BJ15" s="45">
        <v>790.10111152717582</v>
      </c>
      <c r="BK15" s="45">
        <v>811.89566823892471</v>
      </c>
      <c r="BL15" s="45">
        <v>897.75712906569447</v>
      </c>
      <c r="BM15" s="45">
        <v>982.21944118854537</v>
      </c>
      <c r="BN15" s="45">
        <v>961.10834243404179</v>
      </c>
      <c r="BO15" s="45">
        <v>994.21334526591033</v>
      </c>
      <c r="BP15" s="45">
        <v>1000.8593759352038</v>
      </c>
      <c r="BQ15" s="45">
        <v>923.49407795368563</v>
      </c>
      <c r="BR15" s="45">
        <v>942.65923590648401</v>
      </c>
      <c r="BS15" s="45">
        <v>915.10212538363794</v>
      </c>
      <c r="BT15" s="45">
        <v>968.73760943338516</v>
      </c>
      <c r="BU15" s="45">
        <v>983.794364599716</v>
      </c>
      <c r="BV15" s="45">
        <v>971.15852079528202</v>
      </c>
      <c r="BW15" s="45">
        <v>1014.9051664285575</v>
      </c>
      <c r="BX15" s="45">
        <v>1247.0015947757299</v>
      </c>
      <c r="BY15" s="45">
        <v>1398.4233732314319</v>
      </c>
      <c r="BZ15" s="45">
        <v>1497.2396258581216</v>
      </c>
      <c r="CA15" s="45">
        <v>1469.5893807455229</v>
      </c>
      <c r="CB15" s="45">
        <v>1563.797282872695</v>
      </c>
      <c r="CC15" s="45">
        <v>1551.1928322701456</v>
      </c>
      <c r="CD15" s="45">
        <v>1518.563479045293</v>
      </c>
    </row>
    <row r="16" spans="1:83" ht="12.75" customHeight="1" x14ac:dyDescent="0.25">
      <c r="A16" s="46" t="s">
        <v>300</v>
      </c>
      <c r="B16" s="48" t="s">
        <v>301</v>
      </c>
      <c r="C16" s="45">
        <v>100</v>
      </c>
      <c r="D16" s="45">
        <v>113.75705349740785</v>
      </c>
      <c r="E16" s="45">
        <v>121.00995512760296</v>
      </c>
      <c r="F16" s="45">
        <v>121.18238307766769</v>
      </c>
      <c r="G16" s="45">
        <v>124.6103488699941</v>
      </c>
      <c r="H16" s="45">
        <v>136.35108724533811</v>
      </c>
      <c r="I16" s="45">
        <v>146.29928691194399</v>
      </c>
      <c r="J16" s="45">
        <v>146.27232408933642</v>
      </c>
      <c r="K16" s="45">
        <v>138.53808610383746</v>
      </c>
      <c r="L16" s="45">
        <v>132.70199421629135</v>
      </c>
      <c r="M16" s="45">
        <v>137.31809305178589</v>
      </c>
      <c r="N16" s="45">
        <v>137.14208313425451</v>
      </c>
      <c r="O16" s="45">
        <v>140.91059200755328</v>
      </c>
      <c r="P16" s="45">
        <v>146.4939789295457</v>
      </c>
      <c r="Q16" s="45">
        <v>143.05613717448412</v>
      </c>
      <c r="R16" s="45">
        <v>129.93584996052726</v>
      </c>
      <c r="S16" s="45">
        <v>127.26240890339469</v>
      </c>
      <c r="T16" s="45">
        <v>130.41195297604816</v>
      </c>
      <c r="U16" s="45">
        <v>131.07978401857275</v>
      </c>
      <c r="V16" s="45">
        <v>140.09520550826574</v>
      </c>
      <c r="W16" s="45">
        <v>140.48563863148445</v>
      </c>
      <c r="X16" s="45">
        <v>141.02563479963624</v>
      </c>
      <c r="Y16" s="45">
        <v>143.84334090098886</v>
      </c>
      <c r="Z16" s="45">
        <v>144.10994070351276</v>
      </c>
      <c r="AA16" s="45">
        <v>151.79926283000901</v>
      </c>
      <c r="AB16" s="45">
        <v>167.02700967001076</v>
      </c>
      <c r="AC16" s="45">
        <v>186.26479549076893</v>
      </c>
      <c r="AD16" s="45">
        <v>201.29747469388855</v>
      </c>
      <c r="AE16" s="45">
        <v>205.60754814668658</v>
      </c>
      <c r="AF16" s="45">
        <v>240.86239013993344</v>
      </c>
      <c r="AG16" s="45">
        <v>250.11037978754075</v>
      </c>
      <c r="AH16" s="45">
        <v>252.86054254494067</v>
      </c>
      <c r="AI16" s="45">
        <v>270.98067142977703</v>
      </c>
      <c r="AJ16" s="45">
        <v>322.25780135268769</v>
      </c>
      <c r="AK16" s="45">
        <v>313.35050231596296</v>
      </c>
      <c r="AL16" s="45">
        <v>294.41140084207848</v>
      </c>
      <c r="AM16" s="45">
        <v>313.2465675854063</v>
      </c>
      <c r="AN16" s="45">
        <v>311.09564993873033</v>
      </c>
      <c r="AO16" s="45">
        <v>310.97721621140403</v>
      </c>
      <c r="AP16" s="45">
        <v>316.8059794940765</v>
      </c>
      <c r="AQ16" s="45">
        <v>324.06765028367386</v>
      </c>
      <c r="AR16" s="45">
        <v>354.29099087389471</v>
      </c>
      <c r="AS16" s="45">
        <v>390.0325869279531</v>
      </c>
      <c r="AT16" s="45">
        <v>376.70281858912017</v>
      </c>
      <c r="AU16" s="45">
        <v>432.50767378631383</v>
      </c>
      <c r="AV16" s="45">
        <v>483.73317748353787</v>
      </c>
      <c r="AW16" s="45">
        <v>480.70066083331818</v>
      </c>
      <c r="AX16" s="45">
        <v>508.50165461850509</v>
      </c>
      <c r="AY16" s="45">
        <v>498.3334799883192</v>
      </c>
      <c r="AZ16" s="45">
        <v>524.01341541346403</v>
      </c>
      <c r="BA16" s="45">
        <v>523.42658751595559</v>
      </c>
      <c r="BB16" s="45">
        <v>511.22735570512435</v>
      </c>
      <c r="BC16" s="45">
        <v>528.76760420443679</v>
      </c>
      <c r="BD16" s="45">
        <v>533.33672557725356</v>
      </c>
      <c r="BE16" s="45">
        <v>562.4828319338402</v>
      </c>
      <c r="BF16" s="45">
        <v>605.1176620940754</v>
      </c>
      <c r="BG16" s="45">
        <v>640.12558479063534</v>
      </c>
      <c r="BH16" s="45">
        <v>715.98480104365046</v>
      </c>
      <c r="BI16" s="45">
        <v>809.27135259846784</v>
      </c>
      <c r="BJ16" s="45">
        <v>857.91366169721039</v>
      </c>
      <c r="BK16" s="45">
        <v>900.79270121628747</v>
      </c>
      <c r="BL16" s="45">
        <v>974.7852623352868</v>
      </c>
      <c r="BM16" s="45">
        <v>1071.1487022244632</v>
      </c>
      <c r="BN16" s="45">
        <v>1101.8595691813284</v>
      </c>
      <c r="BO16" s="45">
        <v>1153.0557509778196</v>
      </c>
      <c r="BP16" s="45">
        <v>1176.8822782629054</v>
      </c>
      <c r="BQ16" s="45">
        <v>1072.8158748024498</v>
      </c>
      <c r="BR16" s="45">
        <v>1045.5275732183236</v>
      </c>
      <c r="BS16" s="45">
        <v>1086.9330648226166</v>
      </c>
      <c r="BT16" s="45">
        <v>1127.0819259437678</v>
      </c>
      <c r="BU16" s="45">
        <v>1138.8494452459543</v>
      </c>
      <c r="BV16" s="45">
        <v>1183.592189955669</v>
      </c>
      <c r="BW16" s="45">
        <v>1258.2353481832517</v>
      </c>
      <c r="BX16" s="45">
        <v>1415.928286680399</v>
      </c>
      <c r="BY16" s="45">
        <v>1479.900243810966</v>
      </c>
      <c r="BZ16" s="45">
        <v>1770.3716804170915</v>
      </c>
      <c r="CA16" s="45">
        <v>1807.1001892451195</v>
      </c>
      <c r="CB16" s="45">
        <v>1936.149665929192</v>
      </c>
      <c r="CC16" s="45">
        <v>1880.2053499699939</v>
      </c>
      <c r="CD16" s="45">
        <v>1817.6520214566197</v>
      </c>
    </row>
    <row r="17" spans="1:82" ht="12.75" customHeight="1" x14ac:dyDescent="0.25">
      <c r="A17" s="46" t="s">
        <v>302</v>
      </c>
      <c r="B17" s="48" t="s">
        <v>303</v>
      </c>
      <c r="C17" s="45">
        <v>100</v>
      </c>
      <c r="D17" s="45">
        <v>109.60990606329119</v>
      </c>
      <c r="E17" s="45">
        <v>115.67420436975002</v>
      </c>
      <c r="F17" s="45">
        <v>148.98702843224731</v>
      </c>
      <c r="G17" s="45">
        <v>134.64425193191801</v>
      </c>
      <c r="H17" s="45">
        <v>180.64575907148679</v>
      </c>
      <c r="I17" s="45">
        <v>214.29212238457501</v>
      </c>
      <c r="J17" s="45">
        <v>206.69446947337454</v>
      </c>
      <c r="K17" s="45">
        <v>163.3446413743076</v>
      </c>
      <c r="L17" s="45">
        <v>174.7729605599846</v>
      </c>
      <c r="M17" s="45">
        <v>155.89852825707476</v>
      </c>
      <c r="N17" s="45">
        <v>141.2268390704254</v>
      </c>
      <c r="O17" s="45">
        <v>115.3638011815972</v>
      </c>
      <c r="P17" s="45">
        <v>130.79509040531795</v>
      </c>
      <c r="Q17" s="45">
        <v>149.50962366375563</v>
      </c>
      <c r="R17" s="45">
        <v>160.15907964594797</v>
      </c>
      <c r="S17" s="45">
        <v>171.61475524966215</v>
      </c>
      <c r="T17" s="45">
        <v>150.54126692712336</v>
      </c>
      <c r="U17" s="45">
        <v>153.0291263460521</v>
      </c>
      <c r="V17" s="45">
        <v>158.55506689910163</v>
      </c>
      <c r="W17" s="45">
        <v>186.67289463772224</v>
      </c>
      <c r="X17" s="45">
        <v>184.35290173120529</v>
      </c>
      <c r="Y17" s="45">
        <v>199.98523143563094</v>
      </c>
      <c r="Z17" s="45">
        <v>190.45790091619654</v>
      </c>
      <c r="AA17" s="45">
        <v>172.6775460874313</v>
      </c>
      <c r="AB17" s="45">
        <v>199.21993309800209</v>
      </c>
      <c r="AC17" s="45">
        <v>178.04874789072989</v>
      </c>
      <c r="AD17" s="45">
        <v>165.22175442951226</v>
      </c>
      <c r="AE17" s="45">
        <v>158.43182213126096</v>
      </c>
      <c r="AF17" s="45">
        <v>211.61149962972891</v>
      </c>
      <c r="AG17" s="45">
        <v>229.34128584840465</v>
      </c>
      <c r="AH17" s="45">
        <v>284.35563219429366</v>
      </c>
      <c r="AI17" s="45">
        <v>273.49997087957865</v>
      </c>
      <c r="AJ17" s="45">
        <v>232.06904448090154</v>
      </c>
      <c r="AK17" s="45">
        <v>316.30878080910259</v>
      </c>
      <c r="AL17" s="45">
        <v>277.65531464858401</v>
      </c>
      <c r="AM17" s="45">
        <v>242.39923328198361</v>
      </c>
      <c r="AN17" s="45">
        <v>255.90170745776061</v>
      </c>
      <c r="AO17" s="45">
        <v>307.23874931418436</v>
      </c>
      <c r="AP17" s="45">
        <v>333.35326727015274</v>
      </c>
      <c r="AQ17" s="45">
        <v>266.70926130397072</v>
      </c>
      <c r="AR17" s="45">
        <v>277.14888394109568</v>
      </c>
      <c r="AS17" s="45">
        <v>327.64735386008857</v>
      </c>
      <c r="AT17" s="45">
        <v>369.19552505022506</v>
      </c>
      <c r="AU17" s="45">
        <v>401.97765045399137</v>
      </c>
      <c r="AV17" s="45">
        <v>417.32988085126584</v>
      </c>
      <c r="AW17" s="45">
        <v>393.61099150949264</v>
      </c>
      <c r="AX17" s="45">
        <v>417.27378819393897</v>
      </c>
      <c r="AY17" s="45">
        <v>435.12705258154483</v>
      </c>
      <c r="AZ17" s="45">
        <v>426.79762009500081</v>
      </c>
      <c r="BA17" s="45">
        <v>492.42027907779857</v>
      </c>
      <c r="BB17" s="45">
        <v>556.49863885041611</v>
      </c>
      <c r="BC17" s="45">
        <v>666.92664261070956</v>
      </c>
      <c r="BD17" s="45">
        <v>752.89592912688727</v>
      </c>
      <c r="BE17" s="45">
        <v>687.74217409795165</v>
      </c>
      <c r="BF17" s="45">
        <v>582.57004454246942</v>
      </c>
      <c r="BG17" s="45">
        <v>603.67658646723635</v>
      </c>
      <c r="BH17" s="45">
        <v>671.32901068391561</v>
      </c>
      <c r="BI17" s="45">
        <v>760.91244107455464</v>
      </c>
      <c r="BJ17" s="45">
        <v>664.34328231774236</v>
      </c>
      <c r="BK17" s="45">
        <v>561.51748472192014</v>
      </c>
      <c r="BL17" s="45">
        <v>563.9403467965368</v>
      </c>
      <c r="BM17" s="45">
        <v>632.16080635232322</v>
      </c>
      <c r="BN17" s="45">
        <v>648.45801644428479</v>
      </c>
      <c r="BO17" s="45">
        <v>662.24162222867153</v>
      </c>
      <c r="BP17" s="45">
        <v>709.89471665238648</v>
      </c>
      <c r="BQ17" s="45">
        <v>622.69328098074504</v>
      </c>
      <c r="BR17" s="45">
        <v>739.62180612997736</v>
      </c>
      <c r="BS17" s="45">
        <v>691.46638510533921</v>
      </c>
      <c r="BT17" s="45">
        <v>772.82388408327881</v>
      </c>
      <c r="BU17" s="45">
        <v>845.87082357508336</v>
      </c>
      <c r="BV17" s="45">
        <v>693.92876692142295</v>
      </c>
      <c r="BW17" s="45">
        <v>652.86090367226893</v>
      </c>
      <c r="BX17" s="45">
        <v>1135.9942705860203</v>
      </c>
      <c r="BY17" s="45">
        <v>1525.6683991618597</v>
      </c>
      <c r="BZ17" s="45">
        <v>1331.2831946176741</v>
      </c>
      <c r="CA17" s="45">
        <v>1194.8871727768117</v>
      </c>
      <c r="CB17" s="45">
        <v>1215.2743722870398</v>
      </c>
      <c r="CC17" s="45">
        <v>1331.355823685313</v>
      </c>
      <c r="CD17" s="45">
        <v>1385.7974488029847</v>
      </c>
    </row>
    <row r="18" spans="1:82" ht="12.75" customHeight="1" x14ac:dyDescent="0.25">
      <c r="A18" s="46" t="s">
        <v>304</v>
      </c>
      <c r="B18" s="48" t="s">
        <v>305</v>
      </c>
      <c r="C18" s="45">
        <v>100</v>
      </c>
      <c r="D18" s="45">
        <v>138.76662159775498</v>
      </c>
      <c r="E18" s="45">
        <v>172.81574601952948</v>
      </c>
      <c r="F18" s="45">
        <v>189.03544872275762</v>
      </c>
      <c r="G18" s="45">
        <v>148.27927907708357</v>
      </c>
      <c r="H18" s="45">
        <v>114.61277541815282</v>
      </c>
      <c r="I18" s="45">
        <v>112.2063426392851</v>
      </c>
      <c r="J18" s="45">
        <v>107.18057533647408</v>
      </c>
      <c r="K18" s="45">
        <v>109.11484031671708</v>
      </c>
      <c r="L18" s="45">
        <v>115.13451868860696</v>
      </c>
      <c r="M18" s="45">
        <v>130.37136362084703</v>
      </c>
      <c r="N18" s="45">
        <v>143.11907424385984</v>
      </c>
      <c r="O18" s="45">
        <v>155.99518395253352</v>
      </c>
      <c r="P18" s="45">
        <v>160.42600452540114</v>
      </c>
      <c r="Q18" s="45">
        <v>157.87360206101795</v>
      </c>
      <c r="R18" s="45">
        <v>137.57651051733285</v>
      </c>
      <c r="S18" s="45">
        <v>134.92820627857026</v>
      </c>
      <c r="T18" s="45">
        <v>139.78654772443662</v>
      </c>
      <c r="U18" s="45">
        <v>137.4085801812123</v>
      </c>
      <c r="V18" s="45">
        <v>142.82290869118677</v>
      </c>
      <c r="W18" s="45">
        <v>151.4443667050061</v>
      </c>
      <c r="X18" s="45">
        <v>162.47855617968247</v>
      </c>
      <c r="Y18" s="45">
        <v>171.71889898469902</v>
      </c>
      <c r="Z18" s="45">
        <v>174.05497355513097</v>
      </c>
      <c r="AA18" s="45">
        <v>171.30064899901805</v>
      </c>
      <c r="AB18" s="45">
        <v>208.15032020442879</v>
      </c>
      <c r="AC18" s="45">
        <v>238.01769781300695</v>
      </c>
      <c r="AD18" s="45">
        <v>243.38107516317643</v>
      </c>
      <c r="AE18" s="45">
        <v>232.04159469357705</v>
      </c>
      <c r="AF18" s="45">
        <v>218.55555472676713</v>
      </c>
      <c r="AG18" s="45">
        <v>197.06222752937325</v>
      </c>
      <c r="AH18" s="45">
        <v>185.99554883201861</v>
      </c>
      <c r="AI18" s="45">
        <v>192.24662206849496</v>
      </c>
      <c r="AJ18" s="45">
        <v>210.70798056044157</v>
      </c>
      <c r="AK18" s="45">
        <v>224.5151828594569</v>
      </c>
      <c r="AL18" s="45">
        <v>241.37718364675052</v>
      </c>
      <c r="AM18" s="45">
        <v>250.75439655176694</v>
      </c>
      <c r="AN18" s="45">
        <v>266.46738744424755</v>
      </c>
      <c r="AO18" s="45">
        <v>260.91705746037877</v>
      </c>
      <c r="AP18" s="45">
        <v>251.83760506074671</v>
      </c>
      <c r="AQ18" s="45">
        <v>241.13405955864243</v>
      </c>
      <c r="AR18" s="45">
        <v>241.56364871742608</v>
      </c>
      <c r="AS18" s="45">
        <v>235.18326972279056</v>
      </c>
      <c r="AT18" s="45">
        <v>230.26734970514411</v>
      </c>
      <c r="AU18" s="45">
        <v>236.38296595054973</v>
      </c>
      <c r="AV18" s="45">
        <v>253.56964192044182</v>
      </c>
      <c r="AW18" s="45">
        <v>274.61925426216197</v>
      </c>
      <c r="AX18" s="45">
        <v>308.21805309743564</v>
      </c>
      <c r="AY18" s="45">
        <v>322.42405573668651</v>
      </c>
      <c r="AZ18" s="45">
        <v>335.21079416950693</v>
      </c>
      <c r="BA18" s="45">
        <v>358.4967478557956</v>
      </c>
      <c r="BB18" s="45">
        <v>349.12796941661497</v>
      </c>
      <c r="BC18" s="45">
        <v>528.01379649809678</v>
      </c>
      <c r="BD18" s="45">
        <v>458.85003675033556</v>
      </c>
      <c r="BE18" s="45">
        <v>455.92058944221776</v>
      </c>
      <c r="BF18" s="45">
        <v>470.54124383705653</v>
      </c>
      <c r="BG18" s="45">
        <v>489.38874041036416</v>
      </c>
      <c r="BH18" s="45">
        <v>559.72696833221755</v>
      </c>
      <c r="BI18" s="45">
        <v>657.72465856577332</v>
      </c>
      <c r="BJ18" s="45">
        <v>762.50427915800708</v>
      </c>
      <c r="BK18" s="45">
        <v>876.75069633183773</v>
      </c>
      <c r="BL18" s="45">
        <v>1092.0199324821801</v>
      </c>
      <c r="BM18" s="45">
        <v>1164.7529863937032</v>
      </c>
      <c r="BN18" s="45">
        <v>964.8221173308624</v>
      </c>
      <c r="BO18" s="45">
        <v>973.75520465891168</v>
      </c>
      <c r="BP18" s="45">
        <v>887.32324016532095</v>
      </c>
      <c r="BQ18" s="45">
        <v>890.94379405411939</v>
      </c>
      <c r="BR18" s="45">
        <v>915.29066271098782</v>
      </c>
      <c r="BS18" s="45">
        <v>732.9138599649624</v>
      </c>
      <c r="BT18" s="45">
        <v>788.83484493520996</v>
      </c>
      <c r="BU18" s="45">
        <v>743.92707943637743</v>
      </c>
      <c r="BV18" s="45">
        <v>746.80629621931644</v>
      </c>
      <c r="BW18" s="45">
        <v>810.48809400265475</v>
      </c>
      <c r="BX18" s="45">
        <v>939.29919378558225</v>
      </c>
      <c r="BY18" s="45">
        <v>1036.4317354137074</v>
      </c>
      <c r="BZ18" s="45">
        <v>983.74407923250635</v>
      </c>
      <c r="CA18" s="45">
        <v>917.31949169052291</v>
      </c>
      <c r="CB18" s="45">
        <v>1008.2258115664251</v>
      </c>
      <c r="CC18" s="45">
        <v>956.18261469192339</v>
      </c>
      <c r="CD18" s="45">
        <v>898.42581593369459</v>
      </c>
    </row>
    <row r="19" spans="1:82" ht="12.75" customHeight="1" x14ac:dyDescent="0.25">
      <c r="A19" s="46" t="s">
        <v>306</v>
      </c>
      <c r="B19" s="47" t="s">
        <v>307</v>
      </c>
      <c r="C19" s="45">
        <v>100</v>
      </c>
      <c r="D19" s="45">
        <v>96.902832125806597</v>
      </c>
      <c r="E19" s="45">
        <v>102.07428769702926</v>
      </c>
      <c r="F19" s="45">
        <v>103.56480617973443</v>
      </c>
      <c r="G19" s="45">
        <v>108.40547620794923</v>
      </c>
      <c r="H19" s="45">
        <v>110.92888246946563</v>
      </c>
      <c r="I19" s="45">
        <v>118.19253794458325</v>
      </c>
      <c r="J19" s="45">
        <v>123.21600706331496</v>
      </c>
      <c r="K19" s="45">
        <v>125.25530977324176</v>
      </c>
      <c r="L19" s="45">
        <v>128.17424764934853</v>
      </c>
      <c r="M19" s="45">
        <v>126.46165961913854</v>
      </c>
      <c r="N19" s="45">
        <v>125.81136643762996</v>
      </c>
      <c r="O19" s="45">
        <v>123.74492121441462</v>
      </c>
      <c r="P19" s="45">
        <v>126.44631759678218</v>
      </c>
      <c r="Q19" s="45">
        <v>133.03981090979801</v>
      </c>
      <c r="R19" s="45">
        <v>136.6735106669569</v>
      </c>
      <c r="S19" s="45">
        <v>138.03664133803224</v>
      </c>
      <c r="T19" s="45">
        <v>136.17266037261405</v>
      </c>
      <c r="U19" s="45">
        <v>139.81049373427649</v>
      </c>
      <c r="V19" s="45">
        <v>145.02831381114729</v>
      </c>
      <c r="W19" s="45">
        <v>149.33669391439165</v>
      </c>
      <c r="X19" s="45">
        <v>151.64061257671517</v>
      </c>
      <c r="Y19" s="45">
        <v>151.20563072653681</v>
      </c>
      <c r="Z19" s="45">
        <v>151.00243715155526</v>
      </c>
      <c r="AA19" s="45">
        <v>148.28800588845419</v>
      </c>
      <c r="AB19" s="45">
        <v>150.79344632148332</v>
      </c>
      <c r="AC19" s="45">
        <v>156.3820189382869</v>
      </c>
      <c r="AD19" s="45">
        <v>152.94780392762772</v>
      </c>
      <c r="AE19" s="45">
        <v>155.11170779085435</v>
      </c>
      <c r="AF19" s="45">
        <v>162.15308077220396</v>
      </c>
      <c r="AG19" s="45">
        <v>172.08507223914538</v>
      </c>
      <c r="AH19" s="45">
        <v>182.38966811949564</v>
      </c>
      <c r="AI19" s="45">
        <v>195.30696849368289</v>
      </c>
      <c r="AJ19" s="45">
        <v>216.03699058436214</v>
      </c>
      <c r="AK19" s="45">
        <v>217.84572298831651</v>
      </c>
      <c r="AL19" s="45">
        <v>222.89413173551551</v>
      </c>
      <c r="AM19" s="45">
        <v>233.38056760623735</v>
      </c>
      <c r="AN19" s="45">
        <v>255.74199303327524</v>
      </c>
      <c r="AO19" s="45">
        <v>277.05823291739858</v>
      </c>
      <c r="AP19" s="45">
        <v>282.02466483803568</v>
      </c>
      <c r="AQ19" s="45">
        <v>299.64154737974746</v>
      </c>
      <c r="AR19" s="45">
        <v>315.48345544457385</v>
      </c>
      <c r="AS19" s="45">
        <v>325.24695747974653</v>
      </c>
      <c r="AT19" s="45">
        <v>337.62269068214528</v>
      </c>
      <c r="AU19" s="45">
        <v>359.87934733381081</v>
      </c>
      <c r="AV19" s="45">
        <v>369.62640812902777</v>
      </c>
      <c r="AW19" s="45">
        <v>385.55760354588733</v>
      </c>
      <c r="AX19" s="45">
        <v>407.51364411535792</v>
      </c>
      <c r="AY19" s="45">
        <v>418.71618836072042</v>
      </c>
      <c r="AZ19" s="45">
        <v>421.43753156592305</v>
      </c>
      <c r="BA19" s="45">
        <v>434.31172779801284</v>
      </c>
      <c r="BB19" s="45">
        <v>442.17239912587956</v>
      </c>
      <c r="BC19" s="45">
        <v>448.69596658708633</v>
      </c>
      <c r="BD19" s="45">
        <v>438.00309909612571</v>
      </c>
      <c r="BE19" s="45">
        <v>437.27322361320017</v>
      </c>
      <c r="BF19" s="45">
        <v>452.80662654980864</v>
      </c>
      <c r="BG19" s="45">
        <v>475.84538372963522</v>
      </c>
      <c r="BH19" s="45">
        <v>488.82164912606191</v>
      </c>
      <c r="BI19" s="45">
        <v>517.98183661748033</v>
      </c>
      <c r="BJ19" s="45">
        <v>548.63304284336107</v>
      </c>
      <c r="BK19" s="45">
        <v>601.29777221300378</v>
      </c>
      <c r="BL19" s="45">
        <v>620.64179212772672</v>
      </c>
      <c r="BM19" s="45">
        <v>653.86061440180367</v>
      </c>
      <c r="BN19" s="45">
        <v>664.77721262918692</v>
      </c>
      <c r="BO19" s="45">
        <v>697.7637857684025</v>
      </c>
      <c r="BP19" s="45">
        <v>713.89914674461227</v>
      </c>
      <c r="BQ19" s="45">
        <v>718.7323709139929</v>
      </c>
      <c r="BR19" s="45">
        <v>730.70772254261158</v>
      </c>
      <c r="BS19" s="45">
        <v>750.92598662231342</v>
      </c>
      <c r="BT19" s="45">
        <v>783.58639291982752</v>
      </c>
      <c r="BU19" s="45">
        <v>802.0981766706808</v>
      </c>
      <c r="BV19" s="45">
        <v>860.97485857115646</v>
      </c>
      <c r="BW19" s="45">
        <v>903.77974559543873</v>
      </c>
      <c r="BX19" s="45">
        <v>939.86466828465564</v>
      </c>
      <c r="BY19" s="45">
        <v>1014.4772488865456</v>
      </c>
      <c r="BZ19" s="45">
        <v>1071.5686597909171</v>
      </c>
      <c r="CA19" s="45">
        <v>1133.0953465307598</v>
      </c>
      <c r="CB19" s="45">
        <v>1144.1795196461887</v>
      </c>
      <c r="CC19" s="45">
        <v>1159.1732596999482</v>
      </c>
      <c r="CD19" s="45">
        <v>1211.5688822800396</v>
      </c>
    </row>
    <row r="20" spans="1:82" ht="12.75" customHeight="1" x14ac:dyDescent="0.25">
      <c r="A20" s="46" t="s">
        <v>308</v>
      </c>
      <c r="B20" s="48" t="s">
        <v>309</v>
      </c>
      <c r="C20" s="45">
        <v>100</v>
      </c>
      <c r="D20" s="45">
        <v>96.149293581858302</v>
      </c>
      <c r="E20" s="45">
        <v>101.41463306643021</v>
      </c>
      <c r="F20" s="45">
        <v>102.09374583412628</v>
      </c>
      <c r="G20" s="45">
        <v>106.9476153182809</v>
      </c>
      <c r="H20" s="45">
        <v>109.72120938007107</v>
      </c>
      <c r="I20" s="45">
        <v>117.96917664015066</v>
      </c>
      <c r="J20" s="45">
        <v>123.74937138281098</v>
      </c>
      <c r="K20" s="45">
        <v>125.84013119785041</v>
      </c>
      <c r="L20" s="45">
        <v>129.00243586312087</v>
      </c>
      <c r="M20" s="45">
        <v>126.53068732162299</v>
      </c>
      <c r="N20" s="45">
        <v>125.59857884073114</v>
      </c>
      <c r="O20" s="45">
        <v>122.87322046627841</v>
      </c>
      <c r="P20" s="45">
        <v>125.83249646022614</v>
      </c>
      <c r="Q20" s="45">
        <v>133.35465414307427</v>
      </c>
      <c r="R20" s="45">
        <v>137.52240700267896</v>
      </c>
      <c r="S20" s="45">
        <v>138.88581272081137</v>
      </c>
      <c r="T20" s="45">
        <v>136.79037442298613</v>
      </c>
      <c r="U20" s="45">
        <v>140.88032739286075</v>
      </c>
      <c r="V20" s="45">
        <v>146.88033937404705</v>
      </c>
      <c r="W20" s="45">
        <v>151.73685014003564</v>
      </c>
      <c r="X20" s="45">
        <v>154.3029573806964</v>
      </c>
      <c r="Y20" s="45">
        <v>153.69858110596144</v>
      </c>
      <c r="Z20" s="45">
        <v>153.28883541011146</v>
      </c>
      <c r="AA20" s="45">
        <v>149.99123998417667</v>
      </c>
      <c r="AB20" s="45">
        <v>152.66661448640301</v>
      </c>
      <c r="AC20" s="45">
        <v>158.5623505095547</v>
      </c>
      <c r="AD20" s="45">
        <v>152.55166609367492</v>
      </c>
      <c r="AE20" s="45">
        <v>153.06853926490936</v>
      </c>
      <c r="AF20" s="45">
        <v>160.93517876952066</v>
      </c>
      <c r="AG20" s="45">
        <v>171.86854267681704</v>
      </c>
      <c r="AH20" s="45">
        <v>183.2512550456816</v>
      </c>
      <c r="AI20" s="45">
        <v>197.57862514257545</v>
      </c>
      <c r="AJ20" s="45">
        <v>218.43372930548855</v>
      </c>
      <c r="AK20" s="45">
        <v>218.93315002760596</v>
      </c>
      <c r="AL20" s="45">
        <v>224.17021552821919</v>
      </c>
      <c r="AM20" s="45">
        <v>231.06033823753057</v>
      </c>
      <c r="AN20" s="45">
        <v>256.38206577583395</v>
      </c>
      <c r="AO20" s="45">
        <v>280.24852108964978</v>
      </c>
      <c r="AP20" s="45">
        <v>285.23155256124898</v>
      </c>
      <c r="AQ20" s="45">
        <v>301.89559732868503</v>
      </c>
      <c r="AR20" s="45">
        <v>320.24059690530129</v>
      </c>
      <c r="AS20" s="45">
        <v>330.0887971722164</v>
      </c>
      <c r="AT20" s="45">
        <v>343.61611479505962</v>
      </c>
      <c r="AU20" s="45">
        <v>362.13636327541872</v>
      </c>
      <c r="AV20" s="45">
        <v>371.56558479243319</v>
      </c>
      <c r="AW20" s="45">
        <v>385.72747399452504</v>
      </c>
      <c r="AX20" s="45">
        <v>409.66439902160556</v>
      </c>
      <c r="AY20" s="45">
        <v>420.41365583689662</v>
      </c>
      <c r="AZ20" s="45">
        <v>423.44666322050642</v>
      </c>
      <c r="BA20" s="45">
        <v>436.55303179919025</v>
      </c>
      <c r="BB20" s="45">
        <v>440.07094619908787</v>
      </c>
      <c r="BC20" s="45">
        <v>441.64129493180286</v>
      </c>
      <c r="BD20" s="45">
        <v>429.77819841398508</v>
      </c>
      <c r="BE20" s="45">
        <v>429.79785048157908</v>
      </c>
      <c r="BF20" s="45">
        <v>447.22577438307832</v>
      </c>
      <c r="BG20" s="45">
        <v>470.14993397585522</v>
      </c>
      <c r="BH20" s="45">
        <v>481.67010860414615</v>
      </c>
      <c r="BI20" s="45">
        <v>511.85647087846013</v>
      </c>
      <c r="BJ20" s="45">
        <v>545.3347396667325</v>
      </c>
      <c r="BK20" s="45">
        <v>605.34999731051437</v>
      </c>
      <c r="BL20" s="45">
        <v>628.24652240458386</v>
      </c>
      <c r="BM20" s="45">
        <v>665.99864150405392</v>
      </c>
      <c r="BN20" s="45">
        <v>678.37748620449145</v>
      </c>
      <c r="BO20" s="45">
        <v>714.72229585778859</v>
      </c>
      <c r="BP20" s="45">
        <v>732.98437700047407</v>
      </c>
      <c r="BQ20" s="45">
        <v>737.27324113364682</v>
      </c>
      <c r="BR20" s="45">
        <v>748.05611929643123</v>
      </c>
      <c r="BS20" s="45">
        <v>770.55078797261137</v>
      </c>
      <c r="BT20" s="45">
        <v>805.3961040387378</v>
      </c>
      <c r="BU20" s="45">
        <v>824.46085060456051</v>
      </c>
      <c r="BV20" s="45">
        <v>888.94522007417368</v>
      </c>
      <c r="BW20" s="45">
        <v>933.87356889930993</v>
      </c>
      <c r="BX20" s="45">
        <v>971.921486624468</v>
      </c>
      <c r="BY20" s="45">
        <v>1043.0695639503169</v>
      </c>
      <c r="BZ20" s="45">
        <v>1089.7988540170554</v>
      </c>
      <c r="CA20" s="45">
        <v>1156.7841915277954</v>
      </c>
      <c r="CB20" s="45">
        <v>1165.983693727386</v>
      </c>
      <c r="CC20" s="45">
        <v>1177.0956516537694</v>
      </c>
      <c r="CD20" s="45">
        <v>1217.9465296028293</v>
      </c>
    </row>
    <row r="21" spans="1:82" ht="12.75" customHeight="1" x14ac:dyDescent="0.25">
      <c r="A21" s="46" t="s">
        <v>310</v>
      </c>
      <c r="B21" s="48" t="s">
        <v>311</v>
      </c>
      <c r="C21" s="45">
        <v>100</v>
      </c>
      <c r="D21" s="45">
        <v>102.10387987996239</v>
      </c>
      <c r="E21" s="45">
        <v>106.62733314181391</v>
      </c>
      <c r="F21" s="45">
        <v>113.71830817135896</v>
      </c>
      <c r="G21" s="45">
        <v>118.46787336994232</v>
      </c>
      <c r="H21" s="45">
        <v>119.26444202350477</v>
      </c>
      <c r="I21" s="45">
        <v>119.73421463798506</v>
      </c>
      <c r="J21" s="45">
        <v>119.53463824902397</v>
      </c>
      <c r="K21" s="45">
        <v>121.21877550241163</v>
      </c>
      <c r="L21" s="45">
        <v>122.45795551824681</v>
      </c>
      <c r="M21" s="45">
        <v>125.98521899130002</v>
      </c>
      <c r="N21" s="45">
        <v>127.28006165149989</v>
      </c>
      <c r="O21" s="45">
        <v>129.76154405978639</v>
      </c>
      <c r="P21" s="45">
        <v>130.68301267943775</v>
      </c>
      <c r="Q21" s="45">
        <v>130.86671080166079</v>
      </c>
      <c r="R21" s="45">
        <v>130.81428765060181</v>
      </c>
      <c r="S21" s="45">
        <v>132.17551990136428</v>
      </c>
      <c r="T21" s="45">
        <v>131.9090957544594</v>
      </c>
      <c r="U21" s="45">
        <v>132.42632474653189</v>
      </c>
      <c r="V21" s="45">
        <v>132.24532683336398</v>
      </c>
      <c r="W21" s="45">
        <v>132.7704183771279</v>
      </c>
      <c r="X21" s="45">
        <v>133.2646680749684</v>
      </c>
      <c r="Y21" s="45">
        <v>133.99887458082196</v>
      </c>
      <c r="Z21" s="45">
        <v>135.22133793206592</v>
      </c>
      <c r="AA21" s="45">
        <v>136.5320022447209</v>
      </c>
      <c r="AB21" s="45">
        <v>137.8645296050876</v>
      </c>
      <c r="AC21" s="45">
        <v>141.3330095503558</v>
      </c>
      <c r="AD21" s="45">
        <v>155.68201282531845</v>
      </c>
      <c r="AE21" s="45">
        <v>169.21399513708741</v>
      </c>
      <c r="AF21" s="45">
        <v>170.55924197882803</v>
      </c>
      <c r="AG21" s="45">
        <v>173.57959511777099</v>
      </c>
      <c r="AH21" s="45">
        <v>176.442852547244</v>
      </c>
      <c r="AI21" s="45">
        <v>179.62761830408692</v>
      </c>
      <c r="AJ21" s="45">
        <v>199.49430322893562</v>
      </c>
      <c r="AK21" s="45">
        <v>210.34012157493223</v>
      </c>
      <c r="AL21" s="45">
        <v>214.08639018407106</v>
      </c>
      <c r="AM21" s="45">
        <v>249.39517474763187</v>
      </c>
      <c r="AN21" s="45">
        <v>251.32410502089405</v>
      </c>
      <c r="AO21" s="45">
        <v>255.03833590398369</v>
      </c>
      <c r="AP21" s="45">
        <v>259.89019497636394</v>
      </c>
      <c r="AQ21" s="45">
        <v>284.08372154745905</v>
      </c>
      <c r="AR21" s="45">
        <v>282.64887769244837</v>
      </c>
      <c r="AS21" s="45">
        <v>291.82777851309521</v>
      </c>
      <c r="AT21" s="45">
        <v>296.25508543820604</v>
      </c>
      <c r="AU21" s="45">
        <v>344.30104972918946</v>
      </c>
      <c r="AV21" s="45">
        <v>356.24188983052488</v>
      </c>
      <c r="AW21" s="45">
        <v>384.38512959286402</v>
      </c>
      <c r="AX21" s="45">
        <v>392.66877776485194</v>
      </c>
      <c r="AY21" s="45">
        <v>406.99998687957071</v>
      </c>
      <c r="AZ21" s="45">
        <v>407.57017233953661</v>
      </c>
      <c r="BA21" s="45">
        <v>418.84187660684688</v>
      </c>
      <c r="BB21" s="45">
        <v>456.67697505384933</v>
      </c>
      <c r="BC21" s="45">
        <v>497.38847802351415</v>
      </c>
      <c r="BD21" s="45">
        <v>494.77272496930993</v>
      </c>
      <c r="BE21" s="45">
        <v>488.8694862727682</v>
      </c>
      <c r="BF21" s="45">
        <v>491.32659193331585</v>
      </c>
      <c r="BG21" s="45">
        <v>515.15632062686518</v>
      </c>
      <c r="BH21" s="45">
        <v>538.18276551347992</v>
      </c>
      <c r="BI21" s="45">
        <v>560.26012480346299</v>
      </c>
      <c r="BJ21" s="45">
        <v>571.39847729537826</v>
      </c>
      <c r="BK21" s="45">
        <v>573.32864387581105</v>
      </c>
      <c r="BL21" s="45">
        <v>568.1526850408801</v>
      </c>
      <c r="BM21" s="45">
        <v>570.08194228611467</v>
      </c>
      <c r="BN21" s="45">
        <v>570.90587332909161</v>
      </c>
      <c r="BO21" s="45">
        <v>580.71334220118308</v>
      </c>
      <c r="BP21" s="45">
        <v>582.16972857896485</v>
      </c>
      <c r="BQ21" s="45">
        <v>590.76021581936084</v>
      </c>
      <c r="BR21" s="45">
        <v>610.96621668440207</v>
      </c>
      <c r="BS21" s="45">
        <v>615.47235945440048</v>
      </c>
      <c r="BT21" s="45">
        <v>633.05215688813826</v>
      </c>
      <c r="BU21" s="45">
        <v>647.74729976504648</v>
      </c>
      <c r="BV21" s="45">
        <v>667.91879389287635</v>
      </c>
      <c r="BW21" s="45">
        <v>696.06719609756476</v>
      </c>
      <c r="BX21" s="45">
        <v>718.60320213867465</v>
      </c>
      <c r="BY21" s="45">
        <v>817.12835778773911</v>
      </c>
      <c r="BZ21" s="45">
        <v>945.74084182584875</v>
      </c>
      <c r="CA21" s="45">
        <v>969.59101744269935</v>
      </c>
      <c r="CB21" s="45">
        <v>993.68350116527176</v>
      </c>
      <c r="CC21" s="45">
        <v>1035.4699439650774</v>
      </c>
      <c r="CD21" s="45">
        <v>1167.5493048458836</v>
      </c>
    </row>
    <row r="22" spans="1:82" s="44" customFormat="1" ht="12.75" customHeight="1" x14ac:dyDescent="0.25">
      <c r="A22" s="41" t="s">
        <v>270</v>
      </c>
      <c r="B22" s="42" t="s">
        <v>312</v>
      </c>
      <c r="C22" s="43">
        <v>100</v>
      </c>
      <c r="D22" s="43">
        <v>112.51446109959966</v>
      </c>
      <c r="E22" s="43">
        <v>95.939986769583683</v>
      </c>
      <c r="F22" s="43">
        <v>103.84068611108327</v>
      </c>
      <c r="G22" s="43">
        <v>119.16427299352266</v>
      </c>
      <c r="H22" s="43">
        <v>119.89077304901714</v>
      </c>
      <c r="I22" s="43">
        <v>121.1339318723363</v>
      </c>
      <c r="J22" s="43">
        <v>114.86765894862526</v>
      </c>
      <c r="K22" s="43">
        <v>109.29036329828145</v>
      </c>
      <c r="L22" s="43">
        <v>115.18272119123674</v>
      </c>
      <c r="M22" s="43">
        <v>108.57049263968277</v>
      </c>
      <c r="N22" s="43">
        <v>106.57711767537373</v>
      </c>
      <c r="O22" s="43">
        <v>109.17245246130629</v>
      </c>
      <c r="P22" s="43">
        <v>101.84422789038199</v>
      </c>
      <c r="Q22" s="43">
        <v>101.67363595897412</v>
      </c>
      <c r="R22" s="43">
        <v>121.78435846505054</v>
      </c>
      <c r="S22" s="43">
        <v>113.57720564440385</v>
      </c>
      <c r="T22" s="43">
        <v>122.93069015133068</v>
      </c>
      <c r="U22" s="43">
        <v>117.82867095843409</v>
      </c>
      <c r="V22" s="43">
        <v>127.46427990616026</v>
      </c>
      <c r="W22" s="43">
        <v>128.91831985973792</v>
      </c>
      <c r="X22" s="43">
        <v>133.15104537317865</v>
      </c>
      <c r="Y22" s="43">
        <v>143.16474834344521</v>
      </c>
      <c r="Z22" s="43">
        <v>132.76088777457036</v>
      </c>
      <c r="AA22" s="43">
        <v>145.42170908047706</v>
      </c>
      <c r="AB22" s="43">
        <v>150.07480873304777</v>
      </c>
      <c r="AC22" s="43">
        <v>162.00034935924558</v>
      </c>
      <c r="AD22" s="43">
        <v>165.77290961879476</v>
      </c>
      <c r="AE22" s="43">
        <v>170.85784692213701</v>
      </c>
      <c r="AF22" s="43">
        <v>193.81332582074958</v>
      </c>
      <c r="AG22" s="43">
        <v>198.49247124839184</v>
      </c>
      <c r="AH22" s="43">
        <v>209.72253512129384</v>
      </c>
      <c r="AI22" s="43">
        <v>213.29805311782277</v>
      </c>
      <c r="AJ22" s="43">
        <v>273.75150010410033</v>
      </c>
      <c r="AK22" s="43">
        <v>284.74419730120587</v>
      </c>
      <c r="AL22" s="43">
        <v>293.4386132686372</v>
      </c>
      <c r="AM22" s="43">
        <v>293.63883865418268</v>
      </c>
      <c r="AN22" s="43">
        <v>293.77489964329789</v>
      </c>
      <c r="AO22" s="43">
        <v>294.68192072002211</v>
      </c>
      <c r="AP22" s="43">
        <v>295.55862870011913</v>
      </c>
      <c r="AQ22" s="43">
        <v>293.40841047720482</v>
      </c>
      <c r="AR22" s="43">
        <v>311.59615971065961</v>
      </c>
      <c r="AS22" s="43">
        <v>326.06684178026825</v>
      </c>
      <c r="AT22" s="43">
        <v>359.31212536381264</v>
      </c>
      <c r="AU22" s="43">
        <v>360.37681204051427</v>
      </c>
      <c r="AV22" s="43">
        <v>418.5486750246468</v>
      </c>
      <c r="AW22" s="43">
        <v>385.02739096973227</v>
      </c>
      <c r="AX22" s="43">
        <v>381.85285662566992</v>
      </c>
      <c r="AY22" s="43">
        <v>391.51519661558456</v>
      </c>
      <c r="AZ22" s="43">
        <v>377.46197288862663</v>
      </c>
      <c r="BA22" s="43">
        <v>377.75128984110967</v>
      </c>
      <c r="BB22" s="43">
        <v>388.25953871325356</v>
      </c>
      <c r="BC22" s="43">
        <v>412.16857779248539</v>
      </c>
      <c r="BD22" s="43">
        <v>444.88949974865892</v>
      </c>
      <c r="BE22" s="43">
        <v>433.80186587015658</v>
      </c>
      <c r="BF22" s="43">
        <v>449.18283163094594</v>
      </c>
      <c r="BG22" s="43">
        <v>534.32574791389811</v>
      </c>
      <c r="BH22" s="43">
        <v>532.65718378215502</v>
      </c>
      <c r="BI22" s="43">
        <v>534.25218117140525</v>
      </c>
      <c r="BJ22" s="43">
        <v>532.31031835016563</v>
      </c>
      <c r="BK22" s="43">
        <v>472.93044294049002</v>
      </c>
      <c r="BL22" s="43">
        <v>539.06296900826192</v>
      </c>
      <c r="BM22" s="43">
        <v>555.28678321022107</v>
      </c>
      <c r="BN22" s="43">
        <v>563.38920646211534</v>
      </c>
      <c r="BO22" s="43">
        <v>599.94936176557371</v>
      </c>
      <c r="BP22" s="43">
        <v>607.98601667484093</v>
      </c>
      <c r="BQ22" s="43">
        <v>600.83659807067238</v>
      </c>
      <c r="BR22" s="43">
        <v>628.29733584621499</v>
      </c>
      <c r="BS22" s="43">
        <v>669.69331296143696</v>
      </c>
      <c r="BT22" s="43">
        <v>777.75710693194344</v>
      </c>
      <c r="BU22" s="43">
        <v>806.08067724792215</v>
      </c>
      <c r="BV22" s="43">
        <v>886.79022362284582</v>
      </c>
      <c r="BW22" s="43">
        <v>873.36204756347706</v>
      </c>
      <c r="BX22" s="43">
        <v>951.44368542430561</v>
      </c>
      <c r="BY22" s="43">
        <v>947.01851312475105</v>
      </c>
      <c r="BZ22" s="43">
        <v>1065.4627004217768</v>
      </c>
      <c r="CA22" s="43">
        <v>1041.8988285859193</v>
      </c>
      <c r="CB22" s="43">
        <v>1131.5006417314969</v>
      </c>
      <c r="CC22" s="43">
        <v>1119.1473961495826</v>
      </c>
      <c r="CD22" s="43">
        <v>1282.6223574806688</v>
      </c>
    </row>
    <row r="23" spans="1:82" s="44" customFormat="1" ht="12.75" customHeight="1" x14ac:dyDescent="0.25">
      <c r="A23" s="41" t="s">
        <v>313</v>
      </c>
      <c r="B23" s="42" t="s">
        <v>314</v>
      </c>
      <c r="C23" s="43">
        <v>100</v>
      </c>
      <c r="D23" s="43">
        <v>115.72792005248762</v>
      </c>
      <c r="E23" s="43">
        <v>120.80379061335022</v>
      </c>
      <c r="F23" s="43">
        <v>122.12845552388832</v>
      </c>
      <c r="G23" s="43">
        <v>121.61041199458127</v>
      </c>
      <c r="H23" s="43">
        <v>121.15904590236447</v>
      </c>
      <c r="I23" s="43">
        <v>136.95825163316599</v>
      </c>
      <c r="J23" s="43">
        <v>149.40856455636413</v>
      </c>
      <c r="K23" s="43">
        <v>150.08881510733593</v>
      </c>
      <c r="L23" s="43">
        <v>136.26427979970504</v>
      </c>
      <c r="M23" s="43">
        <v>137.2314542197602</v>
      </c>
      <c r="N23" s="43">
        <v>138.05326189521108</v>
      </c>
      <c r="O23" s="43">
        <v>134.42643049886658</v>
      </c>
      <c r="P23" s="43">
        <v>134.58483341085619</v>
      </c>
      <c r="Q23" s="43">
        <v>133.90857187175365</v>
      </c>
      <c r="R23" s="43">
        <v>132.06361238346966</v>
      </c>
      <c r="S23" s="43">
        <v>130.11036088894357</v>
      </c>
      <c r="T23" s="43">
        <v>132.41685879356262</v>
      </c>
      <c r="U23" s="43">
        <v>139.49043605431322</v>
      </c>
      <c r="V23" s="43">
        <v>140.36074038858712</v>
      </c>
      <c r="W23" s="43">
        <v>144.16818052157197</v>
      </c>
      <c r="X23" s="43">
        <v>143.27855652198556</v>
      </c>
      <c r="Y23" s="43">
        <v>145.02943269293394</v>
      </c>
      <c r="Z23" s="43">
        <v>149.66066808519761</v>
      </c>
      <c r="AA23" s="43">
        <v>153.23190455477669</v>
      </c>
      <c r="AB23" s="43">
        <v>175.16135875459585</v>
      </c>
      <c r="AC23" s="43">
        <v>198.73082044832285</v>
      </c>
      <c r="AD23" s="43">
        <v>202.60366220548306</v>
      </c>
      <c r="AE23" s="43">
        <v>209.49549217426485</v>
      </c>
      <c r="AF23" s="43">
        <v>237.14596670713121</v>
      </c>
      <c r="AG23" s="43">
        <v>253.07718377640944</v>
      </c>
      <c r="AH23" s="43">
        <v>270.63632837771735</v>
      </c>
      <c r="AI23" s="43">
        <v>276.32564942951961</v>
      </c>
      <c r="AJ23" s="43">
        <v>342.65969543514166</v>
      </c>
      <c r="AK23" s="43">
        <v>348.60223952545863</v>
      </c>
      <c r="AL23" s="43">
        <v>325.11033333224179</v>
      </c>
      <c r="AM23" s="43">
        <v>309.13963984351301</v>
      </c>
      <c r="AN23" s="43">
        <v>283.60301872990505</v>
      </c>
      <c r="AO23" s="43">
        <v>294.55146544737613</v>
      </c>
      <c r="AP23" s="43">
        <v>319.8944876751184</v>
      </c>
      <c r="AQ23" s="43">
        <v>351.64925333404005</v>
      </c>
      <c r="AR23" s="43">
        <v>389.02772542487827</v>
      </c>
      <c r="AS23" s="43">
        <v>389.61199882518059</v>
      </c>
      <c r="AT23" s="43">
        <v>367.72260408594593</v>
      </c>
      <c r="AU23" s="43">
        <v>371.7826119665101</v>
      </c>
      <c r="AV23" s="43">
        <v>369.45984038539098</v>
      </c>
      <c r="AW23" s="43">
        <v>384.34609475717161</v>
      </c>
      <c r="AX23" s="43">
        <v>409.37755482927247</v>
      </c>
      <c r="AY23" s="43">
        <v>442.34394734184059</v>
      </c>
      <c r="AZ23" s="43">
        <v>452.43073384837498</v>
      </c>
      <c r="BA23" s="43">
        <v>443.3599570415991</v>
      </c>
      <c r="BB23" s="43">
        <v>423.20407644817004</v>
      </c>
      <c r="BC23" s="43">
        <v>311.86880797384072</v>
      </c>
      <c r="BD23" s="43">
        <v>276.29277325592949</v>
      </c>
      <c r="BE23" s="43">
        <v>349.59470340531192</v>
      </c>
      <c r="BF23" s="43">
        <v>389.41450623792315</v>
      </c>
      <c r="BG23" s="43">
        <v>426.79317806866447</v>
      </c>
      <c r="BH23" s="43">
        <v>429.17146039267413</v>
      </c>
      <c r="BI23" s="43">
        <v>432.16834345159981</v>
      </c>
      <c r="BJ23" s="43">
        <v>443.17040690114209</v>
      </c>
      <c r="BK23" s="43">
        <v>480.60208456029534</v>
      </c>
      <c r="BL23" s="43">
        <v>540.42852273028961</v>
      </c>
      <c r="BM23" s="43">
        <v>593.80380012317403</v>
      </c>
      <c r="BN23" s="43">
        <v>609.63074049488534</v>
      </c>
      <c r="BO23" s="43">
        <v>643.11455710415055</v>
      </c>
      <c r="BP23" s="43">
        <v>636.31805939683807</v>
      </c>
      <c r="BQ23" s="43">
        <v>664.16972394355162</v>
      </c>
      <c r="BR23" s="43">
        <v>678.60255124621801</v>
      </c>
      <c r="BS23" s="43">
        <v>681.76650567567833</v>
      </c>
      <c r="BT23" s="43">
        <v>689.65040358550471</v>
      </c>
      <c r="BU23" s="43">
        <v>713.61689679826748</v>
      </c>
      <c r="BV23" s="43">
        <v>719.21426646934992</v>
      </c>
      <c r="BW23" s="43">
        <v>706.92331430831598</v>
      </c>
      <c r="BX23" s="43">
        <v>738.67991767974888</v>
      </c>
      <c r="BY23" s="43">
        <v>738.17893639697093</v>
      </c>
      <c r="BZ23" s="43">
        <v>793.3604084295622</v>
      </c>
      <c r="CA23" s="43">
        <v>858.63104803098486</v>
      </c>
      <c r="CB23" s="43">
        <v>899.26733767789074</v>
      </c>
      <c r="CC23" s="43">
        <v>968.49341245996891</v>
      </c>
      <c r="CD23" s="43">
        <v>1018.8528146754353</v>
      </c>
    </row>
    <row r="24" spans="1:82" ht="12.75" customHeight="1" x14ac:dyDescent="0.25">
      <c r="A24" s="38">
        <v>11</v>
      </c>
      <c r="B24" s="47" t="s">
        <v>315</v>
      </c>
      <c r="C24" s="45">
        <v>100</v>
      </c>
      <c r="D24" s="45">
        <v>116.46162303684777</v>
      </c>
      <c r="E24" s="45">
        <v>121.75891246449001</v>
      </c>
      <c r="F24" s="45">
        <v>123.09969676956995</v>
      </c>
      <c r="G24" s="45">
        <v>122.23709669931434</v>
      </c>
      <c r="H24" s="45">
        <v>121.55520368241979</v>
      </c>
      <c r="I24" s="45">
        <v>138.35587135191605</v>
      </c>
      <c r="J24" s="45">
        <v>151.51458473461017</v>
      </c>
      <c r="K24" s="45">
        <v>152.21796449246861</v>
      </c>
      <c r="L24" s="45">
        <v>137.35554685344491</v>
      </c>
      <c r="M24" s="45">
        <v>138.31334132836727</v>
      </c>
      <c r="N24" s="45">
        <v>139.08574889878241</v>
      </c>
      <c r="O24" s="45">
        <v>135.09036621598918</v>
      </c>
      <c r="P24" s="45">
        <v>135.1865725061229</v>
      </c>
      <c r="Q24" s="45">
        <v>134.31296406075421</v>
      </c>
      <c r="R24" s="45">
        <v>132.24717817846144</v>
      </c>
      <c r="S24" s="45">
        <v>129.93367736264122</v>
      </c>
      <c r="T24" s="45">
        <v>132.29740713164446</v>
      </c>
      <c r="U24" s="45">
        <v>139.68082835210706</v>
      </c>
      <c r="V24" s="45">
        <v>140.5275530690345</v>
      </c>
      <c r="W24" s="45">
        <v>144.3632755549628</v>
      </c>
      <c r="X24" s="45">
        <v>143.31248828580885</v>
      </c>
      <c r="Y24" s="45">
        <v>145.08606185702428</v>
      </c>
      <c r="Z24" s="45">
        <v>149.77499001856359</v>
      </c>
      <c r="AA24" s="45">
        <v>153.36106065712733</v>
      </c>
      <c r="AB24" s="45">
        <v>176.55081116312815</v>
      </c>
      <c r="AC24" s="45">
        <v>201.49905034061044</v>
      </c>
      <c r="AD24" s="45">
        <v>205.43783074342107</v>
      </c>
      <c r="AE24" s="45">
        <v>212.55695860112877</v>
      </c>
      <c r="AF24" s="45">
        <v>241.6492487401969</v>
      </c>
      <c r="AG24" s="45">
        <v>258.3145684402528</v>
      </c>
      <c r="AH24" s="45">
        <v>276.85473476138282</v>
      </c>
      <c r="AI24" s="45">
        <v>282.52312361183493</v>
      </c>
      <c r="AJ24" s="45">
        <v>351.76436799930724</v>
      </c>
      <c r="AK24" s="45">
        <v>357.67774704144546</v>
      </c>
      <c r="AL24" s="45">
        <v>332.29765400323129</v>
      </c>
      <c r="AM24" s="45">
        <v>315.08551595596435</v>
      </c>
      <c r="AN24" s="45">
        <v>287.68567668473565</v>
      </c>
      <c r="AO24" s="45">
        <v>298.88653186301292</v>
      </c>
      <c r="AP24" s="45">
        <v>325.8248620793438</v>
      </c>
      <c r="AQ24" s="45">
        <v>359.33299631782171</v>
      </c>
      <c r="AR24" s="45">
        <v>398.95653450489698</v>
      </c>
      <c r="AS24" s="45">
        <v>398.92810517430598</v>
      </c>
      <c r="AT24" s="45">
        <v>375.11976187415092</v>
      </c>
      <c r="AU24" s="45">
        <v>378.31392537861785</v>
      </c>
      <c r="AV24" s="45">
        <v>374.96867630530915</v>
      </c>
      <c r="AW24" s="45">
        <v>390.32973504511119</v>
      </c>
      <c r="AX24" s="45">
        <v>415.96059600366698</v>
      </c>
      <c r="AY24" s="45">
        <v>450.96489196157034</v>
      </c>
      <c r="AZ24" s="45">
        <v>460.44454410486691</v>
      </c>
      <c r="BA24" s="45">
        <v>450.55704632633802</v>
      </c>
      <c r="BB24" s="45">
        <v>428.43649047069567</v>
      </c>
      <c r="BC24" s="45">
        <v>309.17393373172104</v>
      </c>
      <c r="BD24" s="45">
        <v>270.64649471956056</v>
      </c>
      <c r="BE24" s="45">
        <v>348.06710464581062</v>
      </c>
      <c r="BF24" s="45">
        <v>390.03503357952496</v>
      </c>
      <c r="BG24" s="45">
        <v>429.21963594741447</v>
      </c>
      <c r="BH24" s="45">
        <v>431.22769261142508</v>
      </c>
      <c r="BI24" s="45">
        <v>433.60106573871968</v>
      </c>
      <c r="BJ24" s="45">
        <v>444.05686947054795</v>
      </c>
      <c r="BK24" s="45">
        <v>482.10315598048663</v>
      </c>
      <c r="BL24" s="45">
        <v>544.5997167356843</v>
      </c>
      <c r="BM24" s="45">
        <v>599.96937328177637</v>
      </c>
      <c r="BN24" s="45">
        <v>615.26568991704903</v>
      </c>
      <c r="BO24" s="45">
        <v>650.19194849710357</v>
      </c>
      <c r="BP24" s="45">
        <v>640.93089795088952</v>
      </c>
      <c r="BQ24" s="45">
        <v>669.99398529323787</v>
      </c>
      <c r="BR24" s="45">
        <v>682.41138138813858</v>
      </c>
      <c r="BS24" s="45">
        <v>685.46454031214421</v>
      </c>
      <c r="BT24" s="45">
        <v>691.79644596835408</v>
      </c>
      <c r="BU24" s="45">
        <v>716.29386942479914</v>
      </c>
      <c r="BV24" s="45">
        <v>719.72590703147398</v>
      </c>
      <c r="BW24" s="45">
        <v>705.83524004867832</v>
      </c>
      <c r="BX24" s="45">
        <v>737.12268902600056</v>
      </c>
      <c r="BY24" s="45">
        <v>734.84827453619835</v>
      </c>
      <c r="BZ24" s="45">
        <v>790.11887947418552</v>
      </c>
      <c r="CA24" s="45">
        <v>858.04711548331034</v>
      </c>
      <c r="CB24" s="45">
        <v>895.03905601348936</v>
      </c>
      <c r="CC24" s="45">
        <v>965.11268259645931</v>
      </c>
      <c r="CD24" s="45">
        <v>1014.3574846049213</v>
      </c>
    </row>
    <row r="25" spans="1:82" ht="12.75" customHeight="1" x14ac:dyDescent="0.25">
      <c r="A25" s="38">
        <v>14</v>
      </c>
      <c r="B25" s="47" t="s">
        <v>316</v>
      </c>
      <c r="C25" s="45">
        <v>100</v>
      </c>
      <c r="D25" s="45">
        <v>104.72645616588248</v>
      </c>
      <c r="E25" s="45">
        <v>106.48227526366709</v>
      </c>
      <c r="F25" s="45">
        <v>107.56523891264928</v>
      </c>
      <c r="G25" s="45">
        <v>112.21362706338603</v>
      </c>
      <c r="H25" s="45">
        <v>115.21888264341257</v>
      </c>
      <c r="I25" s="45">
        <v>116.0017294562151</v>
      </c>
      <c r="J25" s="45">
        <v>117.829975632341</v>
      </c>
      <c r="K25" s="45">
        <v>118.1634167253807</v>
      </c>
      <c r="L25" s="45">
        <v>119.90134365486561</v>
      </c>
      <c r="M25" s="45">
        <v>121.00916508036656</v>
      </c>
      <c r="N25" s="45">
        <v>122.57169956643469</v>
      </c>
      <c r="O25" s="45">
        <v>124.47108757311403</v>
      </c>
      <c r="P25" s="45">
        <v>125.56209387339912</v>
      </c>
      <c r="Q25" s="45">
        <v>127.84493827866343</v>
      </c>
      <c r="R25" s="45">
        <v>129.31114645724651</v>
      </c>
      <c r="S25" s="45">
        <v>132.75963106421398</v>
      </c>
      <c r="T25" s="45">
        <v>134.20796932847807</v>
      </c>
      <c r="U25" s="45">
        <v>136.63561055528004</v>
      </c>
      <c r="V25" s="45">
        <v>137.85947799918588</v>
      </c>
      <c r="W25" s="45">
        <v>141.24284014534527</v>
      </c>
      <c r="X25" s="45">
        <v>142.76976879415932</v>
      </c>
      <c r="Y25" s="45">
        <v>144.18031020474771</v>
      </c>
      <c r="Z25" s="45">
        <v>147.94647494685165</v>
      </c>
      <c r="AA25" s="45">
        <v>151.29528138976931</v>
      </c>
      <c r="AB25" s="45">
        <v>154.32730080407953</v>
      </c>
      <c r="AC25" s="45">
        <v>157.22276904468305</v>
      </c>
      <c r="AD25" s="45">
        <v>160.10689786988334</v>
      </c>
      <c r="AE25" s="45">
        <v>163.59052374269714</v>
      </c>
      <c r="AF25" s="45">
        <v>169.62178360573856</v>
      </c>
      <c r="AG25" s="45">
        <v>174.54554431499486</v>
      </c>
      <c r="AH25" s="45">
        <v>177.39481959225824</v>
      </c>
      <c r="AI25" s="45">
        <v>183.39800723875828</v>
      </c>
      <c r="AJ25" s="45">
        <v>206.14024744436006</v>
      </c>
      <c r="AK25" s="45">
        <v>212.52010504045478</v>
      </c>
      <c r="AL25" s="45">
        <v>217.34049936829686</v>
      </c>
      <c r="AM25" s="45">
        <v>219.98456930443135</v>
      </c>
      <c r="AN25" s="45">
        <v>222.38585727784795</v>
      </c>
      <c r="AO25" s="45">
        <v>229.54958098692762</v>
      </c>
      <c r="AP25" s="45">
        <v>230.97185653844298</v>
      </c>
      <c r="AQ25" s="45">
        <v>236.43584579454239</v>
      </c>
      <c r="AR25" s="45">
        <v>240.150813569213</v>
      </c>
      <c r="AS25" s="45">
        <v>249.92222006128671</v>
      </c>
      <c r="AT25" s="45">
        <v>256.80638048433599</v>
      </c>
      <c r="AU25" s="45">
        <v>273.84923815303512</v>
      </c>
      <c r="AV25" s="45">
        <v>286.85794190317631</v>
      </c>
      <c r="AW25" s="45">
        <v>294.62477163128028</v>
      </c>
      <c r="AX25" s="45">
        <v>310.66855229292054</v>
      </c>
      <c r="AY25" s="45">
        <v>313.07772800772511</v>
      </c>
      <c r="AZ25" s="45">
        <v>332.26815306266434</v>
      </c>
      <c r="BA25" s="45">
        <v>335.44364820471668</v>
      </c>
      <c r="BB25" s="45">
        <v>344.74696895968617</v>
      </c>
      <c r="BC25" s="45">
        <v>352.27693263136399</v>
      </c>
      <c r="BD25" s="45">
        <v>360.95554652480047</v>
      </c>
      <c r="BE25" s="45">
        <v>372.50018824606184</v>
      </c>
      <c r="BF25" s="45">
        <v>380.11004750624926</v>
      </c>
      <c r="BG25" s="45">
        <v>390.40980592154318</v>
      </c>
      <c r="BH25" s="45">
        <v>398.33941393887011</v>
      </c>
      <c r="BI25" s="45">
        <v>410.68547799067198</v>
      </c>
      <c r="BJ25" s="45">
        <v>429.87839889242377</v>
      </c>
      <c r="BK25" s="45">
        <v>458.09436226330121</v>
      </c>
      <c r="BL25" s="45">
        <v>477.88381296005781</v>
      </c>
      <c r="BM25" s="45">
        <v>501.35449585364603</v>
      </c>
      <c r="BN25" s="45">
        <v>525.13784092623143</v>
      </c>
      <c r="BO25" s="45">
        <v>536.99305088072708</v>
      </c>
      <c r="BP25" s="45">
        <v>567.15113783742254</v>
      </c>
      <c r="BQ25" s="45">
        <v>576.8381984208504</v>
      </c>
      <c r="BR25" s="45">
        <v>621.49128394899799</v>
      </c>
      <c r="BS25" s="45">
        <v>626.31655471223382</v>
      </c>
      <c r="BT25" s="45">
        <v>657.47170419717065</v>
      </c>
      <c r="BU25" s="45">
        <v>673.4771968052097</v>
      </c>
      <c r="BV25" s="45">
        <v>711.54250379818518</v>
      </c>
      <c r="BW25" s="45">
        <v>723.23837630002947</v>
      </c>
      <c r="BX25" s="45">
        <v>762.02968613180212</v>
      </c>
      <c r="BY25" s="45">
        <v>788.12033906378986</v>
      </c>
      <c r="BZ25" s="45">
        <v>841.96531327543096</v>
      </c>
      <c r="CA25" s="45">
        <v>867.38678839511579</v>
      </c>
      <c r="CB25" s="45">
        <v>962.66804480990118</v>
      </c>
      <c r="CC25" s="45">
        <v>1019.1855566880531</v>
      </c>
      <c r="CD25" s="45">
        <v>1086.2577625676029</v>
      </c>
    </row>
    <row r="26" spans="1:82" ht="12.75" customHeight="1" x14ac:dyDescent="0.25">
      <c r="A26" s="38"/>
      <c r="B26" s="37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</row>
    <row r="27" spans="1:82" s="44" customFormat="1" ht="12.75" customHeight="1" x14ac:dyDescent="0.25">
      <c r="A27" s="41">
        <v>2</v>
      </c>
      <c r="B27" s="42" t="s">
        <v>317</v>
      </c>
      <c r="C27" s="43">
        <v>100</v>
      </c>
      <c r="D27" s="43">
        <v>107.72969086550523</v>
      </c>
      <c r="E27" s="43">
        <v>112.64337430171706</v>
      </c>
      <c r="F27" s="43">
        <v>115.74992309721682</v>
      </c>
      <c r="G27" s="43">
        <v>118.34969868286937</v>
      </c>
      <c r="H27" s="43">
        <v>123.91204283356531</v>
      </c>
      <c r="I27" s="43">
        <v>125.217732615766</v>
      </c>
      <c r="J27" s="43">
        <v>127.41949118285811</v>
      </c>
      <c r="K27" s="43">
        <v>128.48481584602354</v>
      </c>
      <c r="L27" s="43">
        <v>131.10877054844244</v>
      </c>
      <c r="M27" s="43">
        <v>132.20754276153923</v>
      </c>
      <c r="N27" s="43">
        <v>134.37528556543413</v>
      </c>
      <c r="O27" s="43">
        <v>136.09138738129332</v>
      </c>
      <c r="P27" s="43">
        <v>138.31256019708331</v>
      </c>
      <c r="Q27" s="43">
        <v>140.84112800750259</v>
      </c>
      <c r="R27" s="43">
        <v>142.65719867833192</v>
      </c>
      <c r="S27" s="43">
        <v>143.90875070273731</v>
      </c>
      <c r="T27" s="43">
        <v>145.36178462002172</v>
      </c>
      <c r="U27" s="43">
        <v>147.51555615416217</v>
      </c>
      <c r="V27" s="43">
        <v>151.1138229121413</v>
      </c>
      <c r="W27" s="43">
        <v>153.43485506318419</v>
      </c>
      <c r="X27" s="43">
        <v>155.28733718617798</v>
      </c>
      <c r="Y27" s="43">
        <v>157.66403549393323</v>
      </c>
      <c r="Z27" s="43">
        <v>160.23691735697847</v>
      </c>
      <c r="AA27" s="43">
        <v>163.52242593368479</v>
      </c>
      <c r="AB27" s="43">
        <v>168.08302268275781</v>
      </c>
      <c r="AC27" s="43">
        <v>173.97241173823505</v>
      </c>
      <c r="AD27" s="43">
        <v>177.76389445834818</v>
      </c>
      <c r="AE27" s="43">
        <v>181.01008733263274</v>
      </c>
      <c r="AF27" s="43">
        <v>191.09643428693528</v>
      </c>
      <c r="AG27" s="43">
        <v>203.1777849778606</v>
      </c>
      <c r="AH27" s="43">
        <v>211.35700271566611</v>
      </c>
      <c r="AI27" s="43">
        <v>222.39904707951271</v>
      </c>
      <c r="AJ27" s="43">
        <v>254.27950404620157</v>
      </c>
      <c r="AK27" s="43">
        <v>264.67387943334688</v>
      </c>
      <c r="AL27" s="43">
        <v>269.27926056533266</v>
      </c>
      <c r="AM27" s="43">
        <v>274.13659092877145</v>
      </c>
      <c r="AN27" s="43">
        <v>278.40059979024511</v>
      </c>
      <c r="AO27" s="43">
        <v>286.26584518131699</v>
      </c>
      <c r="AP27" s="43">
        <v>296.84917595355546</v>
      </c>
      <c r="AQ27" s="43">
        <v>308.74764296555099</v>
      </c>
      <c r="AR27" s="43">
        <v>320.77088717121779</v>
      </c>
      <c r="AS27" s="43">
        <v>326.29771369704167</v>
      </c>
      <c r="AT27" s="43">
        <v>328.99797352764369</v>
      </c>
      <c r="AU27" s="43">
        <v>367.89012022228587</v>
      </c>
      <c r="AV27" s="43">
        <v>386.61501856915709</v>
      </c>
      <c r="AW27" s="43">
        <v>401.2588921355877</v>
      </c>
      <c r="AX27" s="43">
        <v>422.61279035968511</v>
      </c>
      <c r="AY27" s="43">
        <v>438.51996080751815</v>
      </c>
      <c r="AZ27" s="43">
        <v>445.53647505120171</v>
      </c>
      <c r="BA27" s="43">
        <v>451.37227538533148</v>
      </c>
      <c r="BB27" s="43">
        <v>458.75110631387361</v>
      </c>
      <c r="BC27" s="43">
        <v>462.36583872381033</v>
      </c>
      <c r="BD27" s="43">
        <v>469.5639219673692</v>
      </c>
      <c r="BE27" s="43">
        <v>480.37688239705022</v>
      </c>
      <c r="BF27" s="43">
        <v>493.67864477857358</v>
      </c>
      <c r="BG27" s="43">
        <v>509.3351506282757</v>
      </c>
      <c r="BH27" s="43">
        <v>528.95856583439104</v>
      </c>
      <c r="BI27" s="43">
        <v>552.55363730192778</v>
      </c>
      <c r="BJ27" s="43">
        <v>575.53215094133623</v>
      </c>
      <c r="BK27" s="43">
        <v>596.31771292030771</v>
      </c>
      <c r="BL27" s="43">
        <v>624.55975759170929</v>
      </c>
      <c r="BM27" s="43">
        <v>657.71539013455731</v>
      </c>
      <c r="BN27" s="43">
        <v>687.91056282187776</v>
      </c>
      <c r="BO27" s="43">
        <v>722.18758625387272</v>
      </c>
      <c r="BP27" s="43">
        <v>752.44943850645132</v>
      </c>
      <c r="BQ27" s="43">
        <v>782.21384792180663</v>
      </c>
      <c r="BR27" s="43">
        <v>800.74037956237112</v>
      </c>
      <c r="BS27" s="43">
        <v>825.91058607424179</v>
      </c>
      <c r="BT27" s="43">
        <v>846.98547779320074</v>
      </c>
      <c r="BU27" s="43">
        <v>871.83535281046102</v>
      </c>
      <c r="BV27" s="43">
        <v>896.66155978824008</v>
      </c>
      <c r="BW27" s="43">
        <v>919.11419209663109</v>
      </c>
      <c r="BX27" s="43">
        <v>945.04591802014909</v>
      </c>
      <c r="BY27" s="43">
        <v>990.42408758888519</v>
      </c>
      <c r="BZ27" s="43">
        <v>1052.6062346749568</v>
      </c>
      <c r="CA27" s="43">
        <v>1116.970058056638</v>
      </c>
      <c r="CB27" s="43">
        <v>1180.3465533197041</v>
      </c>
      <c r="CC27" s="43">
        <v>1245.1580256795653</v>
      </c>
      <c r="CD27" s="43">
        <v>1343.0944866575771</v>
      </c>
    </row>
    <row r="28" spans="1:82" ht="12.75" customHeight="1" x14ac:dyDescent="0.25">
      <c r="A28" s="38"/>
      <c r="B28" s="37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</row>
    <row r="29" spans="1:82" s="44" customFormat="1" ht="12.75" customHeight="1" x14ac:dyDescent="0.25">
      <c r="A29" s="41" t="s">
        <v>318</v>
      </c>
      <c r="B29" s="42" t="s">
        <v>319</v>
      </c>
      <c r="C29" s="43">
        <v>100</v>
      </c>
      <c r="D29" s="43">
        <v>107.80434850506313</v>
      </c>
      <c r="E29" s="43">
        <v>111.99856913718321</v>
      </c>
      <c r="F29" s="43">
        <v>115.05414621796845</v>
      </c>
      <c r="G29" s="43">
        <v>117.66749167246707</v>
      </c>
      <c r="H29" s="43">
        <v>123.27735438473252</v>
      </c>
      <c r="I29" s="43">
        <v>124.58298074128481</v>
      </c>
      <c r="J29" s="43">
        <v>126.80068568217897</v>
      </c>
      <c r="K29" s="43">
        <v>127.90282816861723</v>
      </c>
      <c r="L29" s="43">
        <v>130.31626063246117</v>
      </c>
      <c r="M29" s="43">
        <v>131.43737043635284</v>
      </c>
      <c r="N29" s="43">
        <v>133.62744364534518</v>
      </c>
      <c r="O29" s="43">
        <v>135.31315724059948</v>
      </c>
      <c r="P29" s="43">
        <v>137.51844170614882</v>
      </c>
      <c r="Q29" s="43">
        <v>139.65414254671805</v>
      </c>
      <c r="R29" s="43">
        <v>141.11167240401878</v>
      </c>
      <c r="S29" s="43">
        <v>142.37014276011087</v>
      </c>
      <c r="T29" s="43">
        <v>143.83927673569454</v>
      </c>
      <c r="U29" s="43">
        <v>145.78435323199699</v>
      </c>
      <c r="V29" s="43">
        <v>149.34970950039761</v>
      </c>
      <c r="W29" s="43">
        <v>151.70842448758728</v>
      </c>
      <c r="X29" s="43">
        <v>153.58345265357534</v>
      </c>
      <c r="Y29" s="43">
        <v>155.9493022936372</v>
      </c>
      <c r="Z29" s="43">
        <v>158.36009140391479</v>
      </c>
      <c r="AA29" s="43">
        <v>161.03331654633425</v>
      </c>
      <c r="AB29" s="43">
        <v>165.40562235183933</v>
      </c>
      <c r="AC29" s="43">
        <v>171.03062041525928</v>
      </c>
      <c r="AD29" s="43">
        <v>174.86753326148212</v>
      </c>
      <c r="AE29" s="43">
        <v>178.09991006750496</v>
      </c>
      <c r="AF29" s="43">
        <v>188.26617548863769</v>
      </c>
      <c r="AG29" s="43">
        <v>200.41960983500709</v>
      </c>
      <c r="AH29" s="43">
        <v>208.66624069979173</v>
      </c>
      <c r="AI29" s="43">
        <v>218.7026327698544</v>
      </c>
      <c r="AJ29" s="43">
        <v>250.76416152801306</v>
      </c>
      <c r="AK29" s="43">
        <v>261.03559765585635</v>
      </c>
      <c r="AL29" s="43">
        <v>265.68544973893654</v>
      </c>
      <c r="AM29" s="43">
        <v>270.54681690340641</v>
      </c>
      <c r="AN29" s="43">
        <v>274.63912246572608</v>
      </c>
      <c r="AO29" s="43">
        <v>281.22600894644052</v>
      </c>
      <c r="AP29" s="43">
        <v>291.39599820824151</v>
      </c>
      <c r="AQ29" s="43">
        <v>303.38614255498669</v>
      </c>
      <c r="AR29" s="43">
        <v>315.49795786017086</v>
      </c>
      <c r="AS29" s="43">
        <v>321.01308611481187</v>
      </c>
      <c r="AT29" s="43">
        <v>323.2680110505633</v>
      </c>
      <c r="AU29" s="43">
        <v>362.42687496043874</v>
      </c>
      <c r="AV29" s="43">
        <v>381.2944711342812</v>
      </c>
      <c r="AW29" s="43">
        <v>396.05546278865921</v>
      </c>
      <c r="AX29" s="43">
        <v>417.6254520054091</v>
      </c>
      <c r="AY29" s="43">
        <v>433.70233061927399</v>
      </c>
      <c r="AZ29" s="43">
        <v>440.77042352897746</v>
      </c>
      <c r="BA29" s="43">
        <v>446.63586270834469</v>
      </c>
      <c r="BB29" s="43">
        <v>454.12092005111884</v>
      </c>
      <c r="BC29" s="43">
        <v>457.78999153649573</v>
      </c>
      <c r="BD29" s="43">
        <v>465.05124726799397</v>
      </c>
      <c r="BE29" s="43">
        <v>475.92498903333757</v>
      </c>
      <c r="BF29" s="43">
        <v>489.33275248366755</v>
      </c>
      <c r="BG29" s="43">
        <v>505.16808564175358</v>
      </c>
      <c r="BH29" s="43">
        <v>525.04390513137582</v>
      </c>
      <c r="BI29" s="43">
        <v>548.91288668443178</v>
      </c>
      <c r="BJ29" s="43">
        <v>572.12913230769368</v>
      </c>
      <c r="BK29" s="43">
        <v>593.12090912716496</v>
      </c>
      <c r="BL29" s="43">
        <v>621.42805645878434</v>
      </c>
      <c r="BM29" s="43">
        <v>654.06818346937962</v>
      </c>
      <c r="BN29" s="43">
        <v>683.33191049161655</v>
      </c>
      <c r="BO29" s="43">
        <v>716.90509797762911</v>
      </c>
      <c r="BP29" s="43">
        <v>746.81660935306911</v>
      </c>
      <c r="BQ29" s="43">
        <v>776.80406394097406</v>
      </c>
      <c r="BR29" s="43">
        <v>795.38863843321565</v>
      </c>
      <c r="BS29" s="43">
        <v>820.46413704454199</v>
      </c>
      <c r="BT29" s="43">
        <v>841.82510362258563</v>
      </c>
      <c r="BU29" s="43">
        <v>865.61370264188474</v>
      </c>
      <c r="BV29" s="43">
        <v>890.97411874297472</v>
      </c>
      <c r="BW29" s="43">
        <v>913.50796871192472</v>
      </c>
      <c r="BX29" s="43">
        <v>939.65986557936799</v>
      </c>
      <c r="BY29" s="43">
        <v>983.82411996323594</v>
      </c>
      <c r="BZ29" s="43">
        <v>1046.001755799057</v>
      </c>
      <c r="CA29" s="43">
        <v>1110.3699122485377</v>
      </c>
      <c r="CB29" s="43">
        <v>1168.8135897978621</v>
      </c>
      <c r="CC29" s="43">
        <v>1232.3702665541955</v>
      </c>
      <c r="CD29" s="43">
        <v>1331.1060712163694</v>
      </c>
    </row>
    <row r="30" spans="1:82" ht="12.75" customHeight="1" x14ac:dyDescent="0.25">
      <c r="A30" s="38">
        <v>15</v>
      </c>
      <c r="B30" s="47" t="s">
        <v>320</v>
      </c>
      <c r="C30" s="45">
        <v>100</v>
      </c>
      <c r="D30" s="45">
        <v>103.89445471592499</v>
      </c>
      <c r="E30" s="45">
        <v>105.88876885213264</v>
      </c>
      <c r="F30" s="45">
        <v>108.6720819975111</v>
      </c>
      <c r="G30" s="45">
        <v>112.05858324475514</v>
      </c>
      <c r="H30" s="45">
        <v>115.71914279544153</v>
      </c>
      <c r="I30" s="45">
        <v>119.0245074373773</v>
      </c>
      <c r="J30" s="45">
        <v>121.78513483738789</v>
      </c>
      <c r="K30" s="45">
        <v>126.62238886648282</v>
      </c>
      <c r="L30" s="45">
        <v>129.26605387489514</v>
      </c>
      <c r="M30" s="45">
        <v>131.04023424888246</v>
      </c>
      <c r="N30" s="45">
        <v>132.52067835663325</v>
      </c>
      <c r="O30" s="45">
        <v>135.51166659788942</v>
      </c>
      <c r="P30" s="45">
        <v>138.28997990859253</v>
      </c>
      <c r="Q30" s="45">
        <v>140.27852499854336</v>
      </c>
      <c r="R30" s="45">
        <v>142.39712523387951</v>
      </c>
      <c r="S30" s="45">
        <v>143.66900111891371</v>
      </c>
      <c r="T30" s="45">
        <v>145.18015595543875</v>
      </c>
      <c r="U30" s="45">
        <v>148.13913904993041</v>
      </c>
      <c r="V30" s="45">
        <v>150.10991758172489</v>
      </c>
      <c r="W30" s="45">
        <v>152.99678214034535</v>
      </c>
      <c r="X30" s="45">
        <v>156.12481244934352</v>
      </c>
      <c r="Y30" s="45">
        <v>158.78516293423797</v>
      </c>
      <c r="Z30" s="45">
        <v>160.55090120069246</v>
      </c>
      <c r="AA30" s="45">
        <v>162.61847827602139</v>
      </c>
      <c r="AB30" s="45">
        <v>164.60879611332513</v>
      </c>
      <c r="AC30" s="45">
        <v>168.97946435852771</v>
      </c>
      <c r="AD30" s="45">
        <v>173.72621259025729</v>
      </c>
      <c r="AE30" s="45">
        <v>176.51784724562918</v>
      </c>
      <c r="AF30" s="45">
        <v>183.41215062471446</v>
      </c>
      <c r="AG30" s="45">
        <v>191.94540082214087</v>
      </c>
      <c r="AH30" s="45">
        <v>196.59308962609106</v>
      </c>
      <c r="AI30" s="45">
        <v>203.49960555148877</v>
      </c>
      <c r="AJ30" s="45">
        <v>223.87246860353878</v>
      </c>
      <c r="AK30" s="45">
        <v>235.32381983817743</v>
      </c>
      <c r="AL30" s="45">
        <v>239.91096005573201</v>
      </c>
      <c r="AM30" s="45">
        <v>245.48603398843017</v>
      </c>
      <c r="AN30" s="45">
        <v>253.7453765735419</v>
      </c>
      <c r="AO30" s="45">
        <v>265.38589143410326</v>
      </c>
      <c r="AP30" s="45">
        <v>276.58628570871468</v>
      </c>
      <c r="AQ30" s="45">
        <v>287.66524623749444</v>
      </c>
      <c r="AR30" s="45">
        <v>296.80186575497351</v>
      </c>
      <c r="AS30" s="45">
        <v>302.54480803159271</v>
      </c>
      <c r="AT30" s="45">
        <v>308.71432461827533</v>
      </c>
      <c r="AU30" s="45">
        <v>330.91545891371794</v>
      </c>
      <c r="AV30" s="45">
        <v>351.54203394041463</v>
      </c>
      <c r="AW30" s="45">
        <v>368.80036652580498</v>
      </c>
      <c r="AX30" s="45">
        <v>383.67749991562692</v>
      </c>
      <c r="AY30" s="45">
        <v>400.00049136246048</v>
      </c>
      <c r="AZ30" s="45">
        <v>404.30858111007689</v>
      </c>
      <c r="BA30" s="45">
        <v>411.66202816779077</v>
      </c>
      <c r="BB30" s="45">
        <v>420.47001406453825</v>
      </c>
      <c r="BC30" s="45">
        <v>422.64915848493769</v>
      </c>
      <c r="BD30" s="45">
        <v>426.48280433241121</v>
      </c>
      <c r="BE30" s="45">
        <v>429.47572525092147</v>
      </c>
      <c r="BF30" s="45">
        <v>436.94431023274103</v>
      </c>
      <c r="BG30" s="45">
        <v>449.63323757623976</v>
      </c>
      <c r="BH30" s="45">
        <v>458.84560038448643</v>
      </c>
      <c r="BI30" s="45">
        <v>482.96961486929035</v>
      </c>
      <c r="BJ30" s="45">
        <v>498.82559570065126</v>
      </c>
      <c r="BK30" s="45">
        <v>510.96477277359986</v>
      </c>
      <c r="BL30" s="45">
        <v>527.51068259997703</v>
      </c>
      <c r="BM30" s="45">
        <v>550.21776471137116</v>
      </c>
      <c r="BN30" s="45">
        <v>566.28346054305325</v>
      </c>
      <c r="BO30" s="45">
        <v>587.62679480589293</v>
      </c>
      <c r="BP30" s="45">
        <v>608.62568363810908</v>
      </c>
      <c r="BQ30" s="45">
        <v>624.24425447483088</v>
      </c>
      <c r="BR30" s="45">
        <v>638.32642210694542</v>
      </c>
      <c r="BS30" s="45">
        <v>663.22698468081023</v>
      </c>
      <c r="BT30" s="45">
        <v>679.79174833098182</v>
      </c>
      <c r="BU30" s="45">
        <v>707.21488243772785</v>
      </c>
      <c r="BV30" s="45">
        <v>726.24873261792061</v>
      </c>
      <c r="BW30" s="45">
        <v>753.4969862764641</v>
      </c>
      <c r="BX30" s="45">
        <v>777.52366679911722</v>
      </c>
      <c r="BY30" s="45">
        <v>812.9638058496181</v>
      </c>
      <c r="BZ30" s="45">
        <v>894.14915970933043</v>
      </c>
      <c r="CA30" s="45">
        <v>947.02407660978281</v>
      </c>
      <c r="CB30" s="45">
        <v>984.14285033537624</v>
      </c>
      <c r="CC30" s="45">
        <v>1020.459274090133</v>
      </c>
      <c r="CD30" s="45">
        <v>1078.9439508659341</v>
      </c>
    </row>
    <row r="31" spans="1:82" ht="12.75" customHeight="1" x14ac:dyDescent="0.25">
      <c r="A31" s="38">
        <v>151</v>
      </c>
      <c r="B31" s="49" t="s">
        <v>321</v>
      </c>
      <c r="C31" s="45">
        <v>100</v>
      </c>
      <c r="D31" s="45">
        <v>101.25268372316913</v>
      </c>
      <c r="E31" s="45">
        <v>102.41417035545784</v>
      </c>
      <c r="F31" s="45">
        <v>104.48922949541218</v>
      </c>
      <c r="G31" s="45">
        <v>106.42115606334833</v>
      </c>
      <c r="H31" s="45">
        <v>108.42043908623116</v>
      </c>
      <c r="I31" s="45">
        <v>109.18611284978734</v>
      </c>
      <c r="J31" s="45">
        <v>110.93988252375776</v>
      </c>
      <c r="K31" s="45">
        <v>113.64748291380651</v>
      </c>
      <c r="L31" s="45">
        <v>116.30287175031701</v>
      </c>
      <c r="M31" s="45">
        <v>118.32485945035874</v>
      </c>
      <c r="N31" s="45">
        <v>118.39523176614429</v>
      </c>
      <c r="O31" s="45">
        <v>120.77170114669833</v>
      </c>
      <c r="P31" s="45">
        <v>119.82492178268402</v>
      </c>
      <c r="Q31" s="45">
        <v>120.1065219395869</v>
      </c>
      <c r="R31" s="45">
        <v>121.95897258314554</v>
      </c>
      <c r="S31" s="45">
        <v>121.4862841354775</v>
      </c>
      <c r="T31" s="45">
        <v>121.29238061913017</v>
      </c>
      <c r="U31" s="45">
        <v>122.69236147019606</v>
      </c>
      <c r="V31" s="45">
        <v>124.99482447033569</v>
      </c>
      <c r="W31" s="45">
        <v>128.91127896613654</v>
      </c>
      <c r="X31" s="45">
        <v>132.41040979302747</v>
      </c>
      <c r="Y31" s="45">
        <v>137.15504746366929</v>
      </c>
      <c r="Z31" s="45">
        <v>137.09800675722789</v>
      </c>
      <c r="AA31" s="45">
        <v>139.44807134172308</v>
      </c>
      <c r="AB31" s="45">
        <v>141.09477127617217</v>
      </c>
      <c r="AC31" s="45">
        <v>146.31468337751724</v>
      </c>
      <c r="AD31" s="45">
        <v>149.37296480470553</v>
      </c>
      <c r="AE31" s="45">
        <v>148.38624504735384</v>
      </c>
      <c r="AF31" s="45">
        <v>153.32070952911411</v>
      </c>
      <c r="AG31" s="45">
        <v>161.71641743718951</v>
      </c>
      <c r="AH31" s="45">
        <v>166.63175237130957</v>
      </c>
      <c r="AI31" s="45">
        <v>175.45978653184991</v>
      </c>
      <c r="AJ31" s="45">
        <v>197.36149388652692</v>
      </c>
      <c r="AK31" s="45">
        <v>201.7642882071984</v>
      </c>
      <c r="AL31" s="45">
        <v>202.74911134545431</v>
      </c>
      <c r="AM31" s="45">
        <v>207.41624138143206</v>
      </c>
      <c r="AN31" s="45">
        <v>209.52942561807143</v>
      </c>
      <c r="AO31" s="45">
        <v>225.61963475860023</v>
      </c>
      <c r="AP31" s="45">
        <v>237.01719381825177</v>
      </c>
      <c r="AQ31" s="45">
        <v>243.06084803569243</v>
      </c>
      <c r="AR31" s="45">
        <v>245.21133154126818</v>
      </c>
      <c r="AS31" s="45">
        <v>247.40522914986045</v>
      </c>
      <c r="AT31" s="45">
        <v>247.40734450210658</v>
      </c>
      <c r="AU31" s="45">
        <v>277.3469996614146</v>
      </c>
      <c r="AV31" s="45">
        <v>299.7100307165569</v>
      </c>
      <c r="AW31" s="45">
        <v>308.72636475858116</v>
      </c>
      <c r="AX31" s="45">
        <v>330.29475700483516</v>
      </c>
      <c r="AY31" s="45">
        <v>353.04175381262655</v>
      </c>
      <c r="AZ31" s="45">
        <v>352.79635086715388</v>
      </c>
      <c r="BA31" s="45">
        <v>359.48184396201384</v>
      </c>
      <c r="BB31" s="45">
        <v>366.95762966042054</v>
      </c>
      <c r="BC31" s="45">
        <v>364.13692350770629</v>
      </c>
      <c r="BD31" s="45">
        <v>369.61528010488411</v>
      </c>
      <c r="BE31" s="45">
        <v>375.85530769918927</v>
      </c>
      <c r="BF31" s="45">
        <v>388.95921478145357</v>
      </c>
      <c r="BG31" s="45">
        <v>407.08661697766166</v>
      </c>
      <c r="BH31" s="45">
        <v>426.07268517245171</v>
      </c>
      <c r="BI31" s="45">
        <v>451.90395634750382</v>
      </c>
      <c r="BJ31" s="45">
        <v>481.01640556174505</v>
      </c>
      <c r="BK31" s="45">
        <v>523.98424375139075</v>
      </c>
      <c r="BL31" s="45">
        <v>554.91226813729043</v>
      </c>
      <c r="BM31" s="45">
        <v>568.26943361672977</v>
      </c>
      <c r="BN31" s="45">
        <v>582.8309314341858</v>
      </c>
      <c r="BO31" s="45">
        <v>602.57738216613302</v>
      </c>
      <c r="BP31" s="45">
        <v>626.36233833846734</v>
      </c>
      <c r="BQ31" s="45">
        <v>630.39780673431085</v>
      </c>
      <c r="BR31" s="45">
        <v>633.3515755622733</v>
      </c>
      <c r="BS31" s="45">
        <v>644.74264508037231</v>
      </c>
      <c r="BT31" s="45">
        <v>663.53045386372082</v>
      </c>
      <c r="BU31" s="45">
        <v>687.10464900769568</v>
      </c>
      <c r="BV31" s="45">
        <v>719.85949681834336</v>
      </c>
      <c r="BW31" s="45">
        <v>774.34991574784681</v>
      </c>
      <c r="BX31" s="45">
        <v>790.35895020478119</v>
      </c>
      <c r="BY31" s="45">
        <v>836.69930467785593</v>
      </c>
      <c r="BZ31" s="45">
        <v>911.30089837802836</v>
      </c>
      <c r="CA31" s="45">
        <v>967.81026918059683</v>
      </c>
      <c r="CB31" s="45">
        <v>998.36965904846159</v>
      </c>
      <c r="CC31" s="45">
        <v>1014.8986815507093</v>
      </c>
      <c r="CD31" s="45">
        <v>1049.7811587056249</v>
      </c>
    </row>
    <row r="32" spans="1:82" ht="12.75" customHeight="1" x14ac:dyDescent="0.25">
      <c r="A32" s="38">
        <v>1511</v>
      </c>
      <c r="B32" s="48" t="s">
        <v>322</v>
      </c>
      <c r="C32" s="45">
        <v>100</v>
      </c>
      <c r="D32" s="45">
        <v>97.243033005538635</v>
      </c>
      <c r="E32" s="45">
        <v>96.619716227073013</v>
      </c>
      <c r="F32" s="45">
        <v>99.222092700504035</v>
      </c>
      <c r="G32" s="45">
        <v>99.639260772727468</v>
      </c>
      <c r="H32" s="45">
        <v>101.2103581650221</v>
      </c>
      <c r="I32" s="45">
        <v>101.35719054572938</v>
      </c>
      <c r="J32" s="45">
        <v>102.73722211086165</v>
      </c>
      <c r="K32" s="45">
        <v>106.14835741216078</v>
      </c>
      <c r="L32" s="45">
        <v>109.54528214886574</v>
      </c>
      <c r="M32" s="45">
        <v>112.72237422914925</v>
      </c>
      <c r="N32" s="45">
        <v>112.24233742939735</v>
      </c>
      <c r="O32" s="45">
        <v>114.1155580337328</v>
      </c>
      <c r="P32" s="45">
        <v>111.98324023265047</v>
      </c>
      <c r="Q32" s="45">
        <v>112.4479974945926</v>
      </c>
      <c r="R32" s="45">
        <v>115.48183622239848</v>
      </c>
      <c r="S32" s="45">
        <v>115.06821960569582</v>
      </c>
      <c r="T32" s="45">
        <v>114.32128015741053</v>
      </c>
      <c r="U32" s="45">
        <v>115.30273603216429</v>
      </c>
      <c r="V32" s="45">
        <v>117.66172212771893</v>
      </c>
      <c r="W32" s="45">
        <v>122.90628360396924</v>
      </c>
      <c r="X32" s="45">
        <v>126.73783033272011</v>
      </c>
      <c r="Y32" s="45">
        <v>130.87877922096138</v>
      </c>
      <c r="Z32" s="45">
        <v>130.1047253434285</v>
      </c>
      <c r="AA32" s="45">
        <v>132.50952099139485</v>
      </c>
      <c r="AB32" s="45">
        <v>133.17058154862835</v>
      </c>
      <c r="AC32" s="45">
        <v>136.17546778504621</v>
      </c>
      <c r="AD32" s="45">
        <v>139.29495337468495</v>
      </c>
      <c r="AE32" s="45">
        <v>137.11894210371938</v>
      </c>
      <c r="AF32" s="45">
        <v>138.56421279003223</v>
      </c>
      <c r="AG32" s="45">
        <v>147.79713327436284</v>
      </c>
      <c r="AH32" s="45">
        <v>152.13865840420371</v>
      </c>
      <c r="AI32" s="45">
        <v>159.70336289947068</v>
      </c>
      <c r="AJ32" s="45">
        <v>179.36503945601913</v>
      </c>
      <c r="AK32" s="45">
        <v>185.98531633791339</v>
      </c>
      <c r="AL32" s="45">
        <v>188.50764450870136</v>
      </c>
      <c r="AM32" s="45">
        <v>191.88209069469286</v>
      </c>
      <c r="AN32" s="45">
        <v>195.04197457086531</v>
      </c>
      <c r="AO32" s="45">
        <v>213.50807045253333</v>
      </c>
      <c r="AP32" s="45">
        <v>228.36404837841405</v>
      </c>
      <c r="AQ32" s="45">
        <v>229.84839007937234</v>
      </c>
      <c r="AR32" s="45">
        <v>228.51591690451073</v>
      </c>
      <c r="AS32" s="45">
        <v>227.88590748291188</v>
      </c>
      <c r="AT32" s="45">
        <v>228.2107495672075</v>
      </c>
      <c r="AU32" s="45">
        <v>253.95103979379351</v>
      </c>
      <c r="AV32" s="45">
        <v>274.68863486284067</v>
      </c>
      <c r="AW32" s="45">
        <v>280.84199302249584</v>
      </c>
      <c r="AX32" s="45">
        <v>298.85675071508871</v>
      </c>
      <c r="AY32" s="45">
        <v>326.93422465054852</v>
      </c>
      <c r="AZ32" s="45">
        <v>326.35216872878419</v>
      </c>
      <c r="BA32" s="45">
        <v>334.59822722544692</v>
      </c>
      <c r="BB32" s="45">
        <v>345.32191042448159</v>
      </c>
      <c r="BC32" s="45">
        <v>339.17242552141465</v>
      </c>
      <c r="BD32" s="45">
        <v>343.72248553543545</v>
      </c>
      <c r="BE32" s="45">
        <v>344.11386409909136</v>
      </c>
      <c r="BF32" s="45">
        <v>356.78319254603457</v>
      </c>
      <c r="BG32" s="45">
        <v>377.37059576161903</v>
      </c>
      <c r="BH32" s="45">
        <v>395.73272177142252</v>
      </c>
      <c r="BI32" s="45">
        <v>416.71858574075418</v>
      </c>
      <c r="BJ32" s="45">
        <v>446.3583076651019</v>
      </c>
      <c r="BK32" s="45">
        <v>504.22016787211993</v>
      </c>
      <c r="BL32" s="45">
        <v>527.44051923843381</v>
      </c>
      <c r="BM32" s="45">
        <v>544.74713108329365</v>
      </c>
      <c r="BN32" s="45">
        <v>559.02652852987421</v>
      </c>
      <c r="BO32" s="45">
        <v>573.47483833784986</v>
      </c>
      <c r="BP32" s="45">
        <v>596.08321354303894</v>
      </c>
      <c r="BQ32" s="45">
        <v>610.86373306305711</v>
      </c>
      <c r="BR32" s="45">
        <v>606.78692422563029</v>
      </c>
      <c r="BS32" s="45">
        <v>617.97080653054661</v>
      </c>
      <c r="BT32" s="45">
        <v>639.06961309002804</v>
      </c>
      <c r="BU32" s="45">
        <v>664.73989259943687</v>
      </c>
      <c r="BV32" s="45">
        <v>706.03459606830484</v>
      </c>
      <c r="BW32" s="45">
        <v>777.50012244238917</v>
      </c>
      <c r="BX32" s="45">
        <v>779.41764420478182</v>
      </c>
      <c r="BY32" s="45">
        <v>828.34681205580489</v>
      </c>
      <c r="BZ32" s="45">
        <v>875.50287143545074</v>
      </c>
      <c r="CA32" s="45">
        <v>950.25086045665046</v>
      </c>
      <c r="CB32" s="45">
        <v>985.94178131139881</v>
      </c>
      <c r="CC32" s="45">
        <v>1002.6529958498185</v>
      </c>
      <c r="CD32" s="45">
        <v>1042.1582358112273</v>
      </c>
    </row>
    <row r="33" spans="1:82" ht="12.75" customHeight="1" x14ac:dyDescent="0.25">
      <c r="A33" s="38">
        <v>1512</v>
      </c>
      <c r="B33" s="48" t="s">
        <v>323</v>
      </c>
      <c r="C33" s="45">
        <v>100</v>
      </c>
      <c r="D33" s="45">
        <v>106.8132497653455</v>
      </c>
      <c r="E33" s="45">
        <v>109.9441244860584</v>
      </c>
      <c r="F33" s="45">
        <v>113.23349776512366</v>
      </c>
      <c r="G33" s="45">
        <v>115.09056480315689</v>
      </c>
      <c r="H33" s="45">
        <v>118.04460417851369</v>
      </c>
      <c r="I33" s="45">
        <v>118.04460417851388</v>
      </c>
      <c r="J33" s="45">
        <v>118.04460417851388</v>
      </c>
      <c r="K33" s="45">
        <v>119.70958221296776</v>
      </c>
      <c r="L33" s="45">
        <v>120.2886635052172</v>
      </c>
      <c r="M33" s="45">
        <v>120.2886599646497</v>
      </c>
      <c r="N33" s="45">
        <v>120.2886599646497</v>
      </c>
      <c r="O33" s="45">
        <v>120.69925564474931</v>
      </c>
      <c r="P33" s="45">
        <v>120.69925564474931</v>
      </c>
      <c r="Q33" s="45">
        <v>120.69925564474931</v>
      </c>
      <c r="R33" s="45">
        <v>120.69925564474931</v>
      </c>
      <c r="S33" s="45">
        <v>120.69925564474931</v>
      </c>
      <c r="T33" s="45">
        <v>121.21946380160811</v>
      </c>
      <c r="U33" s="45">
        <v>122.07583251496358</v>
      </c>
      <c r="V33" s="45">
        <v>122.92145327296207</v>
      </c>
      <c r="W33" s="45">
        <v>127.20440043482211</v>
      </c>
      <c r="X33" s="45">
        <v>131.56307675534183</v>
      </c>
      <c r="Y33" s="45">
        <v>136.11936002858005</v>
      </c>
      <c r="Z33" s="45">
        <v>136.11936722728618</v>
      </c>
      <c r="AA33" s="45">
        <v>140.59933587637786</v>
      </c>
      <c r="AB33" s="45">
        <v>146.09612198535589</v>
      </c>
      <c r="AC33" s="45">
        <v>159.88159071383024</v>
      </c>
      <c r="AD33" s="45">
        <v>159.88159071383024</v>
      </c>
      <c r="AE33" s="45">
        <v>159.88159071383024</v>
      </c>
      <c r="AF33" s="45">
        <v>174.69002846786353</v>
      </c>
      <c r="AG33" s="45">
        <v>180.95755960905089</v>
      </c>
      <c r="AH33" s="45">
        <v>186.15766989951243</v>
      </c>
      <c r="AI33" s="45">
        <v>213.69683322577976</v>
      </c>
      <c r="AJ33" s="45">
        <v>234.51893013978327</v>
      </c>
      <c r="AK33" s="45">
        <v>255.18395554360319</v>
      </c>
      <c r="AL33" s="45">
        <v>267.62157237575963</v>
      </c>
      <c r="AM33" s="45">
        <v>279.76765332372963</v>
      </c>
      <c r="AN33" s="45">
        <v>279.76765401144115</v>
      </c>
      <c r="AO33" s="45">
        <v>298.98674931397926</v>
      </c>
      <c r="AP33" s="45">
        <v>298.98674931397926</v>
      </c>
      <c r="AQ33" s="45">
        <v>298.98674931397926</v>
      </c>
      <c r="AR33" s="45">
        <v>326.4910971991855</v>
      </c>
      <c r="AS33" s="45">
        <v>337.82663005914702</v>
      </c>
      <c r="AT33" s="45">
        <v>337.82663005914702</v>
      </c>
      <c r="AU33" s="45">
        <v>342.63538578407906</v>
      </c>
      <c r="AV33" s="45">
        <v>396.7210867726123</v>
      </c>
      <c r="AW33" s="45">
        <v>408.53723373387845</v>
      </c>
      <c r="AX33" s="45">
        <v>423.42841319186198</v>
      </c>
      <c r="AY33" s="45">
        <v>480.64443466984346</v>
      </c>
      <c r="AZ33" s="45">
        <v>480.64443466984346</v>
      </c>
      <c r="BA33" s="45">
        <v>480.64443466984346</v>
      </c>
      <c r="BB33" s="45">
        <v>487.43128686778988</v>
      </c>
      <c r="BC33" s="45">
        <v>487.43128686778988</v>
      </c>
      <c r="BD33" s="45">
        <v>487.43128686778988</v>
      </c>
      <c r="BE33" s="45">
        <v>507.53968339599345</v>
      </c>
      <c r="BF33" s="45">
        <v>526.35755231934627</v>
      </c>
      <c r="BG33" s="45">
        <v>549.34931747485837</v>
      </c>
      <c r="BH33" s="45">
        <v>549.34931747485837</v>
      </c>
      <c r="BI33" s="45">
        <v>549.34931747485837</v>
      </c>
      <c r="BJ33" s="45">
        <v>568.61494048180327</v>
      </c>
      <c r="BK33" s="45">
        <v>568.61494048180327</v>
      </c>
      <c r="BL33" s="45">
        <v>579.69051880106224</v>
      </c>
      <c r="BM33" s="45">
        <v>579.69051880106224</v>
      </c>
      <c r="BN33" s="45">
        <v>628.44797759732216</v>
      </c>
      <c r="BO33" s="45">
        <v>676.56285238952455</v>
      </c>
      <c r="BP33" s="45">
        <v>693.17433367216074</v>
      </c>
      <c r="BQ33" s="45">
        <v>693.17433367216074</v>
      </c>
      <c r="BR33" s="45">
        <v>729.35845960279971</v>
      </c>
      <c r="BS33" s="45">
        <v>733.49310037889336</v>
      </c>
      <c r="BT33" s="45">
        <v>757.71017908621434</v>
      </c>
      <c r="BU33" s="45">
        <v>784.41742348465084</v>
      </c>
      <c r="BV33" s="45">
        <v>798.24246453952992</v>
      </c>
      <c r="BW33" s="45">
        <v>889.61569952037098</v>
      </c>
      <c r="BX33" s="45">
        <v>925.46740567585982</v>
      </c>
      <c r="BY33" s="45">
        <v>930.9597353074787</v>
      </c>
      <c r="BZ33" s="45">
        <v>981.91043541649049</v>
      </c>
      <c r="CA33" s="45">
        <v>986.98311421961773</v>
      </c>
      <c r="CB33" s="45">
        <v>1174.0065585629022</v>
      </c>
      <c r="CC33" s="45">
        <v>1180.3499138589984</v>
      </c>
      <c r="CD33" s="45">
        <v>1268.9349045319127</v>
      </c>
    </row>
    <row r="34" spans="1:82" ht="12.75" customHeight="1" x14ac:dyDescent="0.25">
      <c r="A34" s="38">
        <v>1513</v>
      </c>
      <c r="B34" s="48" t="s">
        <v>324</v>
      </c>
      <c r="C34" s="45">
        <v>100</v>
      </c>
      <c r="D34" s="45">
        <v>103.91032768844433</v>
      </c>
      <c r="E34" s="45">
        <v>107.64121942091997</v>
      </c>
      <c r="F34" s="45">
        <v>108.78395903753115</v>
      </c>
      <c r="G34" s="45">
        <v>114.71828895008228</v>
      </c>
      <c r="H34" s="45">
        <v>114.84996062068292</v>
      </c>
      <c r="I34" s="45">
        <v>115.98340143125114</v>
      </c>
      <c r="J34" s="45">
        <v>118.72117277302945</v>
      </c>
      <c r="K34" s="45">
        <v>119.36183413240721</v>
      </c>
      <c r="L34" s="45">
        <v>123.68035591414365</v>
      </c>
      <c r="M34" s="45">
        <v>123.2616504328078</v>
      </c>
      <c r="N34" s="45">
        <v>124.17969309101838</v>
      </c>
      <c r="O34" s="45">
        <v>127.5345636599543</v>
      </c>
      <c r="P34" s="45">
        <v>129.17113663962593</v>
      </c>
      <c r="Q34" s="45">
        <v>129.47621853498333</v>
      </c>
      <c r="R34" s="45">
        <v>130.90431698131147</v>
      </c>
      <c r="S34" s="45">
        <v>133.200322556381</v>
      </c>
      <c r="T34" s="45">
        <v>133.61025985895682</v>
      </c>
      <c r="U34" s="45">
        <v>137.18214207985201</v>
      </c>
      <c r="V34" s="45">
        <v>137.59309384616341</v>
      </c>
      <c r="W34" s="45">
        <v>137.82431372006192</v>
      </c>
      <c r="X34" s="45">
        <v>140.44405601870886</v>
      </c>
      <c r="Y34" s="45">
        <v>145.87947393272506</v>
      </c>
      <c r="Z34" s="45">
        <v>148.04700988368407</v>
      </c>
      <c r="AA34" s="45">
        <v>150.80023787556661</v>
      </c>
      <c r="AB34" s="45">
        <v>151.66602186914503</v>
      </c>
      <c r="AC34" s="45">
        <v>158.81005268069404</v>
      </c>
      <c r="AD34" s="45">
        <v>160.24331546309645</v>
      </c>
      <c r="AE34" s="45">
        <v>161.85428836861067</v>
      </c>
      <c r="AF34" s="45">
        <v>165.94178422004703</v>
      </c>
      <c r="AG34" s="45">
        <v>169.70408914797608</v>
      </c>
      <c r="AH34" s="45">
        <v>176.57698705515028</v>
      </c>
      <c r="AI34" s="45">
        <v>184.01189921425012</v>
      </c>
      <c r="AJ34" s="45">
        <v>202.3715917961876</v>
      </c>
      <c r="AK34" s="45">
        <v>205.52883985226461</v>
      </c>
      <c r="AL34" s="45">
        <v>205.78265799625223</v>
      </c>
      <c r="AM34" s="45">
        <v>211.89367176728879</v>
      </c>
      <c r="AN34" s="45">
        <v>214.13201218850841</v>
      </c>
      <c r="AO34" s="45">
        <v>220.32994120297025</v>
      </c>
      <c r="AP34" s="45">
        <v>222.01707760505022</v>
      </c>
      <c r="AQ34" s="45">
        <v>247.0624138343596</v>
      </c>
      <c r="AR34" s="45">
        <v>248.35874025656935</v>
      </c>
      <c r="AS34" s="45">
        <v>259.02502038933176</v>
      </c>
      <c r="AT34" s="45">
        <v>260.93347405760187</v>
      </c>
      <c r="AU34" s="45">
        <v>280.05822436151033</v>
      </c>
      <c r="AV34" s="45">
        <v>312.68365152097994</v>
      </c>
      <c r="AW34" s="45">
        <v>330.0716013834525</v>
      </c>
      <c r="AX34" s="45">
        <v>361.47842835507106</v>
      </c>
      <c r="AY34" s="45">
        <v>365.81991732292852</v>
      </c>
      <c r="AZ34" s="45">
        <v>366.34325356899251</v>
      </c>
      <c r="BA34" s="45">
        <v>368.8123576763511</v>
      </c>
      <c r="BB34" s="45">
        <v>380.08536711768227</v>
      </c>
      <c r="BC34" s="45">
        <v>383.91347141672873</v>
      </c>
      <c r="BD34" s="45">
        <v>391.4986557287267</v>
      </c>
      <c r="BE34" s="45">
        <v>404.44180587289355</v>
      </c>
      <c r="BF34" s="45">
        <v>414.49925302006989</v>
      </c>
      <c r="BG34" s="45">
        <v>415.30422273325178</v>
      </c>
      <c r="BH34" s="45">
        <v>421.19979599298745</v>
      </c>
      <c r="BI34" s="45">
        <v>432.04653775562599</v>
      </c>
      <c r="BJ34" s="45">
        <v>434.19878790204621</v>
      </c>
      <c r="BK34" s="45">
        <v>436.24519451144829</v>
      </c>
      <c r="BL34" s="45">
        <v>449.42343191520558</v>
      </c>
      <c r="BM34" s="45">
        <v>458.42150757619987</v>
      </c>
      <c r="BN34" s="45">
        <v>468.74133987159956</v>
      </c>
      <c r="BO34" s="45">
        <v>490.43289752186837</v>
      </c>
      <c r="BP34" s="45">
        <v>495.37346012643877</v>
      </c>
      <c r="BQ34" s="45">
        <v>502.96467210780662</v>
      </c>
      <c r="BR34" s="45">
        <v>522.23529571396273</v>
      </c>
      <c r="BS34" s="45">
        <v>535.12688220828954</v>
      </c>
      <c r="BT34" s="45">
        <v>540.25485498257547</v>
      </c>
      <c r="BU34" s="45">
        <v>553.03269056678027</v>
      </c>
      <c r="BV34" s="45">
        <v>562.23836909743727</v>
      </c>
      <c r="BW34" s="45">
        <v>570.25510230880195</v>
      </c>
      <c r="BX34" s="45">
        <v>607.12772804086933</v>
      </c>
      <c r="BY34" s="45">
        <v>617.70357714524698</v>
      </c>
      <c r="BZ34" s="45">
        <v>641.74566824812575</v>
      </c>
      <c r="CA34" s="45">
        <v>676.46681604440028</v>
      </c>
      <c r="CB34" s="45">
        <v>684.79710275498383</v>
      </c>
      <c r="CC34" s="45">
        <v>707.26991758040742</v>
      </c>
      <c r="CD34" s="45">
        <v>770.34612709776013</v>
      </c>
    </row>
    <row r="35" spans="1:82" ht="12.75" customHeight="1" x14ac:dyDescent="0.25">
      <c r="A35" s="38">
        <v>1514</v>
      </c>
      <c r="B35" s="48" t="s">
        <v>325</v>
      </c>
      <c r="C35" s="45">
        <v>100</v>
      </c>
      <c r="D35" s="45">
        <v>129.79546716092119</v>
      </c>
      <c r="E35" s="45">
        <v>140.08839315340566</v>
      </c>
      <c r="F35" s="45">
        <v>139.11919113293803</v>
      </c>
      <c r="G35" s="45">
        <v>144.59993270815676</v>
      </c>
      <c r="H35" s="45">
        <v>155.38683406094452</v>
      </c>
      <c r="I35" s="45">
        <v>161.41704673790935</v>
      </c>
      <c r="J35" s="45">
        <v>164.84995367652621</v>
      </c>
      <c r="K35" s="45">
        <v>166.9730845011816</v>
      </c>
      <c r="L35" s="45">
        <v>158.91573962285125</v>
      </c>
      <c r="M35" s="45">
        <v>157.50463556861624</v>
      </c>
      <c r="N35" s="45">
        <v>160.54928740830331</v>
      </c>
      <c r="O35" s="45">
        <v>165.95698930778448</v>
      </c>
      <c r="P35" s="45">
        <v>168.8349824546672</v>
      </c>
      <c r="Q35" s="45">
        <v>167.42776758179059</v>
      </c>
      <c r="R35" s="45">
        <v>159.98399841515564</v>
      </c>
      <c r="S35" s="45">
        <v>151.13076309117244</v>
      </c>
      <c r="T35" s="45">
        <v>154.24659410822935</v>
      </c>
      <c r="U35" s="45">
        <v>153.9405145483895</v>
      </c>
      <c r="V35" s="45">
        <v>161.5597970846689</v>
      </c>
      <c r="W35" s="45">
        <v>162.71017383574116</v>
      </c>
      <c r="X35" s="45">
        <v>165.04768998986506</v>
      </c>
      <c r="Y35" s="45">
        <v>173.76117582318335</v>
      </c>
      <c r="Z35" s="45">
        <v>174.43586523114783</v>
      </c>
      <c r="AA35" s="45">
        <v>174.18111893663519</v>
      </c>
      <c r="AB35" s="45">
        <v>185.64434643070183</v>
      </c>
      <c r="AC35" s="45">
        <v>202.86716834544396</v>
      </c>
      <c r="AD35" s="45">
        <v>211.19870048230445</v>
      </c>
      <c r="AE35" s="45">
        <v>214.01504775900398</v>
      </c>
      <c r="AF35" s="45">
        <v>250.15571497899009</v>
      </c>
      <c r="AG35" s="45">
        <v>264.22783105222021</v>
      </c>
      <c r="AH35" s="45">
        <v>269.13279212709602</v>
      </c>
      <c r="AI35" s="45">
        <v>285.31687262357963</v>
      </c>
      <c r="AJ35" s="45">
        <v>338.87556611595113</v>
      </c>
      <c r="AK35" s="45">
        <v>318.0310538375835</v>
      </c>
      <c r="AL35" s="45">
        <v>301.06546590446214</v>
      </c>
      <c r="AM35" s="45">
        <v>310.72190641497053</v>
      </c>
      <c r="AN35" s="45">
        <v>303.43924441271309</v>
      </c>
      <c r="AO35" s="45">
        <v>322.50578206908011</v>
      </c>
      <c r="AP35" s="45">
        <v>332.6641700940217</v>
      </c>
      <c r="AQ35" s="45">
        <v>332.96361365155894</v>
      </c>
      <c r="AR35" s="45">
        <v>359.19841162314935</v>
      </c>
      <c r="AS35" s="45">
        <v>360.98781597267811</v>
      </c>
      <c r="AT35" s="45">
        <v>352.66966224545416</v>
      </c>
      <c r="AU35" s="45">
        <v>463.98539838694302</v>
      </c>
      <c r="AV35" s="45">
        <v>459.22862415900187</v>
      </c>
      <c r="AW35" s="45">
        <v>471.39232473109973</v>
      </c>
      <c r="AX35" s="45">
        <v>503.02901509426761</v>
      </c>
      <c r="AY35" s="45">
        <v>509.49796372079584</v>
      </c>
      <c r="AZ35" s="45">
        <v>510.25291291984314</v>
      </c>
      <c r="BA35" s="45">
        <v>516.63122227518409</v>
      </c>
      <c r="BB35" s="45">
        <v>482.91128057103094</v>
      </c>
      <c r="BC35" s="45">
        <v>492.41544022496316</v>
      </c>
      <c r="BD35" s="45">
        <v>503.50352086107779</v>
      </c>
      <c r="BE35" s="45">
        <v>540.98558417019854</v>
      </c>
      <c r="BF35" s="45">
        <v>563.99643306460507</v>
      </c>
      <c r="BG35" s="45">
        <v>603.89356837429307</v>
      </c>
      <c r="BH35" s="45">
        <v>673.46571821212353</v>
      </c>
      <c r="BI35" s="45">
        <v>798.62126015043214</v>
      </c>
      <c r="BJ35" s="45">
        <v>901.18540176772706</v>
      </c>
      <c r="BK35" s="45">
        <v>933.55507148883873</v>
      </c>
      <c r="BL35" s="45">
        <v>1096.0594149165061</v>
      </c>
      <c r="BM35" s="45">
        <v>1089.6866801604265</v>
      </c>
      <c r="BN35" s="45">
        <v>1102.9456337490162</v>
      </c>
      <c r="BO35" s="45">
        <v>1155.0896274907593</v>
      </c>
      <c r="BP35" s="45">
        <v>1245.1383552304628</v>
      </c>
      <c r="BQ35" s="45">
        <v>1138.4083840324065</v>
      </c>
      <c r="BR35" s="45">
        <v>1148.6742908656836</v>
      </c>
      <c r="BS35" s="45">
        <v>1161.2500661570432</v>
      </c>
      <c r="BT35" s="45">
        <v>1192.9232153049757</v>
      </c>
      <c r="BU35" s="45">
        <v>1224.6314326352997</v>
      </c>
      <c r="BV35" s="45">
        <v>1248.934352028384</v>
      </c>
      <c r="BW35" s="45">
        <v>1251.6137839118551</v>
      </c>
      <c r="BX35" s="45">
        <v>1336.1688551875025</v>
      </c>
      <c r="BY35" s="45">
        <v>1474.5743851902146</v>
      </c>
      <c r="BZ35" s="45">
        <v>1961.4710999881627</v>
      </c>
      <c r="CA35" s="45">
        <v>1926.7296370874155</v>
      </c>
      <c r="CB35" s="45">
        <v>1897.5977460567558</v>
      </c>
      <c r="CC35" s="45">
        <v>1900.7295510774495</v>
      </c>
      <c r="CD35" s="45">
        <v>1789.4145932739675</v>
      </c>
    </row>
    <row r="36" spans="1:82" ht="12.75" customHeight="1" x14ac:dyDescent="0.25">
      <c r="A36" s="38">
        <v>152</v>
      </c>
      <c r="B36" s="49" t="s">
        <v>326</v>
      </c>
      <c r="C36" s="45">
        <v>100</v>
      </c>
      <c r="D36" s="45">
        <v>104.79012136397256</v>
      </c>
      <c r="E36" s="45">
        <v>106.2111488961843</v>
      </c>
      <c r="F36" s="45">
        <v>107.88250124292678</v>
      </c>
      <c r="G36" s="45">
        <v>113.2515528810401</v>
      </c>
      <c r="H36" s="45">
        <v>123.67696431298945</v>
      </c>
      <c r="I36" s="45">
        <v>127.5281266942454</v>
      </c>
      <c r="J36" s="45">
        <v>129.22866198630857</v>
      </c>
      <c r="K36" s="45">
        <v>132.98791814555256</v>
      </c>
      <c r="L36" s="45">
        <v>134.13997155768524</v>
      </c>
      <c r="M36" s="45">
        <v>134.81682950979317</v>
      </c>
      <c r="N36" s="45">
        <v>138.09968305346908</v>
      </c>
      <c r="O36" s="45">
        <v>140.42622162336752</v>
      </c>
      <c r="P36" s="45">
        <v>148.09757232659894</v>
      </c>
      <c r="Q36" s="45">
        <v>154.51069264057188</v>
      </c>
      <c r="R36" s="45">
        <v>155.79655997375789</v>
      </c>
      <c r="S36" s="45">
        <v>161.44467798000355</v>
      </c>
      <c r="T36" s="45">
        <v>164.3587657701035</v>
      </c>
      <c r="U36" s="45">
        <v>166.39501186716575</v>
      </c>
      <c r="V36" s="45">
        <v>169.94984935948889</v>
      </c>
      <c r="W36" s="45">
        <v>170.26393832412165</v>
      </c>
      <c r="X36" s="45">
        <v>173.6212358834189</v>
      </c>
      <c r="Y36" s="45">
        <v>174.65909500681818</v>
      </c>
      <c r="Z36" s="45">
        <v>175.83379250284392</v>
      </c>
      <c r="AA36" s="45">
        <v>177.60645252166861</v>
      </c>
      <c r="AB36" s="45">
        <v>178.81018321178459</v>
      </c>
      <c r="AC36" s="45">
        <v>181.41501806760994</v>
      </c>
      <c r="AD36" s="45">
        <v>183.85390483555861</v>
      </c>
      <c r="AE36" s="45">
        <v>189.42224949867824</v>
      </c>
      <c r="AF36" s="45">
        <v>192.50580581969061</v>
      </c>
      <c r="AG36" s="45">
        <v>200.87605187060441</v>
      </c>
      <c r="AH36" s="45">
        <v>204.95357740505045</v>
      </c>
      <c r="AI36" s="45">
        <v>211.45325741246234</v>
      </c>
      <c r="AJ36" s="45">
        <v>228.44525143684209</v>
      </c>
      <c r="AK36" s="45">
        <v>240.22960660167891</v>
      </c>
      <c r="AL36" s="45">
        <v>248.85626728418157</v>
      </c>
      <c r="AM36" s="45">
        <v>255.74187880700933</v>
      </c>
      <c r="AN36" s="45">
        <v>265.52858359546082</v>
      </c>
      <c r="AO36" s="45">
        <v>281.43107606613756</v>
      </c>
      <c r="AP36" s="45">
        <v>301.56853396231912</v>
      </c>
      <c r="AQ36" s="45">
        <v>326.73995202422867</v>
      </c>
      <c r="AR36" s="45">
        <v>347.34306072393844</v>
      </c>
      <c r="AS36" s="45">
        <v>352.50966334260147</v>
      </c>
      <c r="AT36" s="45">
        <v>361.08016611689055</v>
      </c>
      <c r="AU36" s="45">
        <v>371.92796897127425</v>
      </c>
      <c r="AV36" s="45">
        <v>386.63063650652748</v>
      </c>
      <c r="AW36" s="45">
        <v>404.67242221897789</v>
      </c>
      <c r="AX36" s="45">
        <v>414.07930654264771</v>
      </c>
      <c r="AY36" s="45">
        <v>427.95443127969486</v>
      </c>
      <c r="AZ36" s="45">
        <v>432.74497229371582</v>
      </c>
      <c r="BA36" s="45">
        <v>439.5156452103385</v>
      </c>
      <c r="BB36" s="45">
        <v>451.88633255578327</v>
      </c>
      <c r="BC36" s="45">
        <v>454.82283706012009</v>
      </c>
      <c r="BD36" s="45">
        <v>456.64225625874343</v>
      </c>
      <c r="BE36" s="45">
        <v>459.47567833311791</v>
      </c>
      <c r="BF36" s="45">
        <v>460.21848683790472</v>
      </c>
      <c r="BG36" s="45">
        <v>471.08310175874738</v>
      </c>
      <c r="BH36" s="45">
        <v>473.99180137845696</v>
      </c>
      <c r="BI36" s="45">
        <v>482.69456808788374</v>
      </c>
      <c r="BJ36" s="45">
        <v>488.2614455280148</v>
      </c>
      <c r="BK36" s="45">
        <v>493.78335152126027</v>
      </c>
      <c r="BL36" s="45">
        <v>509.59888260665531</v>
      </c>
      <c r="BM36" s="45">
        <v>536.87797753753705</v>
      </c>
      <c r="BN36" s="45">
        <v>563.46509103031747</v>
      </c>
      <c r="BO36" s="45">
        <v>599.87461616698124</v>
      </c>
      <c r="BP36" s="45">
        <v>622.01074607158318</v>
      </c>
      <c r="BQ36" s="45">
        <v>644.00052051658918</v>
      </c>
      <c r="BR36" s="45">
        <v>674.77009228307156</v>
      </c>
      <c r="BS36" s="45">
        <v>694.85294944556779</v>
      </c>
      <c r="BT36" s="45">
        <v>705.10112533581696</v>
      </c>
      <c r="BU36" s="45">
        <v>714.30980808478535</v>
      </c>
      <c r="BV36" s="45">
        <v>718.0511263398007</v>
      </c>
      <c r="BW36" s="45">
        <v>728.28265626596101</v>
      </c>
      <c r="BX36" s="45">
        <v>755.41664407143458</v>
      </c>
      <c r="BY36" s="45">
        <v>798.27595560506688</v>
      </c>
      <c r="BZ36" s="45">
        <v>844.144648618421</v>
      </c>
      <c r="CA36" s="45">
        <v>901.02170105701646</v>
      </c>
      <c r="CB36" s="45">
        <v>953.5969522763196</v>
      </c>
      <c r="CC36" s="45">
        <v>1007.8398670887287</v>
      </c>
      <c r="CD36" s="45">
        <v>1065.05013513421</v>
      </c>
    </row>
    <row r="37" spans="1:82" ht="12.75" customHeight="1" x14ac:dyDescent="0.25">
      <c r="A37" s="38">
        <v>153</v>
      </c>
      <c r="B37" s="49" t="s">
        <v>327</v>
      </c>
      <c r="C37" s="45">
        <v>100</v>
      </c>
      <c r="D37" s="45">
        <v>105.41220665909479</v>
      </c>
      <c r="E37" s="45">
        <v>106.31289523129985</v>
      </c>
      <c r="F37" s="45">
        <v>113.00467074252521</v>
      </c>
      <c r="G37" s="45">
        <v>114.93831870741749</v>
      </c>
      <c r="H37" s="45">
        <v>118.77143995480344</v>
      </c>
      <c r="I37" s="45">
        <v>125.47039986691662</v>
      </c>
      <c r="J37" s="45">
        <v>132.60734879335592</v>
      </c>
      <c r="K37" s="45">
        <v>135.43165616269323</v>
      </c>
      <c r="L37" s="45">
        <v>131.89443223787805</v>
      </c>
      <c r="M37" s="45">
        <v>131.9928289486279</v>
      </c>
      <c r="N37" s="45">
        <v>130.43224572431089</v>
      </c>
      <c r="O37" s="45">
        <v>126.66166784802225</v>
      </c>
      <c r="P37" s="45">
        <v>127.39929584958234</v>
      </c>
      <c r="Q37" s="45">
        <v>130.94968207994901</v>
      </c>
      <c r="R37" s="45">
        <v>131.24843214503608</v>
      </c>
      <c r="S37" s="45">
        <v>131.18815825706446</v>
      </c>
      <c r="T37" s="45">
        <v>131.01605392049453</v>
      </c>
      <c r="U37" s="45">
        <v>133.03306703490833</v>
      </c>
      <c r="V37" s="45">
        <v>134.77005959798325</v>
      </c>
      <c r="W37" s="45">
        <v>138.36570999268318</v>
      </c>
      <c r="X37" s="45">
        <v>138.83829338257257</v>
      </c>
      <c r="Y37" s="45">
        <v>140.13730902412928</v>
      </c>
      <c r="Z37" s="45">
        <v>142.03062361878003</v>
      </c>
      <c r="AA37" s="45">
        <v>143.43800289944701</v>
      </c>
      <c r="AB37" s="45">
        <v>149.08343745593993</v>
      </c>
      <c r="AC37" s="45">
        <v>155.55524776593424</v>
      </c>
      <c r="AD37" s="45">
        <v>169.16385736270672</v>
      </c>
      <c r="AE37" s="45">
        <v>180.94502225405526</v>
      </c>
      <c r="AF37" s="45">
        <v>215.0743143493371</v>
      </c>
      <c r="AG37" s="45">
        <v>225.72868087504324</v>
      </c>
      <c r="AH37" s="45">
        <v>232.67353606963979</v>
      </c>
      <c r="AI37" s="45">
        <v>241.7011986608473</v>
      </c>
      <c r="AJ37" s="45">
        <v>293.76297586931207</v>
      </c>
      <c r="AK37" s="45">
        <v>307.28852104865911</v>
      </c>
      <c r="AL37" s="45">
        <v>295.83241240459296</v>
      </c>
      <c r="AM37" s="45">
        <v>297.73572140845971</v>
      </c>
      <c r="AN37" s="45">
        <v>307.02381357273367</v>
      </c>
      <c r="AO37" s="45">
        <v>308.3165239167343</v>
      </c>
      <c r="AP37" s="45">
        <v>313.17257159403431</v>
      </c>
      <c r="AQ37" s="45">
        <v>321.8583630120221</v>
      </c>
      <c r="AR37" s="45">
        <v>340.28501738208985</v>
      </c>
      <c r="AS37" s="45">
        <v>355.15074142268708</v>
      </c>
      <c r="AT37" s="45">
        <v>360.72111277121928</v>
      </c>
      <c r="AU37" s="45">
        <v>424.45955411024374</v>
      </c>
      <c r="AV37" s="45">
        <v>451.33296245686779</v>
      </c>
      <c r="AW37" s="45">
        <v>469.34408551867205</v>
      </c>
      <c r="AX37" s="45">
        <v>488.43592178396261</v>
      </c>
      <c r="AY37" s="45">
        <v>490.86523609895704</v>
      </c>
      <c r="AZ37" s="45">
        <v>501.09009181682723</v>
      </c>
      <c r="BA37" s="45">
        <v>514.46492174221748</v>
      </c>
      <c r="BB37" s="45">
        <v>523.83353146705053</v>
      </c>
      <c r="BC37" s="45">
        <v>535.27978667662148</v>
      </c>
      <c r="BD37" s="45">
        <v>548.363007085954</v>
      </c>
      <c r="BE37" s="45">
        <v>553.49883733676677</v>
      </c>
      <c r="BF37" s="45">
        <v>565.90181717343557</v>
      </c>
      <c r="BG37" s="45">
        <v>584.28530537337531</v>
      </c>
      <c r="BH37" s="45">
        <v>603.58906177601602</v>
      </c>
      <c r="BI37" s="45">
        <v>652.90120589117873</v>
      </c>
      <c r="BJ37" s="45">
        <v>696.30894719242599</v>
      </c>
      <c r="BK37" s="45">
        <v>715.69077014747495</v>
      </c>
      <c r="BL37" s="45">
        <v>747.84290331092291</v>
      </c>
      <c r="BM37" s="45">
        <v>774.63802940868504</v>
      </c>
      <c r="BN37" s="45">
        <v>791.77700323989438</v>
      </c>
      <c r="BO37" s="45">
        <v>825.23002536515037</v>
      </c>
      <c r="BP37" s="45">
        <v>868.26543973777154</v>
      </c>
      <c r="BQ37" s="45">
        <v>884.63668977782152</v>
      </c>
      <c r="BR37" s="45">
        <v>888.05691838756275</v>
      </c>
      <c r="BS37" s="45">
        <v>908.36861296457892</v>
      </c>
      <c r="BT37" s="45">
        <v>930.13738981355459</v>
      </c>
      <c r="BU37" s="45">
        <v>966.01140638059644</v>
      </c>
      <c r="BV37" s="45">
        <v>984.39244246664953</v>
      </c>
      <c r="BW37" s="45">
        <v>1006.5514806200457</v>
      </c>
      <c r="BX37" s="45">
        <v>1050.2523173310253</v>
      </c>
      <c r="BY37" s="45">
        <v>1092.7409469189397</v>
      </c>
      <c r="BZ37" s="45">
        <v>1334.5599889262787</v>
      </c>
      <c r="CA37" s="45">
        <v>1384.9695223317829</v>
      </c>
      <c r="CB37" s="45">
        <v>1453.2391317920967</v>
      </c>
      <c r="CC37" s="45">
        <v>1505.5598548807163</v>
      </c>
      <c r="CD37" s="45">
        <v>1579.1418691738868</v>
      </c>
    </row>
    <row r="38" spans="1:82" ht="12.75" customHeight="1" x14ac:dyDescent="0.25">
      <c r="A38" s="38">
        <v>1531</v>
      </c>
      <c r="B38" s="48" t="s">
        <v>328</v>
      </c>
      <c r="C38" s="45">
        <v>100</v>
      </c>
      <c r="D38" s="45">
        <v>100.69033920492465</v>
      </c>
      <c r="E38" s="45">
        <v>99.570056737504174</v>
      </c>
      <c r="F38" s="45">
        <v>104.41990167579316</v>
      </c>
      <c r="G38" s="45">
        <v>106.32165959169355</v>
      </c>
      <c r="H38" s="45">
        <v>111.73466472341254</v>
      </c>
      <c r="I38" s="45">
        <v>117.94472348868585</v>
      </c>
      <c r="J38" s="45">
        <v>123.43602898587223</v>
      </c>
      <c r="K38" s="45">
        <v>123.95557538571806</v>
      </c>
      <c r="L38" s="45">
        <v>119.72395879138396</v>
      </c>
      <c r="M38" s="45">
        <v>118.13721094601173</v>
      </c>
      <c r="N38" s="45">
        <v>116.14700097983949</v>
      </c>
      <c r="O38" s="45">
        <v>110.12669155322698</v>
      </c>
      <c r="P38" s="45">
        <v>110.65874440799116</v>
      </c>
      <c r="Q38" s="45">
        <v>112.94401136268246</v>
      </c>
      <c r="R38" s="45">
        <v>113.77242693045189</v>
      </c>
      <c r="S38" s="45">
        <v>114.4213365076923</v>
      </c>
      <c r="T38" s="45">
        <v>115.12166920172129</v>
      </c>
      <c r="U38" s="45">
        <v>115.85786372804691</v>
      </c>
      <c r="V38" s="45">
        <v>117.70749427295745</v>
      </c>
      <c r="W38" s="45">
        <v>120.42192978798091</v>
      </c>
      <c r="X38" s="45">
        <v>120.30283295007568</v>
      </c>
      <c r="Y38" s="45">
        <v>121.62287586291463</v>
      </c>
      <c r="Z38" s="45">
        <v>122.41647850500256</v>
      </c>
      <c r="AA38" s="45">
        <v>123.37987542452423</v>
      </c>
      <c r="AB38" s="45">
        <v>128.03831073197105</v>
      </c>
      <c r="AC38" s="45">
        <v>132.74267060416807</v>
      </c>
      <c r="AD38" s="45">
        <v>142.69532031566095</v>
      </c>
      <c r="AE38" s="45">
        <v>157.80777880301892</v>
      </c>
      <c r="AF38" s="45">
        <v>203.05267949926403</v>
      </c>
      <c r="AG38" s="45">
        <v>210.72208229233911</v>
      </c>
      <c r="AH38" s="45">
        <v>217.05602977109996</v>
      </c>
      <c r="AI38" s="45">
        <v>224.46385326510372</v>
      </c>
      <c r="AJ38" s="45">
        <v>275.26433835383176</v>
      </c>
      <c r="AK38" s="45">
        <v>289.85442849524765</v>
      </c>
      <c r="AL38" s="45">
        <v>270.24439221467054</v>
      </c>
      <c r="AM38" s="45">
        <v>276.16702864383768</v>
      </c>
      <c r="AN38" s="45">
        <v>286.24687201158918</v>
      </c>
      <c r="AO38" s="45">
        <v>284.12041802257312</v>
      </c>
      <c r="AP38" s="45">
        <v>289.80758261400968</v>
      </c>
      <c r="AQ38" s="45">
        <v>296.30425305925593</v>
      </c>
      <c r="AR38" s="45">
        <v>318.28637003609327</v>
      </c>
      <c r="AS38" s="45">
        <v>329.00959701815236</v>
      </c>
      <c r="AT38" s="45">
        <v>329.34362899604724</v>
      </c>
      <c r="AU38" s="45">
        <v>390.71149540348614</v>
      </c>
      <c r="AV38" s="45">
        <v>411.5647495987713</v>
      </c>
      <c r="AW38" s="45">
        <v>425.18616372402971</v>
      </c>
      <c r="AX38" s="45">
        <v>438.97738617308249</v>
      </c>
      <c r="AY38" s="45">
        <v>437.02813260751935</v>
      </c>
      <c r="AZ38" s="45">
        <v>444.36770468871907</v>
      </c>
      <c r="BA38" s="45">
        <v>456.25775136150457</v>
      </c>
      <c r="BB38" s="45">
        <v>464.04413658666499</v>
      </c>
      <c r="BC38" s="45">
        <v>477.59958402069702</v>
      </c>
      <c r="BD38" s="45">
        <v>496.63288027234631</v>
      </c>
      <c r="BE38" s="45">
        <v>500.05686821331477</v>
      </c>
      <c r="BF38" s="45">
        <v>509.80669520550668</v>
      </c>
      <c r="BG38" s="45">
        <v>518.34651523603441</v>
      </c>
      <c r="BH38" s="45">
        <v>520.71421752220294</v>
      </c>
      <c r="BI38" s="45">
        <v>548.20549827937077</v>
      </c>
      <c r="BJ38" s="45">
        <v>569.57716780568558</v>
      </c>
      <c r="BK38" s="45">
        <v>572.92084835429625</v>
      </c>
      <c r="BL38" s="45">
        <v>591.2691719263679</v>
      </c>
      <c r="BM38" s="45">
        <v>599.18994171121858</v>
      </c>
      <c r="BN38" s="45">
        <v>615.6559333660324</v>
      </c>
      <c r="BO38" s="45">
        <v>647.76081623834216</v>
      </c>
      <c r="BP38" s="45">
        <v>677.93863542773659</v>
      </c>
      <c r="BQ38" s="45">
        <v>709.3082878344967</v>
      </c>
      <c r="BR38" s="45">
        <v>712.33209618580963</v>
      </c>
      <c r="BS38" s="45">
        <v>717.53798131262886</v>
      </c>
      <c r="BT38" s="45">
        <v>739.52825289808857</v>
      </c>
      <c r="BU38" s="45">
        <v>777.31510731502715</v>
      </c>
      <c r="BV38" s="45">
        <v>788.47803313649126</v>
      </c>
      <c r="BW38" s="45">
        <v>803.04978876484859</v>
      </c>
      <c r="BX38" s="45">
        <v>826.36980445469146</v>
      </c>
      <c r="BY38" s="45">
        <v>845.65307165658453</v>
      </c>
      <c r="BZ38" s="45">
        <v>1069.3648867083725</v>
      </c>
      <c r="CA38" s="45">
        <v>1149.3525745886334</v>
      </c>
      <c r="CB38" s="45">
        <v>1228.6081262629198</v>
      </c>
      <c r="CC38" s="45">
        <v>1276.9675691632078</v>
      </c>
      <c r="CD38" s="45">
        <v>1346.8390374338446</v>
      </c>
    </row>
    <row r="39" spans="1:82" ht="12.75" customHeight="1" x14ac:dyDescent="0.25">
      <c r="A39" s="38">
        <v>1532</v>
      </c>
      <c r="B39" s="48" t="s">
        <v>329</v>
      </c>
      <c r="C39" s="45">
        <v>100</v>
      </c>
      <c r="D39" s="45">
        <v>108.25172419600423</v>
      </c>
      <c r="E39" s="45">
        <v>109.98879823404175</v>
      </c>
      <c r="F39" s="45">
        <v>118.80279148187819</v>
      </c>
      <c r="G39" s="45">
        <v>122.60405962035328</v>
      </c>
      <c r="H39" s="45">
        <v>124.62372297911061</v>
      </c>
      <c r="I39" s="45">
        <v>128.65572280413289</v>
      </c>
      <c r="J39" s="45">
        <v>130.31966373253999</v>
      </c>
      <c r="K39" s="45">
        <v>140.96045010393752</v>
      </c>
      <c r="L39" s="45">
        <v>142.8022532232977</v>
      </c>
      <c r="M39" s="45">
        <v>149.70650085894394</v>
      </c>
      <c r="N39" s="45">
        <v>151.67380120169307</v>
      </c>
      <c r="O39" s="45">
        <v>152.18661606479861</v>
      </c>
      <c r="P39" s="45">
        <v>154.31100950178521</v>
      </c>
      <c r="Q39" s="45">
        <v>163.18391435535653</v>
      </c>
      <c r="R39" s="45">
        <v>163.18391435535653</v>
      </c>
      <c r="S39" s="45">
        <v>164.847856828929</v>
      </c>
      <c r="T39" s="45">
        <v>164.847856828929</v>
      </c>
      <c r="U39" s="45">
        <v>175.12638670551058</v>
      </c>
      <c r="V39" s="45">
        <v>175.12638670551058</v>
      </c>
      <c r="W39" s="45">
        <v>176.91582645754428</v>
      </c>
      <c r="X39" s="45">
        <v>176.91582645754428</v>
      </c>
      <c r="Y39" s="45">
        <v>176.91582645754428</v>
      </c>
      <c r="Z39" s="45">
        <v>183.15268353885074</v>
      </c>
      <c r="AA39" s="45">
        <v>186.33860530159669</v>
      </c>
      <c r="AB39" s="45">
        <v>189.10131108208154</v>
      </c>
      <c r="AC39" s="45">
        <v>191.93715003940486</v>
      </c>
      <c r="AD39" s="45">
        <v>207.27276905816123</v>
      </c>
      <c r="AE39" s="45">
        <v>212.09664860740858</v>
      </c>
      <c r="AF39" s="45">
        <v>212.09665290860875</v>
      </c>
      <c r="AG39" s="45">
        <v>227.07143273436319</v>
      </c>
      <c r="AH39" s="45">
        <v>236.54453318959557</v>
      </c>
      <c r="AI39" s="45">
        <v>248.34572998294914</v>
      </c>
      <c r="AJ39" s="45">
        <v>273.25795214033604</v>
      </c>
      <c r="AK39" s="45">
        <v>290.09630986990305</v>
      </c>
      <c r="AL39" s="45">
        <v>303.47638604513202</v>
      </c>
      <c r="AM39" s="45">
        <v>303.47638635689185</v>
      </c>
      <c r="AN39" s="45">
        <v>312.54167401999769</v>
      </c>
      <c r="AO39" s="45">
        <v>318.81491316820257</v>
      </c>
      <c r="AP39" s="45">
        <v>328.48736776170381</v>
      </c>
      <c r="AQ39" s="45">
        <v>341.25980228248585</v>
      </c>
      <c r="AR39" s="45">
        <v>357.6930978786616</v>
      </c>
      <c r="AS39" s="45">
        <v>369.36049797719721</v>
      </c>
      <c r="AT39" s="45">
        <v>388.17472484260833</v>
      </c>
      <c r="AU39" s="45">
        <v>428.0200455647373</v>
      </c>
      <c r="AV39" s="45">
        <v>507.28558930311192</v>
      </c>
      <c r="AW39" s="45">
        <v>535.7111693785879</v>
      </c>
      <c r="AX39" s="45">
        <v>565.03356619846295</v>
      </c>
      <c r="AY39" s="45">
        <v>588.2557760069634</v>
      </c>
      <c r="AZ39" s="45">
        <v>600.53189029987038</v>
      </c>
      <c r="BA39" s="45">
        <v>635.77667450606407</v>
      </c>
      <c r="BB39" s="45">
        <v>647.60398949395142</v>
      </c>
      <c r="BC39" s="45">
        <v>660.91855866154606</v>
      </c>
      <c r="BD39" s="45">
        <v>675.14557914476279</v>
      </c>
      <c r="BE39" s="45">
        <v>672.82815178040539</v>
      </c>
      <c r="BF39" s="45">
        <v>675.1455859429077</v>
      </c>
      <c r="BG39" s="45">
        <v>705.270451443968</v>
      </c>
      <c r="BH39" s="45">
        <v>733.5404484381487</v>
      </c>
      <c r="BI39" s="45">
        <v>774.90861499809205</v>
      </c>
      <c r="BJ39" s="45">
        <v>813.77000334615707</v>
      </c>
      <c r="BK39" s="45">
        <v>835.75652516527634</v>
      </c>
      <c r="BL39" s="45">
        <v>889.07412727993722</v>
      </c>
      <c r="BM39" s="45">
        <v>942.40752224625237</v>
      </c>
      <c r="BN39" s="45">
        <v>983.87971180764259</v>
      </c>
      <c r="BO39" s="45">
        <v>1011.4432158206109</v>
      </c>
      <c r="BP39" s="45">
        <v>1055.2437522973237</v>
      </c>
      <c r="BQ39" s="45">
        <v>1023.2824956085697</v>
      </c>
      <c r="BR39" s="45">
        <v>1074.4194551504991</v>
      </c>
      <c r="BS39" s="45">
        <v>1144.8424523074059</v>
      </c>
      <c r="BT39" s="45">
        <v>1187.8393534275194</v>
      </c>
      <c r="BU39" s="45">
        <v>1221.7470471900333</v>
      </c>
      <c r="BV39" s="45">
        <v>1246.1587692659257</v>
      </c>
      <c r="BW39" s="45">
        <v>1274.2677253805257</v>
      </c>
      <c r="BX39" s="45">
        <v>1341.1737796550146</v>
      </c>
      <c r="BY39" s="45">
        <v>1395.0709107115531</v>
      </c>
      <c r="BZ39" s="45">
        <v>1484.4664580084689</v>
      </c>
      <c r="CA39" s="45">
        <v>1599.4619471303806</v>
      </c>
      <c r="CB39" s="45">
        <v>1663.4497691810127</v>
      </c>
      <c r="CC39" s="45">
        <v>1744.4368657595123</v>
      </c>
      <c r="CD39" s="45">
        <v>1829.9553802622368</v>
      </c>
    </row>
    <row r="40" spans="1:82" ht="12.75" customHeight="1" x14ac:dyDescent="0.25">
      <c r="A40" s="38">
        <v>1533</v>
      </c>
      <c r="B40" s="48" t="s">
        <v>330</v>
      </c>
      <c r="C40" s="45">
        <v>100</v>
      </c>
      <c r="D40" s="45">
        <v>118.56497037638204</v>
      </c>
      <c r="E40" s="45">
        <v>125.35412464921794</v>
      </c>
      <c r="F40" s="45">
        <v>136.48301580192063</v>
      </c>
      <c r="G40" s="45">
        <v>137.2418491367188</v>
      </c>
      <c r="H40" s="45">
        <v>137.26443743628715</v>
      </c>
      <c r="I40" s="45">
        <v>147.3494242249364</v>
      </c>
      <c r="J40" s="45">
        <v>163.48833358873415</v>
      </c>
      <c r="K40" s="45">
        <v>168.33649408342581</v>
      </c>
      <c r="L40" s="45">
        <v>163.3417225929075</v>
      </c>
      <c r="M40" s="45">
        <v>164.1741971385039</v>
      </c>
      <c r="N40" s="45">
        <v>161.57520548118137</v>
      </c>
      <c r="O40" s="45">
        <v>162.06788456432406</v>
      </c>
      <c r="P40" s="45">
        <v>162.51462512521306</v>
      </c>
      <c r="Q40" s="45">
        <v>166.47048047718783</v>
      </c>
      <c r="R40" s="45">
        <v>165.28033395327185</v>
      </c>
      <c r="S40" s="45">
        <v>161.77436269083276</v>
      </c>
      <c r="T40" s="45">
        <v>158.6957689813276</v>
      </c>
      <c r="U40" s="45">
        <v>159.1592589889772</v>
      </c>
      <c r="V40" s="45">
        <v>161.72364666433859</v>
      </c>
      <c r="W40" s="45">
        <v>169.37096392041525</v>
      </c>
      <c r="X40" s="45">
        <v>172.05798422384592</v>
      </c>
      <c r="Y40" s="45">
        <v>174.17782541320298</v>
      </c>
      <c r="Z40" s="45">
        <v>176.61712160546091</v>
      </c>
      <c r="AA40" s="45">
        <v>178.22787739111862</v>
      </c>
      <c r="AB40" s="45">
        <v>188.99906558341593</v>
      </c>
      <c r="AC40" s="45">
        <v>203.60635817645277</v>
      </c>
      <c r="AD40" s="45">
        <v>227.7209887032177</v>
      </c>
      <c r="AE40" s="45">
        <v>233.60951635060377</v>
      </c>
      <c r="AF40" s="45">
        <v>255.5383091148889</v>
      </c>
      <c r="AG40" s="45">
        <v>272.7808693269418</v>
      </c>
      <c r="AH40" s="45">
        <v>279.95017841197665</v>
      </c>
      <c r="AI40" s="45">
        <v>292.25976137600185</v>
      </c>
      <c r="AJ40" s="45">
        <v>366.91354031382087</v>
      </c>
      <c r="AK40" s="45">
        <v>374.77143242695155</v>
      </c>
      <c r="AL40" s="45">
        <v>372.40151707140717</v>
      </c>
      <c r="AM40" s="45">
        <v>362.75778642805938</v>
      </c>
      <c r="AN40" s="45">
        <v>369.66727983123388</v>
      </c>
      <c r="AO40" s="45">
        <v>378.48487816410289</v>
      </c>
      <c r="AP40" s="45">
        <v>377.39155264510941</v>
      </c>
      <c r="AQ40" s="45">
        <v>390.2813563485243</v>
      </c>
      <c r="AR40" s="45">
        <v>398.7053230763031</v>
      </c>
      <c r="AS40" s="45">
        <v>428.99942181052819</v>
      </c>
      <c r="AT40" s="45">
        <v>442.2544390255261</v>
      </c>
      <c r="AU40" s="45">
        <v>529.90463367679786</v>
      </c>
      <c r="AV40" s="45">
        <v>540.20543485191376</v>
      </c>
      <c r="AW40" s="45">
        <v>565.1291143867071</v>
      </c>
      <c r="AX40" s="45">
        <v>594.17102432282843</v>
      </c>
      <c r="AY40" s="45">
        <v>596.38230715209306</v>
      </c>
      <c r="AZ40" s="45">
        <v>614.42797297539016</v>
      </c>
      <c r="BA40" s="45">
        <v>617.59818671511744</v>
      </c>
      <c r="BB40" s="45">
        <v>630.34370327111367</v>
      </c>
      <c r="BC40" s="45">
        <v>633.77048082546935</v>
      </c>
      <c r="BD40" s="45">
        <v>627.05174259649027</v>
      </c>
      <c r="BE40" s="45">
        <v>642.75489568246985</v>
      </c>
      <c r="BF40" s="45">
        <v>670.53369545262558</v>
      </c>
      <c r="BG40" s="45">
        <v>712.35676157752835</v>
      </c>
      <c r="BH40" s="45">
        <v>779.66879054203184</v>
      </c>
      <c r="BI40" s="45">
        <v>904.16427155499559</v>
      </c>
      <c r="BJ40" s="45">
        <v>1021.1205796548539</v>
      </c>
      <c r="BK40" s="45">
        <v>1089.989326250045</v>
      </c>
      <c r="BL40" s="45">
        <v>1151.7974771613437</v>
      </c>
      <c r="BM40" s="45">
        <v>1220.7841550187072</v>
      </c>
      <c r="BN40" s="45">
        <v>1223.4395568626185</v>
      </c>
      <c r="BO40" s="45">
        <v>1265.2282741668148</v>
      </c>
      <c r="BP40" s="45">
        <v>1348.8412505094693</v>
      </c>
      <c r="BQ40" s="45">
        <v>1350.3099486324165</v>
      </c>
      <c r="BR40" s="45">
        <v>1322.3769586795145</v>
      </c>
      <c r="BS40" s="45">
        <v>1356.718511128247</v>
      </c>
      <c r="BT40" s="45">
        <v>1363.2671514076428</v>
      </c>
      <c r="BU40" s="45">
        <v>1394.3708160717918</v>
      </c>
      <c r="BV40" s="45">
        <v>1431.7025446665111</v>
      </c>
      <c r="BW40" s="45">
        <v>1474.0475874185074</v>
      </c>
      <c r="BX40" s="45">
        <v>1567.0341064237521</v>
      </c>
      <c r="BY40" s="45">
        <v>1675.9019004527249</v>
      </c>
      <c r="BZ40" s="45">
        <v>2079.8032710678485</v>
      </c>
      <c r="CA40" s="45">
        <v>1991.5105411115146</v>
      </c>
      <c r="CB40" s="45">
        <v>2027.5896041847886</v>
      </c>
      <c r="CC40" s="45">
        <v>2072.9758756090041</v>
      </c>
      <c r="CD40" s="45">
        <v>2150.2589236781382</v>
      </c>
    </row>
    <row r="41" spans="1:82" ht="12.75" customHeight="1" x14ac:dyDescent="0.25">
      <c r="A41" s="38">
        <v>154</v>
      </c>
      <c r="B41" s="49" t="s">
        <v>331</v>
      </c>
      <c r="C41" s="45">
        <v>100</v>
      </c>
      <c r="D41" s="45">
        <v>105.98797461599234</v>
      </c>
      <c r="E41" s="45">
        <v>109.12882182351207</v>
      </c>
      <c r="F41" s="45">
        <v>110.03860278012282</v>
      </c>
      <c r="G41" s="45">
        <v>114.00450963489681</v>
      </c>
      <c r="H41" s="45">
        <v>116.06219390623241</v>
      </c>
      <c r="I41" s="45">
        <v>120.23487399413706</v>
      </c>
      <c r="J41" s="45">
        <v>120.78923952658504</v>
      </c>
      <c r="K41" s="45">
        <v>127.41120813032872</v>
      </c>
      <c r="L41" s="45">
        <v>131.11691076311826</v>
      </c>
      <c r="M41" s="45">
        <v>133.70305585245694</v>
      </c>
      <c r="N41" s="45">
        <v>134.82192628891295</v>
      </c>
      <c r="O41" s="45">
        <v>139.75087444788588</v>
      </c>
      <c r="P41" s="45">
        <v>141.53353142598831</v>
      </c>
      <c r="Q41" s="45">
        <v>142.35672701297739</v>
      </c>
      <c r="R41" s="45">
        <v>145.48367029792095</v>
      </c>
      <c r="S41" s="45">
        <v>145.46733660353527</v>
      </c>
      <c r="T41" s="45">
        <v>146.04602081054912</v>
      </c>
      <c r="U41" s="45">
        <v>151.49479246037265</v>
      </c>
      <c r="V41" s="45">
        <v>152.96083712049349</v>
      </c>
      <c r="W41" s="45">
        <v>155.06142768471179</v>
      </c>
      <c r="X41" s="45">
        <v>157.90826911647204</v>
      </c>
      <c r="Y41" s="45">
        <v>159.26230862479088</v>
      </c>
      <c r="Z41" s="45">
        <v>161.38396966389081</v>
      </c>
      <c r="AA41" s="45">
        <v>163.78243927047598</v>
      </c>
      <c r="AB41" s="45">
        <v>165.9385107269205</v>
      </c>
      <c r="AC41" s="45">
        <v>171.42669448411505</v>
      </c>
      <c r="AD41" s="45">
        <v>174.24145460874627</v>
      </c>
      <c r="AE41" s="45">
        <v>176.58818655838573</v>
      </c>
      <c r="AF41" s="45">
        <v>181.79597273035205</v>
      </c>
      <c r="AG41" s="45">
        <v>192.63341151497497</v>
      </c>
      <c r="AH41" s="45">
        <v>196.57823602033275</v>
      </c>
      <c r="AI41" s="45">
        <v>200.69718015144875</v>
      </c>
      <c r="AJ41" s="45">
        <v>219.32300774988929</v>
      </c>
      <c r="AK41" s="45">
        <v>230.40664898190539</v>
      </c>
      <c r="AL41" s="45">
        <v>239.24335816889285</v>
      </c>
      <c r="AM41" s="45">
        <v>243.71572167808014</v>
      </c>
      <c r="AN41" s="45">
        <v>259.51641012642432</v>
      </c>
      <c r="AO41" s="45">
        <v>264.11038577210252</v>
      </c>
      <c r="AP41" s="45">
        <v>275.84684726237884</v>
      </c>
      <c r="AQ41" s="45">
        <v>288.01296010366349</v>
      </c>
      <c r="AR41" s="45">
        <v>295.60288945527469</v>
      </c>
      <c r="AS41" s="45">
        <v>302.1545554913618</v>
      </c>
      <c r="AT41" s="45">
        <v>309.36739739693576</v>
      </c>
      <c r="AU41" s="45">
        <v>325.35369244182613</v>
      </c>
      <c r="AV41" s="45">
        <v>354.93902179412868</v>
      </c>
      <c r="AW41" s="45">
        <v>363.77341147313297</v>
      </c>
      <c r="AX41" s="45">
        <v>384.21699033569047</v>
      </c>
      <c r="AY41" s="45">
        <v>401.85935804260259</v>
      </c>
      <c r="AZ41" s="45">
        <v>409.45775702196715</v>
      </c>
      <c r="BA41" s="45">
        <v>414.57511976084788</v>
      </c>
      <c r="BB41" s="45">
        <v>426.36256257728945</v>
      </c>
      <c r="BC41" s="45">
        <v>429.77433348293476</v>
      </c>
      <c r="BD41" s="45">
        <v>432.76961415425023</v>
      </c>
      <c r="BE41" s="45">
        <v>434.07577490900292</v>
      </c>
      <c r="BF41" s="45">
        <v>438.37181170328853</v>
      </c>
      <c r="BG41" s="45">
        <v>450.19743506122074</v>
      </c>
      <c r="BH41" s="45">
        <v>456.62334235809328</v>
      </c>
      <c r="BI41" s="45">
        <v>466.25022038756322</v>
      </c>
      <c r="BJ41" s="45">
        <v>475.02812001793336</v>
      </c>
      <c r="BK41" s="45">
        <v>481.20524544068599</v>
      </c>
      <c r="BL41" s="45">
        <v>488.98471694130347</v>
      </c>
      <c r="BM41" s="45">
        <v>511.69872417728072</v>
      </c>
      <c r="BN41" s="45">
        <v>528.3082314396363</v>
      </c>
      <c r="BO41" s="45">
        <v>542.96602628706432</v>
      </c>
      <c r="BP41" s="45">
        <v>550.57397402167544</v>
      </c>
      <c r="BQ41" s="45">
        <v>575.38186123246817</v>
      </c>
      <c r="BR41" s="45">
        <v>590.21923525115574</v>
      </c>
      <c r="BS41" s="45">
        <v>624.36263226775611</v>
      </c>
      <c r="BT41" s="45">
        <v>641.08822767221147</v>
      </c>
      <c r="BU41" s="45">
        <v>682.78210749399136</v>
      </c>
      <c r="BV41" s="45">
        <v>703.7579306154779</v>
      </c>
      <c r="BW41" s="45">
        <v>723.68595926218359</v>
      </c>
      <c r="BX41" s="45">
        <v>745.82897150192832</v>
      </c>
      <c r="BY41" s="45">
        <v>779.63684649205163</v>
      </c>
      <c r="BZ41" s="45">
        <v>871.20012533184172</v>
      </c>
      <c r="CA41" s="45">
        <v>934.14179439926511</v>
      </c>
      <c r="CB41" s="45">
        <v>954.77340892765562</v>
      </c>
      <c r="CC41" s="45">
        <v>988.37021637217174</v>
      </c>
      <c r="CD41" s="45">
        <v>1062.085139291376</v>
      </c>
    </row>
    <row r="42" spans="1:82" ht="12.75" customHeight="1" x14ac:dyDescent="0.25">
      <c r="A42" s="38">
        <v>1541</v>
      </c>
      <c r="B42" s="48" t="s">
        <v>332</v>
      </c>
      <c r="C42" s="45">
        <v>100</v>
      </c>
      <c r="D42" s="45">
        <v>102.44980055825468</v>
      </c>
      <c r="E42" s="45">
        <v>107.50812932610386</v>
      </c>
      <c r="F42" s="45">
        <v>108.69397586730375</v>
      </c>
      <c r="G42" s="45">
        <v>113.0136472076256</v>
      </c>
      <c r="H42" s="45">
        <v>114.92380956022789</v>
      </c>
      <c r="I42" s="45">
        <v>122.0346733555855</v>
      </c>
      <c r="J42" s="45">
        <v>122.0346733555855</v>
      </c>
      <c r="K42" s="45">
        <v>132.17059789444193</v>
      </c>
      <c r="L42" s="45">
        <v>133.10129275080425</v>
      </c>
      <c r="M42" s="45">
        <v>135.96760001282547</v>
      </c>
      <c r="N42" s="45">
        <v>135.96760001282547</v>
      </c>
      <c r="O42" s="45">
        <v>145.13112130282067</v>
      </c>
      <c r="P42" s="45">
        <v>145.13012446722121</v>
      </c>
      <c r="Q42" s="45">
        <v>145.13012446722121</v>
      </c>
      <c r="R42" s="45">
        <v>145.13012446722121</v>
      </c>
      <c r="S42" s="45">
        <v>142.71644153952681</v>
      </c>
      <c r="T42" s="45">
        <v>142.71644153952681</v>
      </c>
      <c r="U42" s="45">
        <v>150.77141203296674</v>
      </c>
      <c r="V42" s="45">
        <v>151.11008411806989</v>
      </c>
      <c r="W42" s="45">
        <v>154.05323599143279</v>
      </c>
      <c r="X42" s="45">
        <v>157.51084986034104</v>
      </c>
      <c r="Y42" s="45">
        <v>157.92610893127613</v>
      </c>
      <c r="Z42" s="45">
        <v>157.92610893127613</v>
      </c>
      <c r="AA42" s="45">
        <v>159.94922418887637</v>
      </c>
      <c r="AB42" s="45">
        <v>160.23196709971521</v>
      </c>
      <c r="AC42" s="45">
        <v>162.17232264120722</v>
      </c>
      <c r="AD42" s="45">
        <v>165.91027493725105</v>
      </c>
      <c r="AE42" s="45">
        <v>165.96924113734954</v>
      </c>
      <c r="AF42" s="45">
        <v>167.57040389974333</v>
      </c>
      <c r="AG42" s="45">
        <v>178.29558188402029</v>
      </c>
      <c r="AH42" s="45">
        <v>181.89012679617181</v>
      </c>
      <c r="AI42" s="45">
        <v>183.87485396404088</v>
      </c>
      <c r="AJ42" s="45">
        <v>195.16909580438863</v>
      </c>
      <c r="AK42" s="45">
        <v>207.26994177395775</v>
      </c>
      <c r="AL42" s="45">
        <v>222.09637817618375</v>
      </c>
      <c r="AM42" s="45">
        <v>222.95796287592586</v>
      </c>
      <c r="AN42" s="45">
        <v>243.8192948603141</v>
      </c>
      <c r="AO42" s="45">
        <v>250.59557584348605</v>
      </c>
      <c r="AP42" s="45">
        <v>265.13794361632688</v>
      </c>
      <c r="AQ42" s="45">
        <v>274.17371057292911</v>
      </c>
      <c r="AR42" s="45">
        <v>285.3737113610336</v>
      </c>
      <c r="AS42" s="45">
        <v>286.88139183254771</v>
      </c>
      <c r="AT42" s="45">
        <v>289.85602016666695</v>
      </c>
      <c r="AU42" s="45">
        <v>290.31539459152373</v>
      </c>
      <c r="AV42" s="45">
        <v>327.52367792258423</v>
      </c>
      <c r="AW42" s="45">
        <v>331.59349979524995</v>
      </c>
      <c r="AX42" s="45">
        <v>336.17460653122095</v>
      </c>
      <c r="AY42" s="45">
        <v>356.02136804497019</v>
      </c>
      <c r="AZ42" s="45">
        <v>356.54449166223139</v>
      </c>
      <c r="BA42" s="45">
        <v>357.41845916457635</v>
      </c>
      <c r="BB42" s="45">
        <v>373.07808622356555</v>
      </c>
      <c r="BC42" s="45">
        <v>376.8479832775007</v>
      </c>
      <c r="BD42" s="45">
        <v>377.58505417634359</v>
      </c>
      <c r="BE42" s="45">
        <v>378.5669534063419</v>
      </c>
      <c r="BF42" s="45">
        <v>381.99498574567758</v>
      </c>
      <c r="BG42" s="45">
        <v>396.73187327799155</v>
      </c>
      <c r="BH42" s="45">
        <v>396.73187327799155</v>
      </c>
      <c r="BI42" s="45">
        <v>405.18675204129312</v>
      </c>
      <c r="BJ42" s="45">
        <v>408.59244311224518</v>
      </c>
      <c r="BK42" s="45">
        <v>408.59244191210206</v>
      </c>
      <c r="BL42" s="45">
        <v>408.59244191210206</v>
      </c>
      <c r="BM42" s="45">
        <v>434.60776348001298</v>
      </c>
      <c r="BN42" s="45">
        <v>461.36727438883582</v>
      </c>
      <c r="BO42" s="45">
        <v>464.06235559053891</v>
      </c>
      <c r="BP42" s="45">
        <v>465.6890578999957</v>
      </c>
      <c r="BQ42" s="45">
        <v>495.6239728595653</v>
      </c>
      <c r="BR42" s="45">
        <v>499.3337680655589</v>
      </c>
      <c r="BS42" s="45">
        <v>539.77168427992149</v>
      </c>
      <c r="BT42" s="45">
        <v>541.90963556050099</v>
      </c>
      <c r="BU42" s="45">
        <v>595.66219150662789</v>
      </c>
      <c r="BV42" s="45">
        <v>619.88832209427676</v>
      </c>
      <c r="BW42" s="45">
        <v>635.79936982573315</v>
      </c>
      <c r="BX42" s="45">
        <v>638.98566206651344</v>
      </c>
      <c r="BY42" s="45">
        <v>655.10055557976318</v>
      </c>
      <c r="BZ42" s="45">
        <v>796.42490549959393</v>
      </c>
      <c r="CA42" s="45">
        <v>858.90836551173061</v>
      </c>
      <c r="CB42" s="45">
        <v>864.15603346278886</v>
      </c>
      <c r="CC42" s="45">
        <v>869.3647654379879</v>
      </c>
      <c r="CD42" s="45">
        <v>925.82691456800512</v>
      </c>
    </row>
    <row r="43" spans="1:82" ht="12.75" customHeight="1" x14ac:dyDescent="0.25">
      <c r="A43" s="38">
        <v>1542</v>
      </c>
      <c r="B43" s="48" t="s">
        <v>333</v>
      </c>
      <c r="C43" s="45">
        <v>100</v>
      </c>
      <c r="D43" s="45">
        <v>106.54492885789237</v>
      </c>
      <c r="E43" s="45">
        <v>107.5066027634183</v>
      </c>
      <c r="F43" s="45">
        <v>108.71991131504265</v>
      </c>
      <c r="G43" s="45">
        <v>109.23429472819343</v>
      </c>
      <c r="H43" s="45">
        <v>113.076348092429</v>
      </c>
      <c r="I43" s="45">
        <v>115.54863563630546</v>
      </c>
      <c r="J43" s="45">
        <v>115.28886093887286</v>
      </c>
      <c r="K43" s="45">
        <v>122.67396287197873</v>
      </c>
      <c r="L43" s="45">
        <v>135.5852450154832</v>
      </c>
      <c r="M43" s="45">
        <v>145.31332287359442</v>
      </c>
      <c r="N43" s="45">
        <v>146.99565095995465</v>
      </c>
      <c r="O43" s="45">
        <v>147.45630365204815</v>
      </c>
      <c r="P43" s="45">
        <v>155.91791816620611</v>
      </c>
      <c r="Q43" s="45">
        <v>155.90355750553704</v>
      </c>
      <c r="R43" s="45">
        <v>155.99898521325829</v>
      </c>
      <c r="S43" s="45">
        <v>163.0891434950347</v>
      </c>
      <c r="T43" s="45">
        <v>167.16459835777519</v>
      </c>
      <c r="U43" s="45">
        <v>173.14853761622223</v>
      </c>
      <c r="V43" s="45">
        <v>171.22888629251199</v>
      </c>
      <c r="W43" s="45">
        <v>175.17468500032953</v>
      </c>
      <c r="X43" s="45">
        <v>179.59942939368304</v>
      </c>
      <c r="Y43" s="45">
        <v>176.24349985631434</v>
      </c>
      <c r="Z43" s="45">
        <v>182.69414144281984</v>
      </c>
      <c r="AA43" s="45">
        <v>188.89198907004865</v>
      </c>
      <c r="AB43" s="45">
        <v>196.5285269878745</v>
      </c>
      <c r="AC43" s="45">
        <v>196.86412170694493</v>
      </c>
      <c r="AD43" s="45">
        <v>197.39412099987427</v>
      </c>
      <c r="AE43" s="45">
        <v>200.47181726315122</v>
      </c>
      <c r="AF43" s="45">
        <v>204.04217470213214</v>
      </c>
      <c r="AG43" s="45">
        <v>206.847068550568</v>
      </c>
      <c r="AH43" s="45">
        <v>200.0927578450594</v>
      </c>
      <c r="AI43" s="45">
        <v>200.55883063574581</v>
      </c>
      <c r="AJ43" s="45">
        <v>214.96964409222727</v>
      </c>
      <c r="AK43" s="45">
        <v>225.18902547537195</v>
      </c>
      <c r="AL43" s="45">
        <v>226.14023767090907</v>
      </c>
      <c r="AM43" s="45">
        <v>230.45663775250677</v>
      </c>
      <c r="AN43" s="45">
        <v>248.40768050467088</v>
      </c>
      <c r="AO43" s="45">
        <v>255.00952269424491</v>
      </c>
      <c r="AP43" s="45">
        <v>277.00534410920267</v>
      </c>
      <c r="AQ43" s="45">
        <v>301.01839825010092</v>
      </c>
      <c r="AR43" s="45">
        <v>308.25861760067784</v>
      </c>
      <c r="AS43" s="45">
        <v>323.98472142509405</v>
      </c>
      <c r="AT43" s="45">
        <v>324.46986082994482</v>
      </c>
      <c r="AU43" s="45">
        <v>350.03899283914154</v>
      </c>
      <c r="AV43" s="45">
        <v>385.62214711507886</v>
      </c>
      <c r="AW43" s="45">
        <v>407.71916952083507</v>
      </c>
      <c r="AX43" s="45">
        <v>431.83753686346358</v>
      </c>
      <c r="AY43" s="45">
        <v>476.208253988987</v>
      </c>
      <c r="AZ43" s="45">
        <v>547.94145012559841</v>
      </c>
      <c r="BA43" s="45">
        <v>580.73418766916393</v>
      </c>
      <c r="BB43" s="45">
        <v>589.56084260688056</v>
      </c>
      <c r="BC43" s="45">
        <v>601.67135022194418</v>
      </c>
      <c r="BD43" s="45">
        <v>601.39594357290275</v>
      </c>
      <c r="BE43" s="45">
        <v>601.73278708980752</v>
      </c>
      <c r="BF43" s="45">
        <v>600.93834483295666</v>
      </c>
      <c r="BG43" s="45">
        <v>609.15408171110414</v>
      </c>
      <c r="BH43" s="45">
        <v>620.41250672966555</v>
      </c>
      <c r="BI43" s="45">
        <v>627.83807130018283</v>
      </c>
      <c r="BJ43" s="45">
        <v>628.89732764265273</v>
      </c>
      <c r="BK43" s="45">
        <v>638.2746812042426</v>
      </c>
      <c r="BL43" s="45">
        <v>664.0556457028938</v>
      </c>
      <c r="BM43" s="45">
        <v>674.6921874141625</v>
      </c>
      <c r="BN43" s="45">
        <v>675.59467381794525</v>
      </c>
      <c r="BO43" s="45">
        <v>691.78914353295829</v>
      </c>
      <c r="BP43" s="45">
        <v>691.78914148821002</v>
      </c>
      <c r="BQ43" s="45">
        <v>704.30304628284614</v>
      </c>
      <c r="BR43" s="45">
        <v>734.12702606064408</v>
      </c>
      <c r="BS43" s="45">
        <v>770.27757562624697</v>
      </c>
      <c r="BT43" s="45">
        <v>838.49128079163768</v>
      </c>
      <c r="BU43" s="45">
        <v>905.07682076598326</v>
      </c>
      <c r="BV43" s="45">
        <v>904.31203774741573</v>
      </c>
      <c r="BW43" s="45">
        <v>935.57630150157354</v>
      </c>
      <c r="BX43" s="45">
        <v>972.55142783796782</v>
      </c>
      <c r="BY43" s="45">
        <v>1138.857264484127</v>
      </c>
      <c r="BZ43" s="45">
        <v>1146.3811801075503</v>
      </c>
      <c r="CA43" s="45">
        <v>1204.1795888438855</v>
      </c>
      <c r="CB43" s="45">
        <v>1289.2946935336017</v>
      </c>
      <c r="CC43" s="45">
        <v>1369.6127330896622</v>
      </c>
      <c r="CD43" s="45">
        <v>1520.5634857477223</v>
      </c>
    </row>
    <row r="44" spans="1:82" ht="12.75" customHeight="1" x14ac:dyDescent="0.25">
      <c r="A44" s="38">
        <v>1543</v>
      </c>
      <c r="B44" s="48" t="s">
        <v>334</v>
      </c>
      <c r="C44" s="45">
        <v>100</v>
      </c>
      <c r="D44" s="45">
        <v>111.23003887795248</v>
      </c>
      <c r="E44" s="45">
        <v>113.58894228473135</v>
      </c>
      <c r="F44" s="45">
        <v>113.58894228473135</v>
      </c>
      <c r="G44" s="45">
        <v>117.91443290656977</v>
      </c>
      <c r="H44" s="45">
        <v>120.47037120828844</v>
      </c>
      <c r="I44" s="45">
        <v>121.00117332546171</v>
      </c>
      <c r="J44" s="45">
        <v>121.00117429662987</v>
      </c>
      <c r="K44" s="45">
        <v>123.22118515915994</v>
      </c>
      <c r="L44" s="45">
        <v>126.1084430487528</v>
      </c>
      <c r="M44" s="45">
        <v>128.73127318793414</v>
      </c>
      <c r="N44" s="45">
        <v>128.78232839310076</v>
      </c>
      <c r="O44" s="45">
        <v>131.66609006010924</v>
      </c>
      <c r="P44" s="45">
        <v>134.85276391127422</v>
      </c>
      <c r="Q44" s="45">
        <v>135.89535039630675</v>
      </c>
      <c r="R44" s="45">
        <v>136.26265005093822</v>
      </c>
      <c r="S44" s="45">
        <v>136.93347483959576</v>
      </c>
      <c r="T44" s="45">
        <v>137.16845278066739</v>
      </c>
      <c r="U44" s="45">
        <v>140.90555874904445</v>
      </c>
      <c r="V44" s="45">
        <v>142.42635584245431</v>
      </c>
      <c r="W44" s="45">
        <v>143.65870711555277</v>
      </c>
      <c r="X44" s="45">
        <v>147.53239444891773</v>
      </c>
      <c r="Y44" s="45">
        <v>149.03006093375291</v>
      </c>
      <c r="Z44" s="45">
        <v>151.313166588147</v>
      </c>
      <c r="AA44" s="45">
        <v>155.55428134364738</v>
      </c>
      <c r="AB44" s="45">
        <v>160.78800587515579</v>
      </c>
      <c r="AC44" s="45">
        <v>174.46320012115046</v>
      </c>
      <c r="AD44" s="45">
        <v>175.89162683385021</v>
      </c>
      <c r="AE44" s="45">
        <v>178.37677080027888</v>
      </c>
      <c r="AF44" s="45">
        <v>190.91471699212124</v>
      </c>
      <c r="AG44" s="45">
        <v>202.427796230746</v>
      </c>
      <c r="AH44" s="45">
        <v>203.1704046344193</v>
      </c>
      <c r="AI44" s="45">
        <v>210.51377636851501</v>
      </c>
      <c r="AJ44" s="45">
        <v>231.26617636219802</v>
      </c>
      <c r="AK44" s="45">
        <v>239.37757516790285</v>
      </c>
      <c r="AL44" s="45">
        <v>239.60843213023404</v>
      </c>
      <c r="AM44" s="45">
        <v>245.38381792686229</v>
      </c>
      <c r="AN44" s="45">
        <v>257.59270559535082</v>
      </c>
      <c r="AO44" s="45">
        <v>257.59270559535082</v>
      </c>
      <c r="AP44" s="45">
        <v>260.4126365376963</v>
      </c>
      <c r="AQ44" s="45">
        <v>275.1938498415978</v>
      </c>
      <c r="AR44" s="45">
        <v>279.25204839905581</v>
      </c>
      <c r="AS44" s="45">
        <v>295.83148484698938</v>
      </c>
      <c r="AT44" s="45">
        <v>317.80422161579281</v>
      </c>
      <c r="AU44" s="45">
        <v>353.93886894815512</v>
      </c>
      <c r="AV44" s="45">
        <v>365.41350667601608</v>
      </c>
      <c r="AW44" s="45">
        <v>381.45920604510184</v>
      </c>
      <c r="AX44" s="45">
        <v>408.61836389567662</v>
      </c>
      <c r="AY44" s="45">
        <v>428.38276574892564</v>
      </c>
      <c r="AZ44" s="45">
        <v>438.55101787824748</v>
      </c>
      <c r="BA44" s="45">
        <v>442.27362852636401</v>
      </c>
      <c r="BB44" s="45">
        <v>454.79968076016081</v>
      </c>
      <c r="BC44" s="45">
        <v>455.27801090186517</v>
      </c>
      <c r="BD44" s="45">
        <v>462.88033408416862</v>
      </c>
      <c r="BE44" s="45">
        <v>465.66098693561247</v>
      </c>
      <c r="BF44" s="45">
        <v>471.78638008605196</v>
      </c>
      <c r="BG44" s="45">
        <v>483.84723476424699</v>
      </c>
      <c r="BH44" s="45">
        <v>495.69931228496114</v>
      </c>
      <c r="BI44" s="45">
        <v>503.60135580394336</v>
      </c>
      <c r="BJ44" s="45">
        <v>543.04314716405236</v>
      </c>
      <c r="BK44" s="45">
        <v>561.66964680082833</v>
      </c>
      <c r="BL44" s="45">
        <v>582.06019568274496</v>
      </c>
      <c r="BM44" s="45">
        <v>622.44726801505851</v>
      </c>
      <c r="BN44" s="45">
        <v>634.28829780175874</v>
      </c>
      <c r="BO44" s="45">
        <v>681.71625082906246</v>
      </c>
      <c r="BP44" s="45">
        <v>694.91944577486277</v>
      </c>
      <c r="BQ44" s="45">
        <v>715.2570073160266</v>
      </c>
      <c r="BR44" s="45">
        <v>734.70594639211492</v>
      </c>
      <c r="BS44" s="45">
        <v>761.94789326271473</v>
      </c>
      <c r="BT44" s="45">
        <v>775.4890659980025</v>
      </c>
      <c r="BU44" s="45">
        <v>795.79140241915684</v>
      </c>
      <c r="BV44" s="45">
        <v>824.2757331154711</v>
      </c>
      <c r="BW44" s="45">
        <v>844.2627439429757</v>
      </c>
      <c r="BX44" s="45">
        <v>895.08413159713086</v>
      </c>
      <c r="BY44" s="45">
        <v>915.25880989959103</v>
      </c>
      <c r="BZ44" s="45">
        <v>959.00688467946941</v>
      </c>
      <c r="CA44" s="45">
        <v>1008.6392813147573</v>
      </c>
      <c r="CB44" s="45">
        <v>1026.1142979952556</v>
      </c>
      <c r="CC44" s="45">
        <v>1062.5093770509898</v>
      </c>
      <c r="CD44" s="45">
        <v>1127.8055701112919</v>
      </c>
    </row>
    <row r="45" spans="1:82" ht="12.75" customHeight="1" x14ac:dyDescent="0.25">
      <c r="A45" s="38">
        <v>1544</v>
      </c>
      <c r="B45" s="48" t="s">
        <v>335</v>
      </c>
      <c r="C45" s="45">
        <v>100</v>
      </c>
      <c r="D45" s="45">
        <v>103.61090883617076</v>
      </c>
      <c r="E45" s="45">
        <v>107.67922763973419</v>
      </c>
      <c r="F45" s="45">
        <v>109.43520038568248</v>
      </c>
      <c r="G45" s="45">
        <v>110.90792001252265</v>
      </c>
      <c r="H45" s="45">
        <v>108.85582467380841</v>
      </c>
      <c r="I45" s="45">
        <v>114.05192792477196</v>
      </c>
      <c r="J45" s="45">
        <v>115.24724173600956</v>
      </c>
      <c r="K45" s="45">
        <v>118.05546024295423</v>
      </c>
      <c r="L45" s="45">
        <v>118.04776832930401</v>
      </c>
      <c r="M45" s="45">
        <v>117.79940043345569</v>
      </c>
      <c r="N45" s="45">
        <v>121.27947794688853</v>
      </c>
      <c r="O45" s="45">
        <v>122.40642966454713</v>
      </c>
      <c r="P45" s="45">
        <v>123.08169997021382</v>
      </c>
      <c r="Q45" s="45">
        <v>123.38168171433124</v>
      </c>
      <c r="R45" s="45">
        <v>125.30406384078432</v>
      </c>
      <c r="S45" s="45">
        <v>130.20084026497796</v>
      </c>
      <c r="T45" s="45">
        <v>130.66166308113722</v>
      </c>
      <c r="U45" s="45">
        <v>131.55312534408569</v>
      </c>
      <c r="V45" s="45">
        <v>132.23392342257338</v>
      </c>
      <c r="W45" s="45">
        <v>132.77264315633835</v>
      </c>
      <c r="X45" s="45">
        <v>134.95158994096744</v>
      </c>
      <c r="Y45" s="45">
        <v>135.41092156496873</v>
      </c>
      <c r="Z45" s="45">
        <v>135.99866443112515</v>
      </c>
      <c r="AA45" s="45">
        <v>135.99866443112515</v>
      </c>
      <c r="AB45" s="45">
        <v>140.79067073444605</v>
      </c>
      <c r="AC45" s="45">
        <v>144.90736214211833</v>
      </c>
      <c r="AD45" s="45">
        <v>145.91644288147867</v>
      </c>
      <c r="AE45" s="45">
        <v>153.81943198532227</v>
      </c>
      <c r="AF45" s="45">
        <v>169.66512346483577</v>
      </c>
      <c r="AG45" s="45">
        <v>175.03216063809717</v>
      </c>
      <c r="AH45" s="45">
        <v>185.78452805446452</v>
      </c>
      <c r="AI45" s="45">
        <v>190.99342457378074</v>
      </c>
      <c r="AJ45" s="45">
        <v>214.26640999789223</v>
      </c>
      <c r="AK45" s="45">
        <v>224.53139036535293</v>
      </c>
      <c r="AL45" s="45">
        <v>228.75175701150118</v>
      </c>
      <c r="AM45" s="45">
        <v>232.1781500608233</v>
      </c>
      <c r="AN45" s="45">
        <v>234.22881894302913</v>
      </c>
      <c r="AO45" s="45">
        <v>237.08376478676007</v>
      </c>
      <c r="AP45" s="45">
        <v>245.27320355972839</v>
      </c>
      <c r="AQ45" s="45">
        <v>258.86547298769807</v>
      </c>
      <c r="AR45" s="45">
        <v>263.15268754995776</v>
      </c>
      <c r="AS45" s="45">
        <v>263.15268754995776</v>
      </c>
      <c r="AT45" s="45">
        <v>269.21706212289297</v>
      </c>
      <c r="AU45" s="45">
        <v>296.33270130662032</v>
      </c>
      <c r="AV45" s="45">
        <v>307.02224226180107</v>
      </c>
      <c r="AW45" s="45">
        <v>310.76415358115554</v>
      </c>
      <c r="AX45" s="45">
        <v>311.87511139591015</v>
      </c>
      <c r="AY45" s="45">
        <v>323.63360389418892</v>
      </c>
      <c r="AZ45" s="45">
        <v>329.59007517526749</v>
      </c>
      <c r="BA45" s="45">
        <v>335.91320611601179</v>
      </c>
      <c r="BB45" s="45">
        <v>346.05850563290369</v>
      </c>
      <c r="BC45" s="45">
        <v>352.70219992454997</v>
      </c>
      <c r="BD45" s="45">
        <v>358.81590018314773</v>
      </c>
      <c r="BE45" s="45">
        <v>358.9500121234492</v>
      </c>
      <c r="BF45" s="45">
        <v>362.06617153120527</v>
      </c>
      <c r="BG45" s="45">
        <v>367.37693715630371</v>
      </c>
      <c r="BH45" s="45">
        <v>376.53871284139404</v>
      </c>
      <c r="BI45" s="45">
        <v>388.05296062217337</v>
      </c>
      <c r="BJ45" s="45">
        <v>389.35085699517435</v>
      </c>
      <c r="BK45" s="45">
        <v>391.76504626256394</v>
      </c>
      <c r="BL45" s="45">
        <v>408.6087015712248</v>
      </c>
      <c r="BM45" s="45">
        <v>424.201571615094</v>
      </c>
      <c r="BN45" s="45">
        <v>441.56912588921176</v>
      </c>
      <c r="BO45" s="45">
        <v>459.27780764658371</v>
      </c>
      <c r="BP45" s="45">
        <v>484.46272535382923</v>
      </c>
      <c r="BQ45" s="45">
        <v>517.93801636486467</v>
      </c>
      <c r="BR45" s="45">
        <v>521.0220271817077</v>
      </c>
      <c r="BS45" s="45">
        <v>529.96426241018958</v>
      </c>
      <c r="BT45" s="45">
        <v>542.32156545028306</v>
      </c>
      <c r="BU45" s="45">
        <v>549.32844683067344</v>
      </c>
      <c r="BV45" s="45">
        <v>588.65544191008985</v>
      </c>
      <c r="BW45" s="45">
        <v>600.52824566596132</v>
      </c>
      <c r="BX45" s="45">
        <v>625.88885478033762</v>
      </c>
      <c r="BY45" s="45">
        <v>653.78622017799603</v>
      </c>
      <c r="BZ45" s="45">
        <v>762.37466683185642</v>
      </c>
      <c r="CA45" s="45">
        <v>872.0970526804424</v>
      </c>
      <c r="CB45" s="45">
        <v>900.76622461725071</v>
      </c>
      <c r="CC45" s="45">
        <v>971.9637257837893</v>
      </c>
      <c r="CD45" s="45">
        <v>1031.8488469592637</v>
      </c>
    </row>
    <row r="46" spans="1:82" ht="12.75" customHeight="1" x14ac:dyDescent="0.25">
      <c r="A46" s="38">
        <v>1549</v>
      </c>
      <c r="B46" s="48" t="s">
        <v>336</v>
      </c>
      <c r="C46" s="45">
        <v>100</v>
      </c>
      <c r="D46" s="45">
        <v>110.15934069893511</v>
      </c>
      <c r="E46" s="45">
        <v>110.47638483242052</v>
      </c>
      <c r="F46" s="45">
        <v>111.06356201877971</v>
      </c>
      <c r="G46" s="45">
        <v>115.95406931811264</v>
      </c>
      <c r="H46" s="45">
        <v>118.63622156480616</v>
      </c>
      <c r="I46" s="45">
        <v>119.58135486562173</v>
      </c>
      <c r="J46" s="45">
        <v>121.62343415794859</v>
      </c>
      <c r="K46" s="45">
        <v>125.01004823679389</v>
      </c>
      <c r="L46" s="45">
        <v>132.77656492401962</v>
      </c>
      <c r="M46" s="45">
        <v>133.36044321890694</v>
      </c>
      <c r="N46" s="45">
        <v>136.43392923453865</v>
      </c>
      <c r="O46" s="45">
        <v>136.93833568486778</v>
      </c>
      <c r="P46" s="45">
        <v>139.52412456547418</v>
      </c>
      <c r="Q46" s="45">
        <v>142.231944664243</v>
      </c>
      <c r="R46" s="45">
        <v>154.44948779028897</v>
      </c>
      <c r="S46" s="45">
        <v>154.95791281086656</v>
      </c>
      <c r="T46" s="45">
        <v>155.79468698732865</v>
      </c>
      <c r="U46" s="45">
        <v>158.408036595683</v>
      </c>
      <c r="V46" s="45">
        <v>163.33847853101145</v>
      </c>
      <c r="W46" s="45">
        <v>164.21039123790052</v>
      </c>
      <c r="X46" s="45">
        <v>164.93433827598764</v>
      </c>
      <c r="Y46" s="45">
        <v>169.78524065164063</v>
      </c>
      <c r="Z46" s="45">
        <v>175.00412337898968</v>
      </c>
      <c r="AA46" s="45">
        <v>176.49704624148347</v>
      </c>
      <c r="AB46" s="45">
        <v>177.87813228148718</v>
      </c>
      <c r="AC46" s="45">
        <v>187.26408355538038</v>
      </c>
      <c r="AD46" s="45">
        <v>190.39765834259381</v>
      </c>
      <c r="AE46" s="45">
        <v>195.23187905930448</v>
      </c>
      <c r="AF46" s="45">
        <v>200.31931264265447</v>
      </c>
      <c r="AG46" s="45">
        <v>215.12699569954432</v>
      </c>
      <c r="AH46" s="45">
        <v>223.11735288543142</v>
      </c>
      <c r="AI46" s="45">
        <v>230.2383997011049</v>
      </c>
      <c r="AJ46" s="45">
        <v>261.76653236805583</v>
      </c>
      <c r="AK46" s="45">
        <v>273.21916295022157</v>
      </c>
      <c r="AL46" s="45">
        <v>279.58515362723057</v>
      </c>
      <c r="AM46" s="45">
        <v>290.62732307772762</v>
      </c>
      <c r="AN46" s="45">
        <v>302.17902128923652</v>
      </c>
      <c r="AO46" s="45">
        <v>305.23458851086633</v>
      </c>
      <c r="AP46" s="45">
        <v>314.78941440204352</v>
      </c>
      <c r="AQ46" s="45">
        <v>327.23861720436452</v>
      </c>
      <c r="AR46" s="45">
        <v>331.07438500788498</v>
      </c>
      <c r="AS46" s="45">
        <v>340.26851812862407</v>
      </c>
      <c r="AT46" s="45">
        <v>349.11177143089719</v>
      </c>
      <c r="AU46" s="45">
        <v>376.53207236587133</v>
      </c>
      <c r="AV46" s="45">
        <v>406.1170528197847</v>
      </c>
      <c r="AW46" s="45">
        <v>417.05330613705513</v>
      </c>
      <c r="AX46" s="45">
        <v>468.70818008222659</v>
      </c>
      <c r="AY46" s="45">
        <v>473.9979237915914</v>
      </c>
      <c r="AZ46" s="45">
        <v>473.84485302180735</v>
      </c>
      <c r="BA46" s="45">
        <v>478.90494129214295</v>
      </c>
      <c r="BB46" s="45">
        <v>484.14282407294894</v>
      </c>
      <c r="BC46" s="45">
        <v>484.94398277971396</v>
      </c>
      <c r="BD46" s="45">
        <v>489.61191874639394</v>
      </c>
      <c r="BE46" s="45">
        <v>491.29473732203542</v>
      </c>
      <c r="BF46" s="45">
        <v>498.11825357515198</v>
      </c>
      <c r="BG46" s="45">
        <v>507.21377849711456</v>
      </c>
      <c r="BH46" s="45">
        <v>520.43918433178919</v>
      </c>
      <c r="BI46" s="45">
        <v>533.54708929745152</v>
      </c>
      <c r="BJ46" s="45">
        <v>538.55648928615449</v>
      </c>
      <c r="BK46" s="45">
        <v>549.16495555579422</v>
      </c>
      <c r="BL46" s="45">
        <v>555.89859709288521</v>
      </c>
      <c r="BM46" s="45">
        <v>567.26932490120885</v>
      </c>
      <c r="BN46" s="45">
        <v>571.86946578555262</v>
      </c>
      <c r="BO46" s="45">
        <v>588.21498349465662</v>
      </c>
      <c r="BP46" s="45">
        <v>601.23474760018041</v>
      </c>
      <c r="BQ46" s="45">
        <v>620.1882727897322</v>
      </c>
      <c r="BR46" s="45">
        <v>652.50187702838537</v>
      </c>
      <c r="BS46" s="45">
        <v>685.45810554816785</v>
      </c>
      <c r="BT46" s="45">
        <v>717.38979152395927</v>
      </c>
      <c r="BU46" s="45">
        <v>751.1337180322239</v>
      </c>
      <c r="BV46" s="45">
        <v>762.68000095314812</v>
      </c>
      <c r="BW46" s="45">
        <v>789.1441424782779</v>
      </c>
      <c r="BX46" s="45">
        <v>824.79914523849561</v>
      </c>
      <c r="BY46" s="45">
        <v>860.96314759196162</v>
      </c>
      <c r="BZ46" s="45">
        <v>906.99569405111129</v>
      </c>
      <c r="CA46" s="45">
        <v>966.85540239269858</v>
      </c>
      <c r="CB46" s="45">
        <v>996.43125991285228</v>
      </c>
      <c r="CC46" s="45">
        <v>1057.4985203588058</v>
      </c>
      <c r="CD46" s="45">
        <v>1149.4175147916953</v>
      </c>
    </row>
    <row r="47" spans="1:82" ht="12.75" customHeight="1" x14ac:dyDescent="0.25">
      <c r="A47" s="38">
        <v>155</v>
      </c>
      <c r="B47" s="49" t="s">
        <v>337</v>
      </c>
      <c r="C47" s="45">
        <v>100</v>
      </c>
      <c r="D47" s="45">
        <v>103.10418452012327</v>
      </c>
      <c r="E47" s="45">
        <v>105.72208938966398</v>
      </c>
      <c r="F47" s="45">
        <v>111.16296967673075</v>
      </c>
      <c r="G47" s="45">
        <v>114.47963752493777</v>
      </c>
      <c r="H47" s="45">
        <v>115.95664603949888</v>
      </c>
      <c r="I47" s="45">
        <v>119.42272251600916</v>
      </c>
      <c r="J47" s="45">
        <v>125.40489310181756</v>
      </c>
      <c r="K47" s="45">
        <v>132.61204408723503</v>
      </c>
      <c r="L47" s="45">
        <v>138.0174844397996</v>
      </c>
      <c r="M47" s="45">
        <v>140.19208222018315</v>
      </c>
      <c r="N47" s="45">
        <v>143.64297713269917</v>
      </c>
      <c r="O47" s="45">
        <v>148.55737310041661</v>
      </c>
      <c r="P47" s="45">
        <v>153.799267009624</v>
      </c>
      <c r="Q47" s="45">
        <v>154.67461653016642</v>
      </c>
      <c r="R47" s="45">
        <v>157.42460658429425</v>
      </c>
      <c r="S47" s="45">
        <v>159.12697459960489</v>
      </c>
      <c r="T47" s="45">
        <v>163.50423023196791</v>
      </c>
      <c r="U47" s="45">
        <v>166.55079557427166</v>
      </c>
      <c r="V47" s="45">
        <v>167.36074052455589</v>
      </c>
      <c r="W47" s="45">
        <v>172.02598544483894</v>
      </c>
      <c r="X47" s="45">
        <v>176.00326181384102</v>
      </c>
      <c r="Y47" s="45">
        <v>179.7719152839916</v>
      </c>
      <c r="Z47" s="45">
        <v>183.95058840679036</v>
      </c>
      <c r="AA47" s="45">
        <v>185.7915652733279</v>
      </c>
      <c r="AB47" s="45">
        <v>187.12450387621197</v>
      </c>
      <c r="AC47" s="45">
        <v>189.65934991260536</v>
      </c>
      <c r="AD47" s="45">
        <v>197.3331268706167</v>
      </c>
      <c r="AE47" s="45">
        <v>199.01458526324501</v>
      </c>
      <c r="AF47" s="45">
        <v>202.09411735867806</v>
      </c>
      <c r="AG47" s="45">
        <v>207.02379286972536</v>
      </c>
      <c r="AH47" s="45">
        <v>211.74644309869575</v>
      </c>
      <c r="AI47" s="45">
        <v>219.20232896376805</v>
      </c>
      <c r="AJ47" s="45">
        <v>228.90142632358811</v>
      </c>
      <c r="AK47" s="45">
        <v>248.78334427111315</v>
      </c>
      <c r="AL47" s="45">
        <v>255.90824137521705</v>
      </c>
      <c r="AM47" s="45">
        <v>264.50403558047645</v>
      </c>
      <c r="AN47" s="45">
        <v>269.09621063196568</v>
      </c>
      <c r="AO47" s="45">
        <v>284.68991389007539</v>
      </c>
      <c r="AP47" s="45">
        <v>289.37179646821926</v>
      </c>
      <c r="AQ47" s="45">
        <v>293.4368896705663</v>
      </c>
      <c r="AR47" s="45">
        <v>298.78105907443967</v>
      </c>
      <c r="AS47" s="45">
        <v>304.57732339517344</v>
      </c>
      <c r="AT47" s="45">
        <v>315.44637860954009</v>
      </c>
      <c r="AU47" s="45">
        <v>327.77405379591158</v>
      </c>
      <c r="AV47" s="45">
        <v>337.28802986381703</v>
      </c>
      <c r="AW47" s="45">
        <v>375.15531087210724</v>
      </c>
      <c r="AX47" s="45">
        <v>377.34197249793618</v>
      </c>
      <c r="AY47" s="45">
        <v>392.06735882914467</v>
      </c>
      <c r="AZ47" s="45">
        <v>394.95202125625372</v>
      </c>
      <c r="BA47" s="45">
        <v>403.94239585480148</v>
      </c>
      <c r="BB47" s="45">
        <v>407.02455164280417</v>
      </c>
      <c r="BC47" s="45">
        <v>409.28163993899597</v>
      </c>
      <c r="BD47" s="45">
        <v>409.82825427247224</v>
      </c>
      <c r="BE47" s="45">
        <v>409.97138238122267</v>
      </c>
      <c r="BF47" s="45">
        <v>418.32724966284002</v>
      </c>
      <c r="BG47" s="45">
        <v>424.22093331044499</v>
      </c>
      <c r="BH47" s="45">
        <v>425.72873536694317</v>
      </c>
      <c r="BI47" s="45">
        <v>469.69992491777481</v>
      </c>
      <c r="BJ47" s="45">
        <v>474.84169443589172</v>
      </c>
      <c r="BK47" s="45">
        <v>457.50903547364214</v>
      </c>
      <c r="BL47" s="45">
        <v>460.41122068742936</v>
      </c>
      <c r="BM47" s="45">
        <v>489.1847558121965</v>
      </c>
      <c r="BN47" s="45">
        <v>496.14646908927301</v>
      </c>
      <c r="BO47" s="45">
        <v>508.70298585678563</v>
      </c>
      <c r="BP47" s="45">
        <v>532.56046053342118</v>
      </c>
      <c r="BQ47" s="45">
        <v>545.03601373656943</v>
      </c>
      <c r="BR47" s="45">
        <v>561.72797311209968</v>
      </c>
      <c r="BS47" s="45">
        <v>598.81641560120829</v>
      </c>
      <c r="BT47" s="45">
        <v>615.88672559216752</v>
      </c>
      <c r="BU47" s="45">
        <v>643.14564746488622</v>
      </c>
      <c r="BV47" s="45">
        <v>656.42125849676984</v>
      </c>
      <c r="BW47" s="45">
        <v>675.89942214665484</v>
      </c>
      <c r="BX47" s="45">
        <v>701.13850314586864</v>
      </c>
      <c r="BY47" s="45">
        <v>714.37564027843098</v>
      </c>
      <c r="BZ47" s="45">
        <v>752.25248216489422</v>
      </c>
      <c r="CA47" s="45">
        <v>784.66279422507216</v>
      </c>
      <c r="CB47" s="45">
        <v>823.33431679287958</v>
      </c>
      <c r="CC47" s="45">
        <v>865.01270908714457</v>
      </c>
      <c r="CD47" s="45">
        <v>928.97238432083384</v>
      </c>
    </row>
    <row r="48" spans="1:82" ht="12.75" customHeight="1" x14ac:dyDescent="0.25">
      <c r="A48" s="38">
        <v>1551</v>
      </c>
      <c r="B48" s="48" t="s">
        <v>338</v>
      </c>
      <c r="C48" s="45">
        <v>100</v>
      </c>
      <c r="D48" s="45">
        <v>101.78454423209014</v>
      </c>
      <c r="E48" s="45">
        <v>106.5556362279127</v>
      </c>
      <c r="F48" s="45">
        <v>112.04292307826319</v>
      </c>
      <c r="G48" s="45">
        <v>115.15776652462273</v>
      </c>
      <c r="H48" s="45">
        <v>117.51254616000995</v>
      </c>
      <c r="I48" s="45">
        <v>118.63010749864638</v>
      </c>
      <c r="J48" s="45">
        <v>119.80681636877928</v>
      </c>
      <c r="K48" s="45">
        <v>126.06482005322691</v>
      </c>
      <c r="L48" s="45">
        <v>129.1243703373417</v>
      </c>
      <c r="M48" s="45">
        <v>129.49739771310007</v>
      </c>
      <c r="N48" s="45">
        <v>129.76491056113966</v>
      </c>
      <c r="O48" s="45">
        <v>133.86723195008761</v>
      </c>
      <c r="P48" s="45">
        <v>139.25916460274271</v>
      </c>
      <c r="Q48" s="45">
        <v>139.93743760644875</v>
      </c>
      <c r="R48" s="45">
        <v>140.42718346949414</v>
      </c>
      <c r="S48" s="45">
        <v>148.11984411609907</v>
      </c>
      <c r="T48" s="45">
        <v>149.76594603213698</v>
      </c>
      <c r="U48" s="45">
        <v>151.29694195291657</v>
      </c>
      <c r="V48" s="45">
        <v>151.296023347383</v>
      </c>
      <c r="W48" s="45">
        <v>155.98259331756762</v>
      </c>
      <c r="X48" s="45">
        <v>156.230043344275</v>
      </c>
      <c r="Y48" s="45">
        <v>158.48891539133501</v>
      </c>
      <c r="Z48" s="45">
        <v>158.9464357536722</v>
      </c>
      <c r="AA48" s="45">
        <v>159.18146511407645</v>
      </c>
      <c r="AB48" s="45">
        <v>160.64243373326687</v>
      </c>
      <c r="AC48" s="45">
        <v>164.56227218604903</v>
      </c>
      <c r="AD48" s="45">
        <v>167.73789638071077</v>
      </c>
      <c r="AE48" s="45">
        <v>171.48766989170363</v>
      </c>
      <c r="AF48" s="45">
        <v>173.78016478456658</v>
      </c>
      <c r="AG48" s="45">
        <v>175.7179214096891</v>
      </c>
      <c r="AH48" s="45">
        <v>183.35870800606065</v>
      </c>
      <c r="AI48" s="45">
        <v>184.56505890039216</v>
      </c>
      <c r="AJ48" s="45">
        <v>200.87233803300586</v>
      </c>
      <c r="AK48" s="45">
        <v>209.17973781975357</v>
      </c>
      <c r="AL48" s="45">
        <v>210.00243492154431</v>
      </c>
      <c r="AM48" s="45">
        <v>210.27326466966116</v>
      </c>
      <c r="AN48" s="45">
        <v>224.17696229130539</v>
      </c>
      <c r="AO48" s="45">
        <v>224.88734987259764</v>
      </c>
      <c r="AP48" s="45">
        <v>240.89760829353699</v>
      </c>
      <c r="AQ48" s="45">
        <v>254.82234244882622</v>
      </c>
      <c r="AR48" s="45">
        <v>258.77191631126715</v>
      </c>
      <c r="AS48" s="45">
        <v>261.78762055648468</v>
      </c>
      <c r="AT48" s="45">
        <v>280.87754852157235</v>
      </c>
      <c r="AU48" s="45">
        <v>324.84228672182195</v>
      </c>
      <c r="AV48" s="45">
        <v>332.28438964469501</v>
      </c>
      <c r="AW48" s="45">
        <v>339.61788462379502</v>
      </c>
      <c r="AX48" s="45">
        <v>378.75062243081584</v>
      </c>
      <c r="AY48" s="45">
        <v>404.46995991389997</v>
      </c>
      <c r="AZ48" s="45">
        <v>411.18991573899206</v>
      </c>
      <c r="BA48" s="45">
        <v>416.27210845508722</v>
      </c>
      <c r="BB48" s="45">
        <v>418.8751263571055</v>
      </c>
      <c r="BC48" s="45">
        <v>417.88769875008057</v>
      </c>
      <c r="BD48" s="45">
        <v>421.55426011792616</v>
      </c>
      <c r="BE48" s="45">
        <v>422.08905572271374</v>
      </c>
      <c r="BF48" s="45">
        <v>424.06419723782733</v>
      </c>
      <c r="BG48" s="45">
        <v>428.31480416079876</v>
      </c>
      <c r="BH48" s="45">
        <v>429.04407189916765</v>
      </c>
      <c r="BI48" s="45">
        <v>436.47647046191014</v>
      </c>
      <c r="BJ48" s="45">
        <v>451.60669135731615</v>
      </c>
      <c r="BK48" s="45">
        <v>462.36178248729141</v>
      </c>
      <c r="BL48" s="45">
        <v>470.29822488168099</v>
      </c>
      <c r="BM48" s="45">
        <v>504.68312366569666</v>
      </c>
      <c r="BN48" s="45">
        <v>525.30696369779719</v>
      </c>
      <c r="BO48" s="45">
        <v>546.65387284221777</v>
      </c>
      <c r="BP48" s="45">
        <v>574.34550704045409</v>
      </c>
      <c r="BQ48" s="45">
        <v>592.9917677650634</v>
      </c>
      <c r="BR48" s="45">
        <v>627.1441101189838</v>
      </c>
      <c r="BS48" s="45">
        <v>638.57155203290426</v>
      </c>
      <c r="BT48" s="45">
        <v>672.28916496706324</v>
      </c>
      <c r="BU48" s="45">
        <v>715.98241764743454</v>
      </c>
      <c r="BV48" s="45">
        <v>730.64714839532223</v>
      </c>
      <c r="BW48" s="45">
        <v>764.61371696734113</v>
      </c>
      <c r="BX48" s="45">
        <v>821.5309103151036</v>
      </c>
      <c r="BY48" s="45">
        <v>840.05112310230402</v>
      </c>
      <c r="BZ48" s="45">
        <v>852.03155530489164</v>
      </c>
      <c r="CA48" s="45">
        <v>931.03063440953156</v>
      </c>
      <c r="CB48" s="45">
        <v>965.20739494694976</v>
      </c>
      <c r="CC48" s="45">
        <v>1062.4774051987577</v>
      </c>
      <c r="CD48" s="45">
        <v>1123.1790637752131</v>
      </c>
    </row>
    <row r="49" spans="1:82" ht="12.75" customHeight="1" x14ac:dyDescent="0.25">
      <c r="A49" s="38">
        <v>1552</v>
      </c>
      <c r="B49" s="48" t="s">
        <v>339</v>
      </c>
      <c r="C49" s="45">
        <v>100</v>
      </c>
      <c r="D49" s="45">
        <v>102.78180650872872</v>
      </c>
      <c r="E49" s="45">
        <v>105.27967205192948</v>
      </c>
      <c r="F49" s="45">
        <v>111.83463679686209</v>
      </c>
      <c r="G49" s="45">
        <v>119.11607870396226</v>
      </c>
      <c r="H49" s="45">
        <v>122.86836960009504</v>
      </c>
      <c r="I49" s="45">
        <v>131.90813848191004</v>
      </c>
      <c r="J49" s="45">
        <v>137.81664779982444</v>
      </c>
      <c r="K49" s="45">
        <v>142.6981759800735</v>
      </c>
      <c r="L49" s="45">
        <v>159.90184078047432</v>
      </c>
      <c r="M49" s="45">
        <v>161.45209797112599</v>
      </c>
      <c r="N49" s="45">
        <v>168.3078983435033</v>
      </c>
      <c r="O49" s="45">
        <v>179.04956290714216</v>
      </c>
      <c r="P49" s="45">
        <v>184.87890708662761</v>
      </c>
      <c r="Q49" s="45">
        <v>186.42306123905777</v>
      </c>
      <c r="R49" s="45">
        <v>193.14956686338417</v>
      </c>
      <c r="S49" s="45">
        <v>197.22143015350292</v>
      </c>
      <c r="T49" s="45">
        <v>201.5069671822076</v>
      </c>
      <c r="U49" s="45">
        <v>205.68885952249227</v>
      </c>
      <c r="V49" s="45">
        <v>208.61139904486146</v>
      </c>
      <c r="W49" s="45">
        <v>213.66835414357499</v>
      </c>
      <c r="X49" s="45">
        <v>216.17949167782089</v>
      </c>
      <c r="Y49" s="45">
        <v>219.44098291907687</v>
      </c>
      <c r="Z49" s="45">
        <v>222.67779376334039</v>
      </c>
      <c r="AA49" s="45">
        <v>222.8448669157091</v>
      </c>
      <c r="AB49" s="45">
        <v>224.75004540918528</v>
      </c>
      <c r="AC49" s="45">
        <v>230.34226257689141</v>
      </c>
      <c r="AD49" s="45">
        <v>232.52430190872528</v>
      </c>
      <c r="AE49" s="45">
        <v>232.52430295365744</v>
      </c>
      <c r="AF49" s="45">
        <v>238.33302686515617</v>
      </c>
      <c r="AG49" s="45">
        <v>239.9347674315309</v>
      </c>
      <c r="AH49" s="45">
        <v>246.27764986515385</v>
      </c>
      <c r="AI49" s="45">
        <v>251.63759619598096</v>
      </c>
      <c r="AJ49" s="45">
        <v>259.27579295190702</v>
      </c>
      <c r="AK49" s="45">
        <v>271.63296761435856</v>
      </c>
      <c r="AL49" s="45">
        <v>272.37358161207806</v>
      </c>
      <c r="AM49" s="45">
        <v>274.90644435505391</v>
      </c>
      <c r="AN49" s="45">
        <v>277.14266590203141</v>
      </c>
      <c r="AO49" s="45">
        <v>286.28149283927212</v>
      </c>
      <c r="AP49" s="45">
        <v>288.12720299588619</v>
      </c>
      <c r="AQ49" s="45">
        <v>296.7755650148124</v>
      </c>
      <c r="AR49" s="45">
        <v>307.7782980124303</v>
      </c>
      <c r="AS49" s="45">
        <v>311.23644878502853</v>
      </c>
      <c r="AT49" s="45">
        <v>320.92302053106795</v>
      </c>
      <c r="AU49" s="45">
        <v>331.49682743359369</v>
      </c>
      <c r="AV49" s="45">
        <v>341.39477850202883</v>
      </c>
      <c r="AW49" s="45">
        <v>357.14025113692281</v>
      </c>
      <c r="AX49" s="45">
        <v>363.80696407230209</v>
      </c>
      <c r="AY49" s="45">
        <v>372.77514983561781</v>
      </c>
      <c r="AZ49" s="45">
        <v>383.10138304833447</v>
      </c>
      <c r="BA49" s="45">
        <v>388.50287849968669</v>
      </c>
      <c r="BB49" s="45">
        <v>391.52831149545102</v>
      </c>
      <c r="BC49" s="45">
        <v>389.59051772846152</v>
      </c>
      <c r="BD49" s="45">
        <v>389.59051772846152</v>
      </c>
      <c r="BE49" s="45">
        <v>389.59051772846152</v>
      </c>
      <c r="BF49" s="45">
        <v>405.76734351900706</v>
      </c>
      <c r="BG49" s="45">
        <v>406.39326957217651</v>
      </c>
      <c r="BH49" s="45">
        <v>409.72401884332555</v>
      </c>
      <c r="BI49" s="45">
        <v>429.58577435870501</v>
      </c>
      <c r="BJ49" s="45">
        <v>430.75730488814105</v>
      </c>
      <c r="BK49" s="45">
        <v>433.24811839455174</v>
      </c>
      <c r="BL49" s="45">
        <v>436.85325661381978</v>
      </c>
      <c r="BM49" s="45">
        <v>456.92173305402457</v>
      </c>
      <c r="BN49" s="45">
        <v>482.19121702019868</v>
      </c>
      <c r="BO49" s="45">
        <v>504.70635445716192</v>
      </c>
      <c r="BP49" s="45">
        <v>535.61455103891024</v>
      </c>
      <c r="BQ49" s="45">
        <v>565.59215662778797</v>
      </c>
      <c r="BR49" s="45">
        <v>583.83554067041985</v>
      </c>
      <c r="BS49" s="45">
        <v>603.40899310474549</v>
      </c>
      <c r="BT49" s="45">
        <v>634.88228428005277</v>
      </c>
      <c r="BU49" s="45">
        <v>668.48898393714467</v>
      </c>
      <c r="BV49" s="45">
        <v>668.80487170541767</v>
      </c>
      <c r="BW49" s="45">
        <v>686.21203483465115</v>
      </c>
      <c r="BX49" s="45">
        <v>710.7137196539918</v>
      </c>
      <c r="BY49" s="45">
        <v>728.19683289456691</v>
      </c>
      <c r="BZ49" s="45">
        <v>768.65849409134455</v>
      </c>
      <c r="CA49" s="45">
        <v>802.22660839413186</v>
      </c>
      <c r="CB49" s="45">
        <v>883.81859686761095</v>
      </c>
      <c r="CC49" s="45">
        <v>936.3175904813171</v>
      </c>
      <c r="CD49" s="45">
        <v>1005.3485004363155</v>
      </c>
    </row>
    <row r="50" spans="1:82" ht="12.75" customHeight="1" x14ac:dyDescent="0.25">
      <c r="A50" s="38">
        <v>1553</v>
      </c>
      <c r="B50" s="48" t="s">
        <v>340</v>
      </c>
      <c r="C50" s="45">
        <v>100</v>
      </c>
      <c r="D50" s="45">
        <v>113.25180644413012</v>
      </c>
      <c r="E50" s="45">
        <v>122.68133763141184</v>
      </c>
      <c r="F50" s="45">
        <v>128.53730845921757</v>
      </c>
      <c r="G50" s="45">
        <v>134.65308834578261</v>
      </c>
      <c r="H50" s="45">
        <v>129.82601923354181</v>
      </c>
      <c r="I50" s="45">
        <v>129.825995089663</v>
      </c>
      <c r="J50" s="45">
        <v>145.40686721648075</v>
      </c>
      <c r="K50" s="45">
        <v>145.40686721648075</v>
      </c>
      <c r="L50" s="45">
        <v>147.04101065884436</v>
      </c>
      <c r="M50" s="45">
        <v>152.28111873804343</v>
      </c>
      <c r="N50" s="45">
        <v>157.65335290500349</v>
      </c>
      <c r="O50" s="45">
        <v>159.28456452396887</v>
      </c>
      <c r="P50" s="45">
        <v>162.78381841954334</v>
      </c>
      <c r="Q50" s="45">
        <v>162.78381841954334</v>
      </c>
      <c r="R50" s="45">
        <v>162.78381841954334</v>
      </c>
      <c r="S50" s="45">
        <v>162.78381841954334</v>
      </c>
      <c r="T50" s="45">
        <v>168.23575230420903</v>
      </c>
      <c r="U50" s="45">
        <v>178.50604560677425</v>
      </c>
      <c r="V50" s="45">
        <v>178.50604560677425</v>
      </c>
      <c r="W50" s="45">
        <v>182.45697332492244</v>
      </c>
      <c r="X50" s="45">
        <v>189.03215880269451</v>
      </c>
      <c r="Y50" s="45">
        <v>189.03215880269451</v>
      </c>
      <c r="Z50" s="45">
        <v>195.75238579609658</v>
      </c>
      <c r="AA50" s="45">
        <v>203.07174922566261</v>
      </c>
      <c r="AB50" s="45">
        <v>203.07174922566261</v>
      </c>
      <c r="AC50" s="45">
        <v>207.96661036167586</v>
      </c>
      <c r="AD50" s="45">
        <v>205.33955962334272</v>
      </c>
      <c r="AE50" s="45">
        <v>212.36428321809711</v>
      </c>
      <c r="AF50" s="45">
        <v>214.49085113665498</v>
      </c>
      <c r="AG50" s="45">
        <v>221.20019732490127</v>
      </c>
      <c r="AH50" s="45">
        <v>228.58545521419384</v>
      </c>
      <c r="AI50" s="45">
        <v>240.47654699719246</v>
      </c>
      <c r="AJ50" s="45">
        <v>253.20372168805426</v>
      </c>
      <c r="AK50" s="45">
        <v>274.81664384887205</v>
      </c>
      <c r="AL50" s="45">
        <v>291.28419618404837</v>
      </c>
      <c r="AM50" s="45">
        <v>316.01175954247833</v>
      </c>
      <c r="AN50" s="45">
        <v>316.01175954247833</v>
      </c>
      <c r="AO50" s="45">
        <v>316.01175954247833</v>
      </c>
      <c r="AP50" s="45">
        <v>321.00330812395509</v>
      </c>
      <c r="AQ50" s="45">
        <v>321.00330812395509</v>
      </c>
      <c r="AR50" s="45">
        <v>321.00330812395509</v>
      </c>
      <c r="AS50" s="45">
        <v>320.28641434156833</v>
      </c>
      <c r="AT50" s="45">
        <v>320.2864195785358</v>
      </c>
      <c r="AU50" s="45">
        <v>330.32020739835707</v>
      </c>
      <c r="AV50" s="45">
        <v>330.32020739835707</v>
      </c>
      <c r="AW50" s="45">
        <v>433.19047720569387</v>
      </c>
      <c r="AX50" s="45">
        <v>397.6878822072656</v>
      </c>
      <c r="AY50" s="45">
        <v>433.81051671946238</v>
      </c>
      <c r="AZ50" s="45">
        <v>421.98717299040328</v>
      </c>
      <c r="BA50" s="45">
        <v>421.98717638845386</v>
      </c>
      <c r="BB50" s="45">
        <v>421.98717719613194</v>
      </c>
      <c r="BC50" s="45">
        <v>440.68233544750399</v>
      </c>
      <c r="BD50" s="45">
        <v>440.68233597309677</v>
      </c>
      <c r="BE50" s="45">
        <v>440.68233597309677</v>
      </c>
      <c r="BF50" s="45">
        <v>449.25385679377183</v>
      </c>
      <c r="BG50" s="45">
        <v>459.78802238146295</v>
      </c>
      <c r="BH50" s="45">
        <v>459.78802238146295</v>
      </c>
      <c r="BI50" s="45">
        <v>524.72329828646343</v>
      </c>
      <c r="BJ50" s="45">
        <v>535.12778534791971</v>
      </c>
      <c r="BK50" s="45">
        <v>501.79007581629628</v>
      </c>
      <c r="BL50" s="45">
        <v>501.79007581629628</v>
      </c>
      <c r="BM50" s="45">
        <v>529.00404465496933</v>
      </c>
      <c r="BN50" s="45">
        <v>529.00404465496933</v>
      </c>
      <c r="BO50" s="45">
        <v>538.69839991086917</v>
      </c>
      <c r="BP50" s="45">
        <v>560.35613253858673</v>
      </c>
      <c r="BQ50" s="45">
        <v>577.37147901716094</v>
      </c>
      <c r="BR50" s="45">
        <v>577.37213573651559</v>
      </c>
      <c r="BS50" s="45">
        <v>629.12023901673103</v>
      </c>
      <c r="BT50" s="45">
        <v>629.12023901673103</v>
      </c>
      <c r="BU50" s="45">
        <v>648.04935240328098</v>
      </c>
      <c r="BV50" s="45">
        <v>662.20977520697011</v>
      </c>
      <c r="BW50" s="45">
        <v>665.68086557663594</v>
      </c>
      <c r="BX50" s="45">
        <v>682.47245616127884</v>
      </c>
      <c r="BY50" s="45">
        <v>689.68083604954666</v>
      </c>
      <c r="BZ50" s="45">
        <v>730.081069871556</v>
      </c>
      <c r="CA50" s="45">
        <v>785.70793311148896</v>
      </c>
      <c r="CB50" s="45">
        <v>785.70793828844364</v>
      </c>
      <c r="CC50" s="45">
        <v>801.72839745075896</v>
      </c>
      <c r="CD50" s="45">
        <v>860.26268400179163</v>
      </c>
    </row>
    <row r="51" spans="1:82" ht="12.75" customHeight="1" x14ac:dyDescent="0.25">
      <c r="A51" s="38">
        <v>1554</v>
      </c>
      <c r="B51" s="48" t="s">
        <v>341</v>
      </c>
      <c r="C51" s="45">
        <v>100</v>
      </c>
      <c r="D51" s="45">
        <v>100.48019976640315</v>
      </c>
      <c r="E51" s="45">
        <v>100.83494495887662</v>
      </c>
      <c r="F51" s="45">
        <v>105.59240072170908</v>
      </c>
      <c r="G51" s="45">
        <v>106.14332558367923</v>
      </c>
      <c r="H51" s="45">
        <v>108.20896046176505</v>
      </c>
      <c r="I51" s="45">
        <v>110.26985089357235</v>
      </c>
      <c r="J51" s="45">
        <v>114.1860852512273</v>
      </c>
      <c r="K51" s="45">
        <v>124.81012392166845</v>
      </c>
      <c r="L51" s="45">
        <v>125.80140213388557</v>
      </c>
      <c r="M51" s="45">
        <v>127.65511602232394</v>
      </c>
      <c r="N51" s="45">
        <v>129.322104957124</v>
      </c>
      <c r="O51" s="45">
        <v>132.42190485366959</v>
      </c>
      <c r="P51" s="45">
        <v>137.8610027094681</v>
      </c>
      <c r="Q51" s="45">
        <v>138.69007695106555</v>
      </c>
      <c r="R51" s="45">
        <v>140.60628824434338</v>
      </c>
      <c r="S51" s="45">
        <v>140.73484361168383</v>
      </c>
      <c r="T51" s="45">
        <v>145.24986127698199</v>
      </c>
      <c r="U51" s="45">
        <v>145.8352133121339</v>
      </c>
      <c r="V51" s="45">
        <v>145.95268283939788</v>
      </c>
      <c r="W51" s="45">
        <v>150.62964664064393</v>
      </c>
      <c r="X51" s="45">
        <v>155.13039375453565</v>
      </c>
      <c r="Y51" s="45">
        <v>160.48424064753391</v>
      </c>
      <c r="Z51" s="45">
        <v>164.94068903211405</v>
      </c>
      <c r="AA51" s="45">
        <v>166.24504856221546</v>
      </c>
      <c r="AB51" s="45">
        <v>167.66567249882857</v>
      </c>
      <c r="AC51" s="45">
        <v>167.7784753808441</v>
      </c>
      <c r="AD51" s="45">
        <v>181.88404057188797</v>
      </c>
      <c r="AE51" s="45">
        <v>182.52363445776911</v>
      </c>
      <c r="AF51" s="45">
        <v>184.64224337674506</v>
      </c>
      <c r="AG51" s="45">
        <v>191.15230973367176</v>
      </c>
      <c r="AH51" s="45">
        <v>193.85038836703126</v>
      </c>
      <c r="AI51" s="45">
        <v>201.97969150531264</v>
      </c>
      <c r="AJ51" s="45">
        <v>210.82805284711984</v>
      </c>
      <c r="AK51" s="45">
        <v>235.67532775808587</v>
      </c>
      <c r="AL51" s="45">
        <v>244.17414531325659</v>
      </c>
      <c r="AM51" s="45">
        <v>252.29124174421784</v>
      </c>
      <c r="AN51" s="45">
        <v>258.01477352707593</v>
      </c>
      <c r="AO51" s="45">
        <v>283.62569238421924</v>
      </c>
      <c r="AP51" s="45">
        <v>287.93653396955301</v>
      </c>
      <c r="AQ51" s="45">
        <v>289.44227281855319</v>
      </c>
      <c r="AR51" s="45">
        <v>293.74835928859011</v>
      </c>
      <c r="AS51" s="45">
        <v>303.0373230398186</v>
      </c>
      <c r="AT51" s="45">
        <v>316.46075526804992</v>
      </c>
      <c r="AU51" s="45">
        <v>325.61077383981075</v>
      </c>
      <c r="AV51" s="45">
        <v>338.03838271619435</v>
      </c>
      <c r="AW51" s="45">
        <v>372.37779802469117</v>
      </c>
      <c r="AX51" s="45">
        <v>377.89071767247208</v>
      </c>
      <c r="AY51" s="45">
        <v>387.55310229533563</v>
      </c>
      <c r="AZ51" s="45">
        <v>390.4824027013687</v>
      </c>
      <c r="BA51" s="45">
        <v>404.48428284641057</v>
      </c>
      <c r="BB51" s="45">
        <v>408.57180845237207</v>
      </c>
      <c r="BC51" s="45">
        <v>408.57167852165173</v>
      </c>
      <c r="BD51" s="45">
        <v>409.08504567772212</v>
      </c>
      <c r="BE51" s="45">
        <v>409.28297791614636</v>
      </c>
      <c r="BF51" s="45">
        <v>414.6354937977647</v>
      </c>
      <c r="BG51" s="45">
        <v>422.03313118045986</v>
      </c>
      <c r="BH51" s="45">
        <v>423.19284223304487</v>
      </c>
      <c r="BI51" s="45">
        <v>478.46155952775456</v>
      </c>
      <c r="BJ51" s="45">
        <v>482.54159103594787</v>
      </c>
      <c r="BK51" s="45">
        <v>455.84976302482846</v>
      </c>
      <c r="BL51" s="45">
        <v>458.50295205123086</v>
      </c>
      <c r="BM51" s="45">
        <v>491.22965512694202</v>
      </c>
      <c r="BN51" s="45">
        <v>489.08386895691933</v>
      </c>
      <c r="BO51" s="45">
        <v>496.21169538134302</v>
      </c>
      <c r="BP51" s="45">
        <v>516.63340983039052</v>
      </c>
      <c r="BQ51" s="45">
        <v>518.14195191515057</v>
      </c>
      <c r="BR51" s="45">
        <v>536.35834008739073</v>
      </c>
      <c r="BS51" s="45">
        <v>581.68979559279705</v>
      </c>
      <c r="BT51" s="45">
        <v>594.1204654743957</v>
      </c>
      <c r="BU51" s="45">
        <v>618.21293429520279</v>
      </c>
      <c r="BV51" s="45">
        <v>637.47181663325239</v>
      </c>
      <c r="BW51" s="45">
        <v>660.52026104105198</v>
      </c>
      <c r="BX51" s="45">
        <v>683.8776263220393</v>
      </c>
      <c r="BY51" s="45">
        <v>695.98370551492781</v>
      </c>
      <c r="BZ51" s="45">
        <v>735.69986844343578</v>
      </c>
      <c r="CA51" s="45">
        <v>753.75503992109725</v>
      </c>
      <c r="CB51" s="45">
        <v>783.09643997641103</v>
      </c>
      <c r="CC51" s="45">
        <v>818.62561622006285</v>
      </c>
      <c r="CD51" s="45">
        <v>882.1416942455653</v>
      </c>
    </row>
    <row r="52" spans="1:82" ht="12.75" customHeight="1" x14ac:dyDescent="0.25">
      <c r="A52" s="38">
        <v>16</v>
      </c>
      <c r="B52" s="47" t="s">
        <v>342</v>
      </c>
      <c r="C52" s="45">
        <v>100</v>
      </c>
      <c r="D52" s="45">
        <v>99.477910426093032</v>
      </c>
      <c r="E52" s="45">
        <v>110.42741296174064</v>
      </c>
      <c r="F52" s="45">
        <v>105.98026287147282</v>
      </c>
      <c r="G52" s="45">
        <v>105.98026287147282</v>
      </c>
      <c r="H52" s="45">
        <v>165.15835687448109</v>
      </c>
      <c r="I52" s="45">
        <v>163.72057947185971</v>
      </c>
      <c r="J52" s="45">
        <v>159.84562482314388</v>
      </c>
      <c r="K52" s="45">
        <v>142.68710645508133</v>
      </c>
      <c r="L52" s="45">
        <v>169.59031739483513</v>
      </c>
      <c r="M52" s="45">
        <v>164.09356186725375</v>
      </c>
      <c r="N52" s="45">
        <v>184.77338771739576</v>
      </c>
      <c r="O52" s="45">
        <v>176.57020971754289</v>
      </c>
      <c r="P52" s="45">
        <v>176.63615627792231</v>
      </c>
      <c r="Q52" s="45">
        <v>192.11691491223161</v>
      </c>
      <c r="R52" s="45">
        <v>192.11691491223161</v>
      </c>
      <c r="S52" s="45">
        <v>202.53997519690347</v>
      </c>
      <c r="T52" s="45">
        <v>199.93920144388065</v>
      </c>
      <c r="U52" s="45">
        <v>199.93920144388065</v>
      </c>
      <c r="V52" s="45">
        <v>208.95380140038353</v>
      </c>
      <c r="W52" s="45">
        <v>209.33794928840089</v>
      </c>
      <c r="X52" s="45">
        <v>209.33794928840089</v>
      </c>
      <c r="Y52" s="45">
        <v>216.63401818138084</v>
      </c>
      <c r="Z52" s="45">
        <v>216.9933646742343</v>
      </c>
      <c r="AA52" s="45">
        <v>216.9933646742343</v>
      </c>
      <c r="AB52" s="45">
        <v>223.63477434058052</v>
      </c>
      <c r="AC52" s="45">
        <v>229.77487244579288</v>
      </c>
      <c r="AD52" s="45">
        <v>229.73338543680671</v>
      </c>
      <c r="AE52" s="45">
        <v>229.73338543680671</v>
      </c>
      <c r="AF52" s="45">
        <v>234.58152882276417</v>
      </c>
      <c r="AG52" s="45">
        <v>238.82891391917232</v>
      </c>
      <c r="AH52" s="45">
        <v>235.79970352110527</v>
      </c>
      <c r="AI52" s="45">
        <v>241.32290044793638</v>
      </c>
      <c r="AJ52" s="45">
        <v>251.27045910487345</v>
      </c>
      <c r="AK52" s="45">
        <v>257.90814057399831</v>
      </c>
      <c r="AL52" s="45">
        <v>270.8441694739617</v>
      </c>
      <c r="AM52" s="45">
        <v>280.03736411445038</v>
      </c>
      <c r="AN52" s="45">
        <v>292.33119573415399</v>
      </c>
      <c r="AO52" s="45">
        <v>301.92326279532176</v>
      </c>
      <c r="AP52" s="45">
        <v>322.69171000466349</v>
      </c>
      <c r="AQ52" s="45">
        <v>322.69171000466349</v>
      </c>
      <c r="AR52" s="45">
        <v>331.60231659171177</v>
      </c>
      <c r="AS52" s="45">
        <v>341.75295125178246</v>
      </c>
      <c r="AT52" s="45">
        <v>341.74344001287488</v>
      </c>
      <c r="AU52" s="45">
        <v>369.53884745685173</v>
      </c>
      <c r="AV52" s="45">
        <v>394.83249399971032</v>
      </c>
      <c r="AW52" s="45">
        <v>420.86763766046039</v>
      </c>
      <c r="AX52" s="45">
        <v>439.82755118653211</v>
      </c>
      <c r="AY52" s="45">
        <v>461.17298068546097</v>
      </c>
      <c r="AZ52" s="45">
        <v>493.28565916263648</v>
      </c>
      <c r="BA52" s="45">
        <v>493.28565916263648</v>
      </c>
      <c r="BB52" s="45">
        <v>525.40657446481191</v>
      </c>
      <c r="BC52" s="45">
        <v>548.27265874864997</v>
      </c>
      <c r="BD52" s="45">
        <v>523.34889809157778</v>
      </c>
      <c r="BE52" s="45">
        <v>544.97519029191949</v>
      </c>
      <c r="BF52" s="45">
        <v>560.32179386033306</v>
      </c>
      <c r="BG52" s="45">
        <v>560.32179386033306</v>
      </c>
      <c r="BH52" s="45">
        <v>604.74027772663692</v>
      </c>
      <c r="BI52" s="45">
        <v>603.68358993331924</v>
      </c>
      <c r="BJ52" s="45">
        <v>603.68358993331924</v>
      </c>
      <c r="BK52" s="45">
        <v>641.03651905038737</v>
      </c>
      <c r="BL52" s="45">
        <v>668.44187717352008</v>
      </c>
      <c r="BM52" s="45">
        <v>696.04900755548545</v>
      </c>
      <c r="BN52" s="45">
        <v>759.24414341768647</v>
      </c>
      <c r="BO52" s="45">
        <v>759.24414341768647</v>
      </c>
      <c r="BP52" s="45">
        <v>755.69076747157328</v>
      </c>
      <c r="BQ52" s="45">
        <v>819.86814901006642</v>
      </c>
      <c r="BR52" s="45">
        <v>819.86842708892561</v>
      </c>
      <c r="BS52" s="45">
        <v>819.85865064437007</v>
      </c>
      <c r="BT52" s="45">
        <v>875.20625799414063</v>
      </c>
      <c r="BU52" s="45">
        <v>884.35097064209924</v>
      </c>
      <c r="BV52" s="45">
        <v>884.35097064209924</v>
      </c>
      <c r="BW52" s="45">
        <v>932.76206080130362</v>
      </c>
      <c r="BX52" s="45">
        <v>932.76206682870463</v>
      </c>
      <c r="BY52" s="45">
        <v>932.76206682870463</v>
      </c>
      <c r="BZ52" s="45">
        <v>1014.9370583559025</v>
      </c>
      <c r="CA52" s="45">
        <v>1009.394567718106</v>
      </c>
      <c r="CB52" s="45">
        <v>1009.394567718106</v>
      </c>
      <c r="CC52" s="45">
        <v>1148.0948743896329</v>
      </c>
      <c r="CD52" s="45">
        <v>1148.2153577187803</v>
      </c>
    </row>
    <row r="53" spans="1:82" ht="12.75" customHeight="1" x14ac:dyDescent="0.25">
      <c r="A53" s="38">
        <v>17</v>
      </c>
      <c r="B53" s="47" t="s">
        <v>343</v>
      </c>
      <c r="C53" s="45">
        <v>100</v>
      </c>
      <c r="D53" s="45">
        <v>111.972538373399</v>
      </c>
      <c r="E53" s="45">
        <v>116.91818787129345</v>
      </c>
      <c r="F53" s="45">
        <v>118.78027244207469</v>
      </c>
      <c r="G53" s="45">
        <v>120.48422621047598</v>
      </c>
      <c r="H53" s="45">
        <v>120.83928941746414</v>
      </c>
      <c r="I53" s="45">
        <v>122.38986608411497</v>
      </c>
      <c r="J53" s="45">
        <v>124.96477159759237</v>
      </c>
      <c r="K53" s="45">
        <v>126.43456984389671</v>
      </c>
      <c r="L53" s="45">
        <v>127.80595568648287</v>
      </c>
      <c r="M53" s="45">
        <v>128.21768893255299</v>
      </c>
      <c r="N53" s="45">
        <v>130.2801310404144</v>
      </c>
      <c r="O53" s="45">
        <v>131.42354097950391</v>
      </c>
      <c r="P53" s="45">
        <v>132.56712766047409</v>
      </c>
      <c r="Q53" s="45">
        <v>133.93361859326504</v>
      </c>
      <c r="R53" s="45">
        <v>136.07446442154429</v>
      </c>
      <c r="S53" s="45">
        <v>138.49286927082747</v>
      </c>
      <c r="T53" s="45">
        <v>141.13095556812087</v>
      </c>
      <c r="U53" s="45">
        <v>142.97281946406486</v>
      </c>
      <c r="V53" s="45">
        <v>146.2618590697391</v>
      </c>
      <c r="W53" s="45">
        <v>148.96021036197916</v>
      </c>
      <c r="X53" s="45">
        <v>148.51500936754562</v>
      </c>
      <c r="Y53" s="45">
        <v>150.21691241401592</v>
      </c>
      <c r="Z53" s="45">
        <v>151.81513785924989</v>
      </c>
      <c r="AA53" s="45">
        <v>152.90963220410464</v>
      </c>
      <c r="AB53" s="45">
        <v>156.66869812069154</v>
      </c>
      <c r="AC53" s="45">
        <v>164.13013935746056</v>
      </c>
      <c r="AD53" s="45">
        <v>168.0560594607563</v>
      </c>
      <c r="AE53" s="45">
        <v>170.11349082314732</v>
      </c>
      <c r="AF53" s="45">
        <v>180.28284045395964</v>
      </c>
      <c r="AG53" s="45">
        <v>192.49649888183237</v>
      </c>
      <c r="AH53" s="45">
        <v>197.25935703080324</v>
      </c>
      <c r="AI53" s="45">
        <v>207.56269906072151</v>
      </c>
      <c r="AJ53" s="45">
        <v>247.53807679592353</v>
      </c>
      <c r="AK53" s="45">
        <v>249.57549216982662</v>
      </c>
      <c r="AL53" s="45">
        <v>254.7426760404328</v>
      </c>
      <c r="AM53" s="45">
        <v>262.25899340414946</v>
      </c>
      <c r="AN53" s="45">
        <v>263.29252130632267</v>
      </c>
      <c r="AO53" s="45">
        <v>269.23212084575306</v>
      </c>
      <c r="AP53" s="45">
        <v>276.86570130399593</v>
      </c>
      <c r="AQ53" s="45">
        <v>287.74501531273114</v>
      </c>
      <c r="AR53" s="45">
        <v>298.51120719773189</v>
      </c>
      <c r="AS53" s="45">
        <v>308.27307360858379</v>
      </c>
      <c r="AT53" s="45">
        <v>310.9570924196583</v>
      </c>
      <c r="AU53" s="45">
        <v>366.06638926208683</v>
      </c>
      <c r="AV53" s="45">
        <v>379.11943168101709</v>
      </c>
      <c r="AW53" s="45">
        <v>391.79329320952473</v>
      </c>
      <c r="AX53" s="45">
        <v>417.99998021280322</v>
      </c>
      <c r="AY53" s="45">
        <v>431.85010714083842</v>
      </c>
      <c r="AZ53" s="45">
        <v>445.91985457236592</v>
      </c>
      <c r="BA53" s="45">
        <v>457.64842297526485</v>
      </c>
      <c r="BB53" s="45">
        <v>462.07943302197509</v>
      </c>
      <c r="BC53" s="45">
        <v>465.70950518784764</v>
      </c>
      <c r="BD53" s="45">
        <v>479.95447059806344</v>
      </c>
      <c r="BE53" s="45">
        <v>502.48791108127756</v>
      </c>
      <c r="BF53" s="45">
        <v>511.54120523615194</v>
      </c>
      <c r="BG53" s="45">
        <v>538.78535411583891</v>
      </c>
      <c r="BH53" s="45">
        <v>567.35080133009512</v>
      </c>
      <c r="BI53" s="45">
        <v>590.35359965398709</v>
      </c>
      <c r="BJ53" s="45">
        <v>630.61997619201054</v>
      </c>
      <c r="BK53" s="45">
        <v>649.47411006732955</v>
      </c>
      <c r="BL53" s="45">
        <v>691.15679559142757</v>
      </c>
      <c r="BM53" s="45">
        <v>715.05191013355136</v>
      </c>
      <c r="BN53" s="45">
        <v>751.11749490145849</v>
      </c>
      <c r="BO53" s="45">
        <v>777.77703578523619</v>
      </c>
      <c r="BP53" s="45">
        <v>806.95721780202837</v>
      </c>
      <c r="BQ53" s="45">
        <v>838.85237908204545</v>
      </c>
      <c r="BR53" s="45">
        <v>861.46362386100816</v>
      </c>
      <c r="BS53" s="45">
        <v>901.57057696725553</v>
      </c>
      <c r="BT53" s="45">
        <v>927.30924686433275</v>
      </c>
      <c r="BU53" s="45">
        <v>953.64531870667531</v>
      </c>
      <c r="BV53" s="45">
        <v>988.91194702605242</v>
      </c>
      <c r="BW53" s="45">
        <v>1031.8384392682729</v>
      </c>
      <c r="BX53" s="45">
        <v>1066.2985304917393</v>
      </c>
      <c r="BY53" s="45">
        <v>1127.8363265416601</v>
      </c>
      <c r="BZ53" s="45">
        <v>1190.7678774186206</v>
      </c>
      <c r="CA53" s="45">
        <v>1259.7568865531266</v>
      </c>
      <c r="CB53" s="45">
        <v>1329.589167442562</v>
      </c>
      <c r="CC53" s="45">
        <v>1412.4749000914446</v>
      </c>
      <c r="CD53" s="45">
        <v>1526.5371586466395</v>
      </c>
    </row>
    <row r="54" spans="1:82" ht="12.75" customHeight="1" x14ac:dyDescent="0.25">
      <c r="A54" s="38">
        <v>171</v>
      </c>
      <c r="B54" s="49" t="s">
        <v>344</v>
      </c>
      <c r="C54" s="45">
        <v>100</v>
      </c>
      <c r="D54" s="45">
        <v>115.44577285415261</v>
      </c>
      <c r="E54" s="45">
        <v>121.47126056597369</v>
      </c>
      <c r="F54" s="45">
        <v>122.1535638541171</v>
      </c>
      <c r="G54" s="45">
        <v>122.33796527390578</v>
      </c>
      <c r="H54" s="45">
        <v>122.39837660349231</v>
      </c>
      <c r="I54" s="45">
        <v>123.82666503343775</v>
      </c>
      <c r="J54" s="45">
        <v>126.17618099247453</v>
      </c>
      <c r="K54" s="45">
        <v>127.12034977608594</v>
      </c>
      <c r="L54" s="45">
        <v>128.94117639391862</v>
      </c>
      <c r="M54" s="45">
        <v>129.58554149431731</v>
      </c>
      <c r="N54" s="45">
        <v>131.99564315551208</v>
      </c>
      <c r="O54" s="45">
        <v>133.60255214213541</v>
      </c>
      <c r="P54" s="45">
        <v>134.76532352207994</v>
      </c>
      <c r="Q54" s="45">
        <v>135.78365492556563</v>
      </c>
      <c r="R54" s="45">
        <v>138.32315776402589</v>
      </c>
      <c r="S54" s="45">
        <v>141.04400863526686</v>
      </c>
      <c r="T54" s="45">
        <v>142.69843354855823</v>
      </c>
      <c r="U54" s="45">
        <v>145.11514638194927</v>
      </c>
      <c r="V54" s="45">
        <v>148.57493896507441</v>
      </c>
      <c r="W54" s="45">
        <v>151.09464211400754</v>
      </c>
      <c r="X54" s="45">
        <v>150.5467440493918</v>
      </c>
      <c r="Y54" s="45">
        <v>152.49818697048619</v>
      </c>
      <c r="Z54" s="45">
        <v>153.84529832345734</v>
      </c>
      <c r="AA54" s="45">
        <v>154.19103339855448</v>
      </c>
      <c r="AB54" s="45">
        <v>158.93838714381982</v>
      </c>
      <c r="AC54" s="45">
        <v>169.08834009701926</v>
      </c>
      <c r="AD54" s="45">
        <v>172.66150438800165</v>
      </c>
      <c r="AE54" s="45">
        <v>174.8357745472039</v>
      </c>
      <c r="AF54" s="45">
        <v>187.66152480655694</v>
      </c>
      <c r="AG54" s="45">
        <v>204.11180174726388</v>
      </c>
      <c r="AH54" s="45">
        <v>207.6420019683583</v>
      </c>
      <c r="AI54" s="45">
        <v>221.43300276964757</v>
      </c>
      <c r="AJ54" s="45">
        <v>268.03662246929741</v>
      </c>
      <c r="AK54" s="45">
        <v>264.77564081752041</v>
      </c>
      <c r="AL54" s="45">
        <v>267.43220875576583</v>
      </c>
      <c r="AM54" s="45">
        <v>278.15260790430233</v>
      </c>
      <c r="AN54" s="45">
        <v>277.9962605527088</v>
      </c>
      <c r="AO54" s="45">
        <v>282.65519479703624</v>
      </c>
      <c r="AP54" s="45">
        <v>291.31189994817362</v>
      </c>
      <c r="AQ54" s="45">
        <v>303.87203124950253</v>
      </c>
      <c r="AR54" s="45">
        <v>317.63788102108651</v>
      </c>
      <c r="AS54" s="45">
        <v>328.4246231474358</v>
      </c>
      <c r="AT54" s="45">
        <v>326.42374660927425</v>
      </c>
      <c r="AU54" s="45">
        <v>391.9531063879291</v>
      </c>
      <c r="AV54" s="45">
        <v>400.05823098249175</v>
      </c>
      <c r="AW54" s="45">
        <v>415.74395351818339</v>
      </c>
      <c r="AX54" s="45">
        <v>444.82823105854084</v>
      </c>
      <c r="AY54" s="45">
        <v>461.30209732594074</v>
      </c>
      <c r="AZ54" s="45">
        <v>473.43703527318826</v>
      </c>
      <c r="BA54" s="45">
        <v>487.00414068079562</v>
      </c>
      <c r="BB54" s="45">
        <v>491.56681941467639</v>
      </c>
      <c r="BC54" s="45">
        <v>489.3787173973659</v>
      </c>
      <c r="BD54" s="45">
        <v>505.00407004186371</v>
      </c>
      <c r="BE54" s="45">
        <v>533.93242716192981</v>
      </c>
      <c r="BF54" s="45">
        <v>541.91441661136014</v>
      </c>
      <c r="BG54" s="45">
        <v>575.65445487113891</v>
      </c>
      <c r="BH54" s="45">
        <v>601.73667156948068</v>
      </c>
      <c r="BI54" s="45">
        <v>626.75837885708688</v>
      </c>
      <c r="BJ54" s="45">
        <v>667.59313223841798</v>
      </c>
      <c r="BK54" s="45">
        <v>692.17061299531792</v>
      </c>
      <c r="BL54" s="45">
        <v>734.98684475110088</v>
      </c>
      <c r="BM54" s="45">
        <v>765.4678607962187</v>
      </c>
      <c r="BN54" s="45">
        <v>807.63968113372971</v>
      </c>
      <c r="BO54" s="45">
        <v>833.86003234650707</v>
      </c>
      <c r="BP54" s="45">
        <v>866.83617491245616</v>
      </c>
      <c r="BQ54" s="45">
        <v>894.81135516365998</v>
      </c>
      <c r="BR54" s="45">
        <v>917.50958416959145</v>
      </c>
      <c r="BS54" s="45">
        <v>951.79004291249191</v>
      </c>
      <c r="BT54" s="45">
        <v>979.5654029942267</v>
      </c>
      <c r="BU54" s="45">
        <v>998.17098056277791</v>
      </c>
      <c r="BV54" s="45">
        <v>1034.3308150810797</v>
      </c>
      <c r="BW54" s="45">
        <v>1081.5649329449084</v>
      </c>
      <c r="BX54" s="45">
        <v>1121.2752715505133</v>
      </c>
      <c r="BY54" s="45">
        <v>1187.9046858275196</v>
      </c>
      <c r="BZ54" s="45">
        <v>1258.4935727335421</v>
      </c>
      <c r="CA54" s="45">
        <v>1333.6696535572532</v>
      </c>
      <c r="CB54" s="45">
        <v>1410.6111286018804</v>
      </c>
      <c r="CC54" s="45">
        <v>1490.6198041791338</v>
      </c>
      <c r="CD54" s="45">
        <v>1609.534891432934</v>
      </c>
    </row>
    <row r="55" spans="1:82" ht="12.75" customHeight="1" x14ac:dyDescent="0.25">
      <c r="A55" s="38">
        <v>172</v>
      </c>
      <c r="B55" s="49" t="s">
        <v>345</v>
      </c>
      <c r="C55" s="45">
        <v>100</v>
      </c>
      <c r="D55" s="45">
        <v>113.2068534293244</v>
      </c>
      <c r="E55" s="45">
        <v>117.61201553880635</v>
      </c>
      <c r="F55" s="45">
        <v>118.79399125187238</v>
      </c>
      <c r="G55" s="45">
        <v>127.78723601134001</v>
      </c>
      <c r="H55" s="45">
        <v>127.78723601134001</v>
      </c>
      <c r="I55" s="45">
        <v>130.87166268119856</v>
      </c>
      <c r="J55" s="45">
        <v>140.037292676795</v>
      </c>
      <c r="K55" s="45">
        <v>140.037292676795</v>
      </c>
      <c r="L55" s="45">
        <v>140.037292676795</v>
      </c>
      <c r="M55" s="45">
        <v>140.037292676795</v>
      </c>
      <c r="N55" s="45">
        <v>141.99643900201042</v>
      </c>
      <c r="O55" s="45">
        <v>141.99643900201042</v>
      </c>
      <c r="P55" s="45">
        <v>144.5821263957732</v>
      </c>
      <c r="Q55" s="45">
        <v>144.5821263957732</v>
      </c>
      <c r="R55" s="45">
        <v>144.5821263957732</v>
      </c>
      <c r="S55" s="45">
        <v>146.66029372781321</v>
      </c>
      <c r="T55" s="45">
        <v>172.90708696484083</v>
      </c>
      <c r="U55" s="45">
        <v>172.90708192938482</v>
      </c>
      <c r="V55" s="45">
        <v>175.9762361669041</v>
      </c>
      <c r="W55" s="45">
        <v>182.11205765818775</v>
      </c>
      <c r="X55" s="45">
        <v>182.11205438453027</v>
      </c>
      <c r="Y55" s="45">
        <v>187.72351305992609</v>
      </c>
      <c r="Z55" s="45">
        <v>187.72351305992609</v>
      </c>
      <c r="AA55" s="45">
        <v>190.32895401229769</v>
      </c>
      <c r="AB55" s="45">
        <v>196.18320025907866</v>
      </c>
      <c r="AC55" s="45">
        <v>199.5987159008545</v>
      </c>
      <c r="AD55" s="45">
        <v>200.92841975848719</v>
      </c>
      <c r="AE55" s="45">
        <v>205.57675498110603</v>
      </c>
      <c r="AF55" s="45">
        <v>218.81449501133014</v>
      </c>
      <c r="AG55" s="45">
        <v>227.43222729978072</v>
      </c>
      <c r="AH55" s="45">
        <v>231.14879540941433</v>
      </c>
      <c r="AI55" s="45">
        <v>236.59160622263309</v>
      </c>
      <c r="AJ55" s="45">
        <v>287.96361887143178</v>
      </c>
      <c r="AK55" s="45">
        <v>291.15283766921419</v>
      </c>
      <c r="AL55" s="45">
        <v>311.71193177682227</v>
      </c>
      <c r="AM55" s="45">
        <v>315.9223643618443</v>
      </c>
      <c r="AN55" s="45">
        <v>321.48339869564603</v>
      </c>
      <c r="AO55" s="45">
        <v>334.70316180001089</v>
      </c>
      <c r="AP55" s="45">
        <v>342.49038175265116</v>
      </c>
      <c r="AQ55" s="45">
        <v>350.87798702249705</v>
      </c>
      <c r="AR55" s="45">
        <v>362.87269136562935</v>
      </c>
      <c r="AS55" s="45">
        <v>374.83737123673512</v>
      </c>
      <c r="AT55" s="45">
        <v>397.38251909902084</v>
      </c>
      <c r="AU55" s="45">
        <v>494.38371625901158</v>
      </c>
      <c r="AV55" s="45">
        <v>493.03765676632435</v>
      </c>
      <c r="AW55" s="45">
        <v>507.63210835680115</v>
      </c>
      <c r="AX55" s="45">
        <v>549.77315988264286</v>
      </c>
      <c r="AY55" s="45">
        <v>557.30014459058418</v>
      </c>
      <c r="AZ55" s="45">
        <v>578.9247620380728</v>
      </c>
      <c r="BA55" s="45">
        <v>593.92433830743971</v>
      </c>
      <c r="BB55" s="45">
        <v>593.50545725455788</v>
      </c>
      <c r="BC55" s="45">
        <v>625.90108678769798</v>
      </c>
      <c r="BD55" s="45">
        <v>636.48371385468658</v>
      </c>
      <c r="BE55" s="45">
        <v>648.06615264741299</v>
      </c>
      <c r="BF55" s="45">
        <v>672.3022093623307</v>
      </c>
      <c r="BG55" s="45">
        <v>691.93963300919756</v>
      </c>
      <c r="BH55" s="45">
        <v>735.63649032741091</v>
      </c>
      <c r="BI55" s="45">
        <v>747.38909387994022</v>
      </c>
      <c r="BJ55" s="45">
        <v>872.37081842154214</v>
      </c>
      <c r="BK55" s="45">
        <v>887.39611086527634</v>
      </c>
      <c r="BL55" s="45">
        <v>925.17515592840766</v>
      </c>
      <c r="BM55" s="45">
        <v>924.29544738486049</v>
      </c>
      <c r="BN55" s="45">
        <v>984.67196800493025</v>
      </c>
      <c r="BO55" s="45">
        <v>995.53945185668056</v>
      </c>
      <c r="BP55" s="45">
        <v>1062.208633802878</v>
      </c>
      <c r="BQ55" s="45">
        <v>1137.6523252216825</v>
      </c>
      <c r="BR55" s="45">
        <v>1162.916335649445</v>
      </c>
      <c r="BS55" s="45">
        <v>1251.4902315079553</v>
      </c>
      <c r="BT55" s="45">
        <v>1303.7161690915775</v>
      </c>
      <c r="BU55" s="45">
        <v>1415.1704992490415</v>
      </c>
      <c r="BV55" s="45">
        <v>1460.0627901800358</v>
      </c>
      <c r="BW55" s="45">
        <v>1518.5606822295974</v>
      </c>
      <c r="BX55" s="45">
        <v>1557.1186179476028</v>
      </c>
      <c r="BY55" s="45">
        <v>1622.6425969468962</v>
      </c>
      <c r="BZ55" s="45">
        <v>1665.0386021388795</v>
      </c>
      <c r="CA55" s="45">
        <v>1748.4446336102005</v>
      </c>
      <c r="CB55" s="45">
        <v>1820.3458913210191</v>
      </c>
      <c r="CC55" s="45">
        <v>1905.71267143664</v>
      </c>
      <c r="CD55" s="45">
        <v>2074.4536267482431</v>
      </c>
    </row>
    <row r="56" spans="1:82" ht="12.75" customHeight="1" x14ac:dyDescent="0.25">
      <c r="A56" s="38">
        <v>173</v>
      </c>
      <c r="B56" s="49" t="s">
        <v>346</v>
      </c>
      <c r="C56" s="45">
        <v>100</v>
      </c>
      <c r="D56" s="45">
        <v>103.45315135221868</v>
      </c>
      <c r="E56" s="45">
        <v>106.04711310411973</v>
      </c>
      <c r="F56" s="45">
        <v>110.88686907788778</v>
      </c>
      <c r="G56" s="45">
        <v>113.80206080222169</v>
      </c>
      <c r="H56" s="45">
        <v>114.96031870153018</v>
      </c>
      <c r="I56" s="45">
        <v>116.303968906186</v>
      </c>
      <c r="J56" s="45">
        <v>117.28799173595273</v>
      </c>
      <c r="K56" s="45">
        <v>120.45939449585107</v>
      </c>
      <c r="L56" s="45">
        <v>121.22039755393362</v>
      </c>
      <c r="M56" s="45">
        <v>121.22039755393362</v>
      </c>
      <c r="N56" s="45">
        <v>122.50297593046517</v>
      </c>
      <c r="O56" s="45">
        <v>122.92986324921223</v>
      </c>
      <c r="P56" s="45">
        <v>123.5651503495872</v>
      </c>
      <c r="Q56" s="45">
        <v>126.18500447286237</v>
      </c>
      <c r="R56" s="45">
        <v>128.08150708442528</v>
      </c>
      <c r="S56" s="45">
        <v>129.90193097306917</v>
      </c>
      <c r="T56" s="45">
        <v>127.25358416785232</v>
      </c>
      <c r="U56" s="45">
        <v>128.34297203667674</v>
      </c>
      <c r="V56" s="45">
        <v>131.30334011692869</v>
      </c>
      <c r="W56" s="45">
        <v>133.31482505317362</v>
      </c>
      <c r="X56" s="45">
        <v>132.96672938907767</v>
      </c>
      <c r="Y56" s="45">
        <v>132.82866901857719</v>
      </c>
      <c r="Z56" s="45">
        <v>135.52777112651577</v>
      </c>
      <c r="AA56" s="45">
        <v>137.88780439733111</v>
      </c>
      <c r="AB56" s="45">
        <v>138.66229081920011</v>
      </c>
      <c r="AC56" s="45">
        <v>141.13640422606585</v>
      </c>
      <c r="AD56" s="45">
        <v>146.72162080952586</v>
      </c>
      <c r="AE56" s="45">
        <v>147.67319347474478</v>
      </c>
      <c r="AF56" s="45">
        <v>150.64405802958885</v>
      </c>
      <c r="AG56" s="45">
        <v>154.10527554232414</v>
      </c>
      <c r="AH56" s="45">
        <v>162.08714165925673</v>
      </c>
      <c r="AI56" s="45">
        <v>165.79600092751156</v>
      </c>
      <c r="AJ56" s="45">
        <v>186.60772986048224</v>
      </c>
      <c r="AK56" s="45">
        <v>200.66617166293361</v>
      </c>
      <c r="AL56" s="45">
        <v>206.75850296926617</v>
      </c>
      <c r="AM56" s="45">
        <v>207.84392814297155</v>
      </c>
      <c r="AN56" s="45">
        <v>210.20521628873843</v>
      </c>
      <c r="AO56" s="45">
        <v>216.80031045375131</v>
      </c>
      <c r="AP56" s="45">
        <v>221.99177263710885</v>
      </c>
      <c r="AQ56" s="45">
        <v>229.74095471399954</v>
      </c>
      <c r="AR56" s="45">
        <v>233.09716076131429</v>
      </c>
      <c r="AS56" s="45">
        <v>239.75429196121814</v>
      </c>
      <c r="AT56" s="45">
        <v>247.0121401747671</v>
      </c>
      <c r="AU56" s="45">
        <v>264.29004494465624</v>
      </c>
      <c r="AV56" s="45">
        <v>293.54189466086291</v>
      </c>
      <c r="AW56" s="45">
        <v>298.55482551974251</v>
      </c>
      <c r="AX56" s="45">
        <v>312.91113332095466</v>
      </c>
      <c r="AY56" s="45">
        <v>322.65721883402267</v>
      </c>
      <c r="AZ56" s="45">
        <v>338.82400468494961</v>
      </c>
      <c r="BA56" s="45">
        <v>345.20168302217945</v>
      </c>
      <c r="BB56" s="45">
        <v>350.88332370449928</v>
      </c>
      <c r="BC56" s="45">
        <v>358.87605931426151</v>
      </c>
      <c r="BD56" s="45">
        <v>371.06969086141663</v>
      </c>
      <c r="BE56" s="45">
        <v>382.16678132210819</v>
      </c>
      <c r="BF56" s="45">
        <v>388.84636940252187</v>
      </c>
      <c r="BG56" s="45">
        <v>403.34331135428829</v>
      </c>
      <c r="BH56" s="45">
        <v>432.8535749592055</v>
      </c>
      <c r="BI56" s="45">
        <v>454.75018281908439</v>
      </c>
      <c r="BJ56" s="45">
        <v>466.46322014817156</v>
      </c>
      <c r="BK56" s="45">
        <v>473.16280479566916</v>
      </c>
      <c r="BL56" s="45">
        <v>513.44897935748634</v>
      </c>
      <c r="BM56" s="45">
        <v>529.90351324590563</v>
      </c>
      <c r="BN56" s="45">
        <v>543.87611112632089</v>
      </c>
      <c r="BO56" s="45">
        <v>576.63769935774951</v>
      </c>
      <c r="BP56" s="45">
        <v>584.89295275950678</v>
      </c>
      <c r="BQ56" s="45">
        <v>611.96089041894038</v>
      </c>
      <c r="BR56" s="45">
        <v>633.51621641971246</v>
      </c>
      <c r="BS56" s="45">
        <v>671.67406024019215</v>
      </c>
      <c r="BT56" s="45">
        <v>684.13765664652283</v>
      </c>
      <c r="BU56" s="45">
        <v>701.19918005709042</v>
      </c>
      <c r="BV56" s="45">
        <v>731.28359950239008</v>
      </c>
      <c r="BW56" s="45">
        <v>759.1319834049084</v>
      </c>
      <c r="BX56" s="45">
        <v>779.99662887383306</v>
      </c>
      <c r="BY56" s="45">
        <v>828.34584295824322</v>
      </c>
      <c r="BZ56" s="45">
        <v>879.9687551700797</v>
      </c>
      <c r="CA56" s="45">
        <v>929.85523375292155</v>
      </c>
      <c r="CB56" s="45">
        <v>982.39661352365431</v>
      </c>
      <c r="CC56" s="45">
        <v>1071.2135069384294</v>
      </c>
      <c r="CD56" s="45">
        <v>1156.3551021280473</v>
      </c>
    </row>
    <row r="57" spans="1:82" ht="12.75" customHeight="1" x14ac:dyDescent="0.25">
      <c r="A57" s="38">
        <v>18</v>
      </c>
      <c r="B57" s="47" t="s">
        <v>347</v>
      </c>
      <c r="C57" s="45">
        <v>100</v>
      </c>
      <c r="D57" s="45">
        <v>103.63287963750449</v>
      </c>
      <c r="E57" s="45">
        <v>106.695389304825</v>
      </c>
      <c r="F57" s="45">
        <v>109.40252499683929</v>
      </c>
      <c r="G57" s="45">
        <v>117.02071041768869</v>
      </c>
      <c r="H57" s="45">
        <v>117.68195093043839</v>
      </c>
      <c r="I57" s="45">
        <v>118.47233663596965</v>
      </c>
      <c r="J57" s="45">
        <v>121.39171114932013</v>
      </c>
      <c r="K57" s="45">
        <v>123.63496717033075</v>
      </c>
      <c r="L57" s="45">
        <v>124.40659553174443</v>
      </c>
      <c r="M57" s="45">
        <v>126.79927064226837</v>
      </c>
      <c r="N57" s="45">
        <v>127.53612473559838</v>
      </c>
      <c r="O57" s="45">
        <v>129.93049175011157</v>
      </c>
      <c r="P57" s="45">
        <v>129.75855923741022</v>
      </c>
      <c r="Q57" s="45">
        <v>134.79149342123685</v>
      </c>
      <c r="R57" s="45">
        <v>134.98684609088195</v>
      </c>
      <c r="S57" s="45">
        <v>138.9108357103253</v>
      </c>
      <c r="T57" s="45">
        <v>140.01342912431596</v>
      </c>
      <c r="U57" s="45">
        <v>142.56583694324911</v>
      </c>
      <c r="V57" s="45">
        <v>144.24363263522849</v>
      </c>
      <c r="W57" s="45">
        <v>145.42672177763461</v>
      </c>
      <c r="X57" s="45">
        <v>147.15360268907403</v>
      </c>
      <c r="Y57" s="45">
        <v>148.04305386063288</v>
      </c>
      <c r="Z57" s="45">
        <v>148.74570773177592</v>
      </c>
      <c r="AA57" s="45">
        <v>148.74381742897035</v>
      </c>
      <c r="AB57" s="45">
        <v>150.36071074504133</v>
      </c>
      <c r="AC57" s="45">
        <v>151.620156754265</v>
      </c>
      <c r="AD57" s="45">
        <v>153.89531383213844</v>
      </c>
      <c r="AE57" s="45">
        <v>154.99507633835984</v>
      </c>
      <c r="AF57" s="45">
        <v>155.88089185369131</v>
      </c>
      <c r="AG57" s="45">
        <v>158.97870549766691</v>
      </c>
      <c r="AH57" s="45">
        <v>165.28924297088679</v>
      </c>
      <c r="AI57" s="45">
        <v>168.37248935127249</v>
      </c>
      <c r="AJ57" s="45">
        <v>181.6625874883857</v>
      </c>
      <c r="AK57" s="45">
        <v>187.16317804472524</v>
      </c>
      <c r="AL57" s="45">
        <v>189.67929257656979</v>
      </c>
      <c r="AM57" s="45">
        <v>198.91559954299314</v>
      </c>
      <c r="AN57" s="45">
        <v>205.66302696758484</v>
      </c>
      <c r="AO57" s="45">
        <v>210.89851139272886</v>
      </c>
      <c r="AP57" s="45">
        <v>227.86639190653457</v>
      </c>
      <c r="AQ57" s="45">
        <v>243.77344668548113</v>
      </c>
      <c r="AR57" s="45">
        <v>250.20835051886883</v>
      </c>
      <c r="AS57" s="45">
        <v>252.4231695102489</v>
      </c>
      <c r="AT57" s="45">
        <v>259.93258171114473</v>
      </c>
      <c r="AU57" s="45">
        <v>277.71152160591669</v>
      </c>
      <c r="AV57" s="45">
        <v>309.99796399089365</v>
      </c>
      <c r="AW57" s="45">
        <v>316.78741373973486</v>
      </c>
      <c r="AX57" s="45">
        <v>328.52296693319227</v>
      </c>
      <c r="AY57" s="45">
        <v>334.70562513384687</v>
      </c>
      <c r="AZ57" s="45">
        <v>348.73939480648431</v>
      </c>
      <c r="BA57" s="45">
        <v>359.08496109937715</v>
      </c>
      <c r="BB57" s="45">
        <v>362.40805976790767</v>
      </c>
      <c r="BC57" s="45">
        <v>362.50384827936409</v>
      </c>
      <c r="BD57" s="45">
        <v>370.33169188251821</v>
      </c>
      <c r="BE57" s="45">
        <v>379.20075637883781</v>
      </c>
      <c r="BF57" s="45">
        <v>396.55373160762497</v>
      </c>
      <c r="BG57" s="45">
        <v>423.5903217015499</v>
      </c>
      <c r="BH57" s="45">
        <v>435.83178481323773</v>
      </c>
      <c r="BI57" s="45">
        <v>458.90223181297313</v>
      </c>
      <c r="BJ57" s="45">
        <v>477.11788769939841</v>
      </c>
      <c r="BK57" s="45">
        <v>484.97315489026795</v>
      </c>
      <c r="BL57" s="45">
        <v>525.58034261573471</v>
      </c>
      <c r="BM57" s="45">
        <v>548.44307800398758</v>
      </c>
      <c r="BN57" s="45">
        <v>563.67106129770491</v>
      </c>
      <c r="BO57" s="45">
        <v>599.61645451574361</v>
      </c>
      <c r="BP57" s="45">
        <v>612.53735872358038</v>
      </c>
      <c r="BQ57" s="45">
        <v>620.18383400373966</v>
      </c>
      <c r="BR57" s="45">
        <v>641.46852920988556</v>
      </c>
      <c r="BS57" s="45">
        <v>688.31548339263088</v>
      </c>
      <c r="BT57" s="45">
        <v>701.32242030366353</v>
      </c>
      <c r="BU57" s="45">
        <v>736.85916928612107</v>
      </c>
      <c r="BV57" s="45">
        <v>755.56844237020402</v>
      </c>
      <c r="BW57" s="45">
        <v>776.81840853370147</v>
      </c>
      <c r="BX57" s="45">
        <v>801.1015163273978</v>
      </c>
      <c r="BY57" s="45">
        <v>916.08868001392261</v>
      </c>
      <c r="BZ57" s="45">
        <v>976.18927021854881</v>
      </c>
      <c r="CA57" s="45">
        <v>1035.5244365703211</v>
      </c>
      <c r="CB57" s="45">
        <v>1070.6289912678617</v>
      </c>
      <c r="CC57" s="45">
        <v>1115.8285460095171</v>
      </c>
      <c r="CD57" s="45">
        <v>1294.6696028304241</v>
      </c>
    </row>
    <row r="58" spans="1:82" ht="12.75" customHeight="1" x14ac:dyDescent="0.25">
      <c r="A58" s="38">
        <v>19</v>
      </c>
      <c r="B58" s="47" t="s">
        <v>348</v>
      </c>
      <c r="C58" s="45">
        <v>100</v>
      </c>
      <c r="D58" s="45">
        <v>105.26474323865087</v>
      </c>
      <c r="E58" s="45">
        <v>110.21639469527075</v>
      </c>
      <c r="F58" s="45">
        <v>112.2162174628709</v>
      </c>
      <c r="G58" s="45">
        <v>116.30937071482947</v>
      </c>
      <c r="H58" s="45">
        <v>117.64242423783475</v>
      </c>
      <c r="I58" s="45">
        <v>118.2967724170967</v>
      </c>
      <c r="J58" s="45">
        <v>121.4136222217694</v>
      </c>
      <c r="K58" s="45">
        <v>122.5091256069712</v>
      </c>
      <c r="L58" s="45">
        <v>123.21607584350275</v>
      </c>
      <c r="M58" s="45">
        <v>124.66846224537237</v>
      </c>
      <c r="N58" s="45">
        <v>124.10181695226852</v>
      </c>
      <c r="O58" s="45">
        <v>124.63021148117897</v>
      </c>
      <c r="P58" s="45">
        <v>125.51423137202134</v>
      </c>
      <c r="Q58" s="45">
        <v>127.906332577827</v>
      </c>
      <c r="R58" s="45">
        <v>129.41801276714634</v>
      </c>
      <c r="S58" s="45">
        <v>131.73264806464823</v>
      </c>
      <c r="T58" s="45">
        <v>132.20184687577947</v>
      </c>
      <c r="U58" s="45">
        <v>132.80257135287621</v>
      </c>
      <c r="V58" s="45">
        <v>134.89169495616699</v>
      </c>
      <c r="W58" s="45">
        <v>136.23721769508222</v>
      </c>
      <c r="X58" s="45">
        <v>136.38860487699432</v>
      </c>
      <c r="Y58" s="45">
        <v>138.00327843628835</v>
      </c>
      <c r="Z58" s="45">
        <v>138.52856799281938</v>
      </c>
      <c r="AA58" s="45">
        <v>138.72450949861275</v>
      </c>
      <c r="AB58" s="45">
        <v>141.73745390914178</v>
      </c>
      <c r="AC58" s="45">
        <v>142.55751497229087</v>
      </c>
      <c r="AD58" s="45">
        <v>144.41989933110403</v>
      </c>
      <c r="AE58" s="45">
        <v>145.21918833395264</v>
      </c>
      <c r="AF58" s="45">
        <v>149.17064982564324</v>
      </c>
      <c r="AG58" s="45">
        <v>155.09386570321359</v>
      </c>
      <c r="AH58" s="45">
        <v>166.32351909012587</v>
      </c>
      <c r="AI58" s="45">
        <v>167.82840356946153</v>
      </c>
      <c r="AJ58" s="45">
        <v>182.83537984495479</v>
      </c>
      <c r="AK58" s="45">
        <v>185.66227588181704</v>
      </c>
      <c r="AL58" s="45">
        <v>187.95906820757276</v>
      </c>
      <c r="AM58" s="45">
        <v>187.55743332800651</v>
      </c>
      <c r="AN58" s="45">
        <v>191.72089904724257</v>
      </c>
      <c r="AO58" s="45">
        <v>194.76924043786801</v>
      </c>
      <c r="AP58" s="45">
        <v>201.32185213552683</v>
      </c>
      <c r="AQ58" s="45">
        <v>206.82836590586268</v>
      </c>
      <c r="AR58" s="45">
        <v>209.5978083661785</v>
      </c>
      <c r="AS58" s="45">
        <v>209.99730516586885</v>
      </c>
      <c r="AT58" s="45">
        <v>215.08452159459614</v>
      </c>
      <c r="AU58" s="45">
        <v>238.32104993161013</v>
      </c>
      <c r="AV58" s="45">
        <v>245.31913252220176</v>
      </c>
      <c r="AW58" s="45">
        <v>249.45415713194194</v>
      </c>
      <c r="AX58" s="45">
        <v>255.81932695448123</v>
      </c>
      <c r="AY58" s="45">
        <v>266.45191042549874</v>
      </c>
      <c r="AZ58" s="45">
        <v>276.41236041660875</v>
      </c>
      <c r="BA58" s="45">
        <v>281.69639940268968</v>
      </c>
      <c r="BB58" s="45">
        <v>281.48659780642481</v>
      </c>
      <c r="BC58" s="45">
        <v>292.07848663471322</v>
      </c>
      <c r="BD58" s="45">
        <v>293.60867501104144</v>
      </c>
      <c r="BE58" s="45">
        <v>299.92963880777188</v>
      </c>
      <c r="BF58" s="45">
        <v>311.79794125544049</v>
      </c>
      <c r="BG58" s="45">
        <v>316.62909552501168</v>
      </c>
      <c r="BH58" s="45">
        <v>329.68030774067984</v>
      </c>
      <c r="BI58" s="45">
        <v>337.61655431354893</v>
      </c>
      <c r="BJ58" s="45">
        <v>345.66880164363539</v>
      </c>
      <c r="BK58" s="45">
        <v>362.68904187779032</v>
      </c>
      <c r="BL58" s="45">
        <v>370.77295888363898</v>
      </c>
      <c r="BM58" s="45">
        <v>385.96844487440421</v>
      </c>
      <c r="BN58" s="45">
        <v>396.95666765260768</v>
      </c>
      <c r="BO58" s="45">
        <v>415.520784212948</v>
      </c>
      <c r="BP58" s="45">
        <v>428.72393354359014</v>
      </c>
      <c r="BQ58" s="45">
        <v>438.24578469508003</v>
      </c>
      <c r="BR58" s="45">
        <v>465.39278926444479</v>
      </c>
      <c r="BS58" s="45">
        <v>487.1930429017022</v>
      </c>
      <c r="BT58" s="45">
        <v>496.37441086162488</v>
      </c>
      <c r="BU58" s="45">
        <v>510.73832495543888</v>
      </c>
      <c r="BV58" s="45">
        <v>532.33902500219529</v>
      </c>
      <c r="BW58" s="45">
        <v>540.94974466963072</v>
      </c>
      <c r="BX58" s="45">
        <v>555.03574914114779</v>
      </c>
      <c r="BY58" s="45">
        <v>571.37281125168897</v>
      </c>
      <c r="BZ58" s="45">
        <v>594.85011698697724</v>
      </c>
      <c r="CA58" s="45">
        <v>617.37070916996481</v>
      </c>
      <c r="CB58" s="45">
        <v>644.00496445087117</v>
      </c>
      <c r="CC58" s="45">
        <v>680.8958478135529</v>
      </c>
      <c r="CD58" s="45">
        <v>794.03847756252071</v>
      </c>
    </row>
    <row r="59" spans="1:82" ht="12.75" customHeight="1" x14ac:dyDescent="0.25">
      <c r="A59" s="38">
        <v>191</v>
      </c>
      <c r="B59" s="49" t="s">
        <v>349</v>
      </c>
      <c r="C59" s="45">
        <v>100</v>
      </c>
      <c r="D59" s="45">
        <v>105.76771768950744</v>
      </c>
      <c r="E59" s="45">
        <v>108.32114813902319</v>
      </c>
      <c r="F59" s="45">
        <v>109.64927845476943</v>
      </c>
      <c r="G59" s="45">
        <v>119.28423903265937</v>
      </c>
      <c r="H59" s="45">
        <v>119.97685790048925</v>
      </c>
      <c r="I59" s="45">
        <v>120.85670025751612</v>
      </c>
      <c r="J59" s="45">
        <v>122.7190216428161</v>
      </c>
      <c r="K59" s="45">
        <v>123.21605447736721</v>
      </c>
      <c r="L59" s="45">
        <v>123.78956860358051</v>
      </c>
      <c r="M59" s="45">
        <v>124.13063468248342</v>
      </c>
      <c r="N59" s="45">
        <v>124.10163310095163</v>
      </c>
      <c r="O59" s="45">
        <v>124.56917047041819</v>
      </c>
      <c r="P59" s="45">
        <v>125.3223188550585</v>
      </c>
      <c r="Q59" s="45">
        <v>125.79881595680307</v>
      </c>
      <c r="R59" s="45">
        <v>126.11886121473383</v>
      </c>
      <c r="S59" s="45">
        <v>125.64941659555969</v>
      </c>
      <c r="T59" s="45">
        <v>125.98968088740895</v>
      </c>
      <c r="U59" s="45">
        <v>126.57603647146105</v>
      </c>
      <c r="V59" s="45">
        <v>127.83283357588311</v>
      </c>
      <c r="W59" s="45">
        <v>128.8356950300238</v>
      </c>
      <c r="X59" s="45">
        <v>127.96961989228741</v>
      </c>
      <c r="Y59" s="45">
        <v>129.33891572759171</v>
      </c>
      <c r="Z59" s="45">
        <v>129.79477747842262</v>
      </c>
      <c r="AA59" s="45">
        <v>129.97636539093585</v>
      </c>
      <c r="AB59" s="45">
        <v>131.10358605168057</v>
      </c>
      <c r="AC59" s="45">
        <v>132.71790948562483</v>
      </c>
      <c r="AD59" s="45">
        <v>133.60558348749237</v>
      </c>
      <c r="AE59" s="45">
        <v>133.6000325661023</v>
      </c>
      <c r="AF59" s="45">
        <v>136.98874261274472</v>
      </c>
      <c r="AG59" s="45">
        <v>143.22938341056795</v>
      </c>
      <c r="AH59" s="45">
        <v>147.47975428466324</v>
      </c>
      <c r="AI59" s="45">
        <v>150.211122422594</v>
      </c>
      <c r="AJ59" s="45">
        <v>169.55911840189503</v>
      </c>
      <c r="AK59" s="45">
        <v>171.55350049680041</v>
      </c>
      <c r="AL59" s="45">
        <v>174.40950616295825</v>
      </c>
      <c r="AM59" s="45">
        <v>173.36002998939833</v>
      </c>
      <c r="AN59" s="45">
        <v>168.50625048958298</v>
      </c>
      <c r="AO59" s="45">
        <v>173.60538593676222</v>
      </c>
      <c r="AP59" s="45">
        <v>178.4549984947088</v>
      </c>
      <c r="AQ59" s="45">
        <v>183.56253220168901</v>
      </c>
      <c r="AR59" s="45">
        <v>185.60986997625096</v>
      </c>
      <c r="AS59" s="45">
        <v>184.73356093981343</v>
      </c>
      <c r="AT59" s="45">
        <v>183.83877009797922</v>
      </c>
      <c r="AU59" s="45">
        <v>196.26479338701927</v>
      </c>
      <c r="AV59" s="45">
        <v>199.27010550340802</v>
      </c>
      <c r="AW59" s="45">
        <v>201.4319848596229</v>
      </c>
      <c r="AX59" s="45">
        <v>206.47512056096514</v>
      </c>
      <c r="AY59" s="45">
        <v>212.17519123339412</v>
      </c>
      <c r="AZ59" s="45">
        <v>213.71409803245731</v>
      </c>
      <c r="BA59" s="45">
        <v>218.14040447999582</v>
      </c>
      <c r="BB59" s="45">
        <v>217.60016448345425</v>
      </c>
      <c r="BC59" s="45">
        <v>219.47377196925382</v>
      </c>
      <c r="BD59" s="45">
        <v>222.37011313336566</v>
      </c>
      <c r="BE59" s="45">
        <v>226.32301176814428</v>
      </c>
      <c r="BF59" s="45">
        <v>230.95011650574804</v>
      </c>
      <c r="BG59" s="45">
        <v>237.71980355067501</v>
      </c>
      <c r="BH59" s="45">
        <v>242.94305860197042</v>
      </c>
      <c r="BI59" s="45">
        <v>254.71672905403778</v>
      </c>
      <c r="BJ59" s="45">
        <v>260.6008761870533</v>
      </c>
      <c r="BK59" s="45">
        <v>267.44598397409652</v>
      </c>
      <c r="BL59" s="45">
        <v>276.04129418022961</v>
      </c>
      <c r="BM59" s="45">
        <v>291.39793124620502</v>
      </c>
      <c r="BN59" s="45">
        <v>300.27203456151346</v>
      </c>
      <c r="BO59" s="45">
        <v>319.34730227052859</v>
      </c>
      <c r="BP59" s="45">
        <v>337.11022355473455</v>
      </c>
      <c r="BQ59" s="45">
        <v>357.77465670250598</v>
      </c>
      <c r="BR59" s="45">
        <v>366.59184507420059</v>
      </c>
      <c r="BS59" s="45">
        <v>373.86547218221813</v>
      </c>
      <c r="BT59" s="45">
        <v>379.0211605118796</v>
      </c>
      <c r="BU59" s="45">
        <v>388.40274007491433</v>
      </c>
      <c r="BV59" s="45">
        <v>405.36533497575221</v>
      </c>
      <c r="BW59" s="45">
        <v>411.19688557100955</v>
      </c>
      <c r="BX59" s="45">
        <v>413.12349969177365</v>
      </c>
      <c r="BY59" s="45">
        <v>439.36415200150179</v>
      </c>
      <c r="BZ59" s="45">
        <v>453.87145288466252</v>
      </c>
      <c r="CA59" s="45">
        <v>476.86927171014059</v>
      </c>
      <c r="CB59" s="45">
        <v>507.39377948662934</v>
      </c>
      <c r="CC59" s="45">
        <v>537.19513723707189</v>
      </c>
      <c r="CD59" s="45">
        <v>582.84709079947254</v>
      </c>
    </row>
    <row r="60" spans="1:82" ht="12.75" customHeight="1" x14ac:dyDescent="0.25">
      <c r="A60" s="38">
        <v>1911</v>
      </c>
      <c r="B60" s="48" t="s">
        <v>350</v>
      </c>
      <c r="C60" s="45">
        <v>100</v>
      </c>
      <c r="D60" s="45">
        <v>106.87930682697018</v>
      </c>
      <c r="E60" s="45">
        <v>110.07721976840668</v>
      </c>
      <c r="F60" s="45">
        <v>111.2444727934583</v>
      </c>
      <c r="G60" s="45">
        <v>110.56007858964256</v>
      </c>
      <c r="H60" s="45">
        <v>110.50254113594799</v>
      </c>
      <c r="I60" s="45">
        <v>111.94600837333766</v>
      </c>
      <c r="J60" s="45">
        <v>114.25039355893577</v>
      </c>
      <c r="K60" s="45">
        <v>114.41485108292467</v>
      </c>
      <c r="L60" s="45">
        <v>114.87137289300598</v>
      </c>
      <c r="M60" s="45">
        <v>115.06782639920266</v>
      </c>
      <c r="N60" s="45">
        <v>114.24622472431734</v>
      </c>
      <c r="O60" s="45">
        <v>114.15204404210044</v>
      </c>
      <c r="P60" s="45">
        <v>114.67486536435607</v>
      </c>
      <c r="Q60" s="45">
        <v>114.44250749982574</v>
      </c>
      <c r="R60" s="45">
        <v>114.49090920769505</v>
      </c>
      <c r="S60" s="45">
        <v>113.80242672641204</v>
      </c>
      <c r="T60" s="45">
        <v>113.85338552668307</v>
      </c>
      <c r="U60" s="45">
        <v>114.45369367555189</v>
      </c>
      <c r="V60" s="45">
        <v>115.69614882953647</v>
      </c>
      <c r="W60" s="45">
        <v>116.53872502256361</v>
      </c>
      <c r="X60" s="45">
        <v>114.91735390963805</v>
      </c>
      <c r="Y60" s="45">
        <v>116.83868648805407</v>
      </c>
      <c r="Z60" s="45">
        <v>116.86813259570216</v>
      </c>
      <c r="AA60" s="45">
        <v>117.1229283963164</v>
      </c>
      <c r="AB60" s="45">
        <v>117.52107151857693</v>
      </c>
      <c r="AC60" s="45">
        <v>119.19012115030159</v>
      </c>
      <c r="AD60" s="45">
        <v>119.71898533946865</v>
      </c>
      <c r="AE60" s="45">
        <v>119.60440529544552</v>
      </c>
      <c r="AF60" s="45">
        <v>123.45273242248582</v>
      </c>
      <c r="AG60" s="45">
        <v>130.74116323832556</v>
      </c>
      <c r="AH60" s="45">
        <v>132.42852898865272</v>
      </c>
      <c r="AI60" s="45">
        <v>135.02959289062574</v>
      </c>
      <c r="AJ60" s="45">
        <v>155.82031935071197</v>
      </c>
      <c r="AK60" s="45">
        <v>156.63405047540721</v>
      </c>
      <c r="AL60" s="45">
        <v>159.84593283297011</v>
      </c>
      <c r="AM60" s="45">
        <v>158.73909939634632</v>
      </c>
      <c r="AN60" s="45">
        <v>151.79933112826782</v>
      </c>
      <c r="AO60" s="45">
        <v>157.77485163707718</v>
      </c>
      <c r="AP60" s="45">
        <v>162.76238723977113</v>
      </c>
      <c r="AQ60" s="45">
        <v>167.20348858322416</v>
      </c>
      <c r="AR60" s="45">
        <v>168.07771561400975</v>
      </c>
      <c r="AS60" s="45">
        <v>165.79341137590558</v>
      </c>
      <c r="AT60" s="45">
        <v>164.22883905121239</v>
      </c>
      <c r="AU60" s="45">
        <v>178.54651962690374</v>
      </c>
      <c r="AV60" s="45">
        <v>179.93940142712603</v>
      </c>
      <c r="AW60" s="45">
        <v>180.61162151580513</v>
      </c>
      <c r="AX60" s="45">
        <v>184.08311336067661</v>
      </c>
      <c r="AY60" s="45">
        <v>186.31339612460934</v>
      </c>
      <c r="AZ60" s="45">
        <v>188.46931478443219</v>
      </c>
      <c r="BA60" s="45">
        <v>188.57879736007283</v>
      </c>
      <c r="BB60" s="45">
        <v>186.7690914591777</v>
      </c>
      <c r="BC60" s="45">
        <v>187.61253556205105</v>
      </c>
      <c r="BD60" s="45">
        <v>189.26617003168215</v>
      </c>
      <c r="BE60" s="45">
        <v>194.20938350309149</v>
      </c>
      <c r="BF60" s="45">
        <v>200.46265346985726</v>
      </c>
      <c r="BG60" s="45">
        <v>206.06685152077324</v>
      </c>
      <c r="BH60" s="45">
        <v>205.8825836202019</v>
      </c>
      <c r="BI60" s="45">
        <v>217.34456872301465</v>
      </c>
      <c r="BJ60" s="45">
        <v>223.00120688199556</v>
      </c>
      <c r="BK60" s="45">
        <v>230.41860851497088</v>
      </c>
      <c r="BL60" s="45">
        <v>242.02813567103564</v>
      </c>
      <c r="BM60" s="45">
        <v>258.42357865169629</v>
      </c>
      <c r="BN60" s="45">
        <v>265.93436387240695</v>
      </c>
      <c r="BO60" s="45">
        <v>289.44476592681764</v>
      </c>
      <c r="BP60" s="45">
        <v>302.84781228211716</v>
      </c>
      <c r="BQ60" s="45">
        <v>327.66352828991967</v>
      </c>
      <c r="BR60" s="45">
        <v>331.88984833966367</v>
      </c>
      <c r="BS60" s="45">
        <v>334.3538952107146</v>
      </c>
      <c r="BT60" s="45">
        <v>336.58741532522367</v>
      </c>
      <c r="BU60" s="45">
        <v>344.12488979638027</v>
      </c>
      <c r="BV60" s="45">
        <v>359.88661591172342</v>
      </c>
      <c r="BW60" s="45">
        <v>364.94880053866001</v>
      </c>
      <c r="BX60" s="45">
        <v>366.75934872003234</v>
      </c>
      <c r="BY60" s="45">
        <v>389.63640952773642</v>
      </c>
      <c r="BZ60" s="45">
        <v>399.86554398238621</v>
      </c>
      <c r="CA60" s="45">
        <v>415.66763307795674</v>
      </c>
      <c r="CB60" s="45">
        <v>445.00243361691514</v>
      </c>
      <c r="CC60" s="45">
        <v>468.76708497032797</v>
      </c>
      <c r="CD60" s="45">
        <v>507.93628333411857</v>
      </c>
    </row>
    <row r="61" spans="1:82" ht="12.75" customHeight="1" x14ac:dyDescent="0.25">
      <c r="A61" s="38">
        <v>1912</v>
      </c>
      <c r="B61" s="48" t="s">
        <v>351</v>
      </c>
      <c r="C61" s="45">
        <v>100</v>
      </c>
      <c r="D61" s="45">
        <v>103.01048542560875</v>
      </c>
      <c r="E61" s="45">
        <v>103.96531450312874</v>
      </c>
      <c r="F61" s="45">
        <v>105.69249159027777</v>
      </c>
      <c r="G61" s="45">
        <v>140.92401207313034</v>
      </c>
      <c r="H61" s="45">
        <v>143.47735010685494</v>
      </c>
      <c r="I61" s="45">
        <v>142.95915369892907</v>
      </c>
      <c r="J61" s="45">
        <v>143.7249615147754</v>
      </c>
      <c r="K61" s="45">
        <v>145.04692808208364</v>
      </c>
      <c r="L61" s="45">
        <v>145.91063485034095</v>
      </c>
      <c r="M61" s="45">
        <v>146.61040401277845</v>
      </c>
      <c r="N61" s="45">
        <v>148.54740090686562</v>
      </c>
      <c r="O61" s="45">
        <v>150.40824726354765</v>
      </c>
      <c r="P61" s="45">
        <v>151.73270854272243</v>
      </c>
      <c r="Q61" s="45">
        <v>153.96747919858041</v>
      </c>
      <c r="R61" s="45">
        <v>154.9613204979334</v>
      </c>
      <c r="S61" s="45">
        <v>155.03518656799579</v>
      </c>
      <c r="T61" s="45">
        <v>156.09305632090991</v>
      </c>
      <c r="U61" s="45">
        <v>156.64480337868162</v>
      </c>
      <c r="V61" s="45">
        <v>157.93717485779024</v>
      </c>
      <c r="W61" s="45">
        <v>159.33761458836051</v>
      </c>
      <c r="X61" s="45">
        <v>160.34500722878229</v>
      </c>
      <c r="Y61" s="45">
        <v>160.34500800022752</v>
      </c>
      <c r="Z61" s="45">
        <v>161.85856897606146</v>
      </c>
      <c r="AA61" s="45">
        <v>161.85856897606146</v>
      </c>
      <c r="AB61" s="45">
        <v>164.79422410620333</v>
      </c>
      <c r="AC61" s="45">
        <v>166.27280238655138</v>
      </c>
      <c r="AD61" s="45">
        <v>168.05048327931087</v>
      </c>
      <c r="AE61" s="45">
        <v>168.31537276121142</v>
      </c>
      <c r="AF61" s="45">
        <v>170.56402934708856</v>
      </c>
      <c r="AG61" s="45">
        <v>174.205687889594</v>
      </c>
      <c r="AH61" s="45">
        <v>184.81344404358742</v>
      </c>
      <c r="AI61" s="45">
        <v>187.86802426716875</v>
      </c>
      <c r="AJ61" s="45">
        <v>203.6374111222249</v>
      </c>
      <c r="AK61" s="45">
        <v>208.56032934415762</v>
      </c>
      <c r="AL61" s="45">
        <v>210.53360355636082</v>
      </c>
      <c r="AM61" s="45">
        <v>209.6263987409483</v>
      </c>
      <c r="AN61" s="45">
        <v>209.94679316938928</v>
      </c>
      <c r="AO61" s="45">
        <v>212.87210639566783</v>
      </c>
      <c r="AP61" s="45">
        <v>217.37960885547059</v>
      </c>
      <c r="AQ61" s="45">
        <v>224.14018931551652</v>
      </c>
      <c r="AR61" s="45">
        <v>229.09736012357993</v>
      </c>
      <c r="AS61" s="45">
        <v>231.71350136991137</v>
      </c>
      <c r="AT61" s="45">
        <v>232.48006457703656</v>
      </c>
      <c r="AU61" s="45">
        <v>240.21394188585805</v>
      </c>
      <c r="AV61" s="45">
        <v>247.21879370733603</v>
      </c>
      <c r="AW61" s="45">
        <v>253.07568631642025</v>
      </c>
      <c r="AX61" s="45">
        <v>262.01719327957193</v>
      </c>
      <c r="AY61" s="45">
        <v>276.32387123860798</v>
      </c>
      <c r="AZ61" s="45">
        <v>276.3323159700264</v>
      </c>
      <c r="BA61" s="45">
        <v>291.46625319231975</v>
      </c>
      <c r="BB61" s="45">
        <v>294.07484960614289</v>
      </c>
      <c r="BC61" s="45">
        <v>298.50371750315816</v>
      </c>
      <c r="BD61" s="45">
        <v>304.48252041245479</v>
      </c>
      <c r="BE61" s="45">
        <v>305.97900063960606</v>
      </c>
      <c r="BF61" s="45">
        <v>306.5724970185351</v>
      </c>
      <c r="BG61" s="45">
        <v>316.23311178955345</v>
      </c>
      <c r="BH61" s="45">
        <v>334.86941330575809</v>
      </c>
      <c r="BI61" s="45">
        <v>347.41620115541895</v>
      </c>
      <c r="BJ61" s="45">
        <v>353.86467107857237</v>
      </c>
      <c r="BK61" s="45">
        <v>359.29023723529565</v>
      </c>
      <c r="BL61" s="45">
        <v>360.40895744549084</v>
      </c>
      <c r="BM61" s="45">
        <v>373.18889680241637</v>
      </c>
      <c r="BN61" s="45">
        <v>385.44463143247742</v>
      </c>
      <c r="BO61" s="45">
        <v>393.51880611194576</v>
      </c>
      <c r="BP61" s="45">
        <v>422.09614381622873</v>
      </c>
      <c r="BQ61" s="45">
        <v>432.46356105002144</v>
      </c>
      <c r="BR61" s="45">
        <v>452.66813153081233</v>
      </c>
      <c r="BS61" s="45">
        <v>471.8716429443391</v>
      </c>
      <c r="BT61" s="45">
        <v>484.27559973203751</v>
      </c>
      <c r="BU61" s="45">
        <v>498.23137481929172</v>
      </c>
      <c r="BV61" s="45">
        <v>518.17265496316543</v>
      </c>
      <c r="BW61" s="45">
        <v>525.91257313697304</v>
      </c>
      <c r="BX61" s="45">
        <v>528.12708207610638</v>
      </c>
      <c r="BY61" s="45">
        <v>562.71092765698995</v>
      </c>
      <c r="BZ61" s="45">
        <v>587.82997177286938</v>
      </c>
      <c r="CA61" s="45">
        <v>628.67638006811171</v>
      </c>
      <c r="CB61" s="45">
        <v>662.15188751647997</v>
      </c>
      <c r="CC61" s="45">
        <v>706.92694470733636</v>
      </c>
      <c r="CD61" s="45">
        <v>768.65899584372664</v>
      </c>
    </row>
    <row r="62" spans="1:82" ht="12.75" customHeight="1" x14ac:dyDescent="0.25">
      <c r="A62" s="38">
        <v>192</v>
      </c>
      <c r="B62" s="49" t="s">
        <v>352</v>
      </c>
      <c r="C62" s="45">
        <v>100</v>
      </c>
      <c r="D62" s="45">
        <v>104.95292347105054</v>
      </c>
      <c r="E62" s="45">
        <v>111.39135564947114</v>
      </c>
      <c r="F62" s="45">
        <v>113.80759516324868</v>
      </c>
      <c r="G62" s="45">
        <v>114.46509662510266</v>
      </c>
      <c r="H62" s="45">
        <v>116.19518857620363</v>
      </c>
      <c r="I62" s="45">
        <v>116.70974130067387</v>
      </c>
      <c r="J62" s="45">
        <v>120.60433788654342</v>
      </c>
      <c r="K62" s="45">
        <v>122.07086399010053</v>
      </c>
      <c r="L62" s="45">
        <v>122.86053814399644</v>
      </c>
      <c r="M62" s="45">
        <v>125.00188925222011</v>
      </c>
      <c r="N62" s="45">
        <v>124.10193093116986</v>
      </c>
      <c r="O62" s="45">
        <v>124.6680539476454</v>
      </c>
      <c r="P62" s="45">
        <v>125.63320782567151</v>
      </c>
      <c r="Q62" s="45">
        <v>129.21289067807379</v>
      </c>
      <c r="R62" s="45">
        <v>131.46332673608245</v>
      </c>
      <c r="S62" s="45">
        <v>135.50395656695028</v>
      </c>
      <c r="T62" s="45">
        <v>136.05308852730971</v>
      </c>
      <c r="U62" s="45">
        <v>136.66272102126942</v>
      </c>
      <c r="V62" s="45">
        <v>139.26784668988094</v>
      </c>
      <c r="W62" s="45">
        <v>140.82580280787218</v>
      </c>
      <c r="X62" s="45">
        <v>141.60796728575923</v>
      </c>
      <c r="Y62" s="45">
        <v>143.3747631342444</v>
      </c>
      <c r="Z62" s="45">
        <v>143.94309456338269</v>
      </c>
      <c r="AA62" s="45">
        <v>144.14793460092702</v>
      </c>
      <c r="AB62" s="45">
        <v>148.32993628745982</v>
      </c>
      <c r="AC62" s="45">
        <v>148.65759319875988</v>
      </c>
      <c r="AD62" s="45">
        <v>151.12425070994431</v>
      </c>
      <c r="AE62" s="45">
        <v>152.42250143481456</v>
      </c>
      <c r="AF62" s="45">
        <v>156.72284153159805</v>
      </c>
      <c r="AG62" s="45">
        <v>162.44926935224925</v>
      </c>
      <c r="AH62" s="45">
        <v>178.0057394342515</v>
      </c>
      <c r="AI62" s="45">
        <v>178.7502635240316</v>
      </c>
      <c r="AJ62" s="45">
        <v>191.06601810250149</v>
      </c>
      <c r="AK62" s="45">
        <v>194.40903241030904</v>
      </c>
      <c r="AL62" s="45">
        <v>196.35913958427085</v>
      </c>
      <c r="AM62" s="45">
        <v>196.35913488968029</v>
      </c>
      <c r="AN62" s="45">
        <v>206.1128553501251</v>
      </c>
      <c r="AO62" s="45">
        <v>207.88980387969465</v>
      </c>
      <c r="AP62" s="45">
        <v>215.4981924564093</v>
      </c>
      <c r="AQ62" s="45">
        <v>221.25205451734163</v>
      </c>
      <c r="AR62" s="45">
        <v>224.46916686409426</v>
      </c>
      <c r="AS62" s="45">
        <v>225.65960141151348</v>
      </c>
      <c r="AT62" s="45">
        <v>234.45537224835974</v>
      </c>
      <c r="AU62" s="45">
        <v>264.39388945572369</v>
      </c>
      <c r="AV62" s="45">
        <v>273.86729610945753</v>
      </c>
      <c r="AW62" s="45">
        <v>279.2255750879836</v>
      </c>
      <c r="AX62" s="45">
        <v>286.41034195313733</v>
      </c>
      <c r="AY62" s="45">
        <v>300.10084415526785</v>
      </c>
      <c r="AZ62" s="45">
        <v>315.28224251963337</v>
      </c>
      <c r="BA62" s="45">
        <v>321.0980340835568</v>
      </c>
      <c r="BB62" s="45">
        <v>321.0930882707305</v>
      </c>
      <c r="BC62" s="45">
        <v>337.08988873512186</v>
      </c>
      <c r="BD62" s="45">
        <v>337.77312863510497</v>
      </c>
      <c r="BE62" s="45">
        <v>345.56217799206019</v>
      </c>
      <c r="BF62" s="45">
        <v>361.91967185543643</v>
      </c>
      <c r="BG62" s="45">
        <v>365.54902981414534</v>
      </c>
      <c r="BH62" s="45">
        <v>383.45319585207847</v>
      </c>
      <c r="BI62" s="45">
        <v>389.01042571712009</v>
      </c>
      <c r="BJ62" s="45">
        <v>398.40679002657794</v>
      </c>
      <c r="BK62" s="45">
        <v>421.73511893117507</v>
      </c>
      <c r="BL62" s="45">
        <v>429.50199695304673</v>
      </c>
      <c r="BM62" s="45">
        <v>444.59757709226216</v>
      </c>
      <c r="BN62" s="45">
        <v>456.89645141246569</v>
      </c>
      <c r="BO62" s="45">
        <v>475.14367904908909</v>
      </c>
      <c r="BP62" s="45">
        <v>485.51999089632756</v>
      </c>
      <c r="BQ62" s="45">
        <v>488.13398157371182</v>
      </c>
      <c r="BR62" s="45">
        <v>526.64458327449552</v>
      </c>
      <c r="BS62" s="45">
        <v>557.4506408858183</v>
      </c>
      <c r="BT62" s="45">
        <v>569.12773498969773</v>
      </c>
      <c r="BU62" s="45">
        <v>586.58045487246079</v>
      </c>
      <c r="BV62" s="45">
        <v>611.05655518308242</v>
      </c>
      <c r="BW62" s="45">
        <v>621.3902248984482</v>
      </c>
      <c r="BX62" s="45">
        <v>643.0144617133526</v>
      </c>
      <c r="BY62" s="45">
        <v>653.21177817862474</v>
      </c>
      <c r="BZ62" s="45">
        <v>682.25005191856815</v>
      </c>
      <c r="CA62" s="45">
        <v>704.4747867264922</v>
      </c>
      <c r="CB62" s="45">
        <v>728.69727411935469</v>
      </c>
      <c r="CC62" s="45">
        <v>769.98331955248898</v>
      </c>
      <c r="CD62" s="45">
        <v>924.96689555211674</v>
      </c>
    </row>
    <row r="63" spans="1:82" ht="12.75" customHeight="1" x14ac:dyDescent="0.25">
      <c r="A63" s="38">
        <v>20</v>
      </c>
      <c r="B63" s="47" t="s">
        <v>353</v>
      </c>
      <c r="C63" s="45">
        <v>100</v>
      </c>
      <c r="D63" s="45">
        <v>109.79955812228872</v>
      </c>
      <c r="E63" s="45">
        <v>110.15821442729204</v>
      </c>
      <c r="F63" s="45">
        <v>112.74345884977249</v>
      </c>
      <c r="G63" s="45">
        <v>115.00530752966876</v>
      </c>
      <c r="H63" s="45">
        <v>114.49507918168867</v>
      </c>
      <c r="I63" s="45">
        <v>119.20687179575954</v>
      </c>
      <c r="J63" s="45">
        <v>124.174396306036</v>
      </c>
      <c r="K63" s="45">
        <v>123.9808528872601</v>
      </c>
      <c r="L63" s="45">
        <v>124.35605195625577</v>
      </c>
      <c r="M63" s="45">
        <v>125.0314998522083</v>
      </c>
      <c r="N63" s="45">
        <v>126.80048492953979</v>
      </c>
      <c r="O63" s="45">
        <v>129.35651036731332</v>
      </c>
      <c r="P63" s="45">
        <v>130.7546749743332</v>
      </c>
      <c r="Q63" s="45">
        <v>131.41792963000867</v>
      </c>
      <c r="R63" s="45">
        <v>131.67260983981231</v>
      </c>
      <c r="S63" s="45">
        <v>134.70434858601402</v>
      </c>
      <c r="T63" s="45">
        <v>136.7492576169102</v>
      </c>
      <c r="U63" s="45">
        <v>137.32969224954709</v>
      </c>
      <c r="V63" s="45">
        <v>139.97075639615426</v>
      </c>
      <c r="W63" s="45">
        <v>142.88482758964437</v>
      </c>
      <c r="X63" s="45">
        <v>144.09135987929358</v>
      </c>
      <c r="Y63" s="45">
        <v>145.61959949441666</v>
      </c>
      <c r="Z63" s="45">
        <v>146.92980862691971</v>
      </c>
      <c r="AA63" s="45">
        <v>147.69041786933593</v>
      </c>
      <c r="AB63" s="45">
        <v>151.08600629337991</v>
      </c>
      <c r="AC63" s="45">
        <v>153.10345433579457</v>
      </c>
      <c r="AD63" s="45">
        <v>155.57914744288612</v>
      </c>
      <c r="AE63" s="45">
        <v>157.60899898036641</v>
      </c>
      <c r="AF63" s="45">
        <v>161.43558711968691</v>
      </c>
      <c r="AG63" s="45">
        <v>169.65313025154896</v>
      </c>
      <c r="AH63" s="45">
        <v>175.68656709039155</v>
      </c>
      <c r="AI63" s="45">
        <v>179.5138689719461</v>
      </c>
      <c r="AJ63" s="45">
        <v>207.47596060459705</v>
      </c>
      <c r="AK63" s="45">
        <v>205.20253767449665</v>
      </c>
      <c r="AL63" s="45">
        <v>207.48764512390605</v>
      </c>
      <c r="AM63" s="45">
        <v>214.13171346838382</v>
      </c>
      <c r="AN63" s="45">
        <v>217.96209315649347</v>
      </c>
      <c r="AO63" s="45">
        <v>223.91287203261822</v>
      </c>
      <c r="AP63" s="45">
        <v>223.23708347378039</v>
      </c>
      <c r="AQ63" s="45">
        <v>231.81574118893323</v>
      </c>
      <c r="AR63" s="45">
        <v>238.39540297995094</v>
      </c>
      <c r="AS63" s="45">
        <v>242.29034821998448</v>
      </c>
      <c r="AT63" s="45">
        <v>244.68222191202872</v>
      </c>
      <c r="AU63" s="45">
        <v>276.52054965591407</v>
      </c>
      <c r="AV63" s="45">
        <v>291.30374809449825</v>
      </c>
      <c r="AW63" s="45">
        <v>301.97469193224771</v>
      </c>
      <c r="AX63" s="45">
        <v>314.80824600799355</v>
      </c>
      <c r="AY63" s="45">
        <v>318.17108899333147</v>
      </c>
      <c r="AZ63" s="45">
        <v>319.8161471369645</v>
      </c>
      <c r="BA63" s="45">
        <v>331.48187295895013</v>
      </c>
      <c r="BB63" s="45">
        <v>343.89874305016212</v>
      </c>
      <c r="BC63" s="45">
        <v>347.34660906951012</v>
      </c>
      <c r="BD63" s="45">
        <v>353.47019501467639</v>
      </c>
      <c r="BE63" s="45">
        <v>371.10905460150752</v>
      </c>
      <c r="BF63" s="45">
        <v>385.54868165722638</v>
      </c>
      <c r="BG63" s="45">
        <v>409.23556250669486</v>
      </c>
      <c r="BH63" s="45">
        <v>439.76424747139788</v>
      </c>
      <c r="BI63" s="45">
        <v>480.92135647248</v>
      </c>
      <c r="BJ63" s="45">
        <v>538.97473395456325</v>
      </c>
      <c r="BK63" s="45">
        <v>559.66770674917564</v>
      </c>
      <c r="BL63" s="45">
        <v>611.06995464998954</v>
      </c>
      <c r="BM63" s="45">
        <v>624.34613424715144</v>
      </c>
      <c r="BN63" s="45">
        <v>693.35937013249384</v>
      </c>
      <c r="BO63" s="45">
        <v>711.18151639298071</v>
      </c>
      <c r="BP63" s="45">
        <v>737.78490007479115</v>
      </c>
      <c r="BQ63" s="45">
        <v>788.12987905753369</v>
      </c>
      <c r="BR63" s="45">
        <v>820.64997236528814</v>
      </c>
      <c r="BS63" s="45">
        <v>845.73342974639718</v>
      </c>
      <c r="BT63" s="45">
        <v>918.60450904169386</v>
      </c>
      <c r="BU63" s="45">
        <v>934.53554899417088</v>
      </c>
      <c r="BV63" s="45">
        <v>973.29818445377907</v>
      </c>
      <c r="BW63" s="45">
        <v>1012.63794904028</v>
      </c>
      <c r="BX63" s="45">
        <v>1048.4883579029818</v>
      </c>
      <c r="BY63" s="45">
        <v>1087.3771286167773</v>
      </c>
      <c r="BZ63" s="45">
        <v>1153.9363218050169</v>
      </c>
      <c r="CA63" s="45">
        <v>1180.1339033767949</v>
      </c>
      <c r="CB63" s="45">
        <v>1251.4323650921424</v>
      </c>
      <c r="CC63" s="45">
        <v>1294.7271661589516</v>
      </c>
      <c r="CD63" s="45">
        <v>1407.0350191856517</v>
      </c>
    </row>
    <row r="64" spans="1:82" ht="12.75" customHeight="1" x14ac:dyDescent="0.25">
      <c r="A64" s="38">
        <v>201</v>
      </c>
      <c r="B64" s="49" t="s">
        <v>354</v>
      </c>
      <c r="C64" s="45">
        <v>100</v>
      </c>
      <c r="D64" s="45">
        <v>109.56689814019005</v>
      </c>
      <c r="E64" s="45">
        <v>107.41939271719615</v>
      </c>
      <c r="F64" s="45">
        <v>110.0961023872499</v>
      </c>
      <c r="G64" s="45">
        <v>111.55479386086505</v>
      </c>
      <c r="H64" s="45">
        <v>112.61877856366409</v>
      </c>
      <c r="I64" s="45">
        <v>117.90890455388013</v>
      </c>
      <c r="J64" s="45">
        <v>128.0242318394215</v>
      </c>
      <c r="K64" s="45">
        <v>127.52531611347524</v>
      </c>
      <c r="L64" s="45">
        <v>127.74034895516731</v>
      </c>
      <c r="M64" s="45">
        <v>129.10774705847197</v>
      </c>
      <c r="N64" s="45">
        <v>131.05882305755071</v>
      </c>
      <c r="O64" s="45">
        <v>134.72508223214612</v>
      </c>
      <c r="P64" s="45">
        <v>134.60112375276455</v>
      </c>
      <c r="Q64" s="45">
        <v>134.91853906483954</v>
      </c>
      <c r="R64" s="45">
        <v>135.52021190927033</v>
      </c>
      <c r="S64" s="45">
        <v>136.75071492681883</v>
      </c>
      <c r="T64" s="45">
        <v>138.47372532174759</v>
      </c>
      <c r="U64" s="45">
        <v>139.36155347314681</v>
      </c>
      <c r="V64" s="45">
        <v>141.50746472917442</v>
      </c>
      <c r="W64" s="45">
        <v>141.43469146250357</v>
      </c>
      <c r="X64" s="45">
        <v>143.10319333672223</v>
      </c>
      <c r="Y64" s="45">
        <v>143.69196635633918</v>
      </c>
      <c r="Z64" s="45">
        <v>145.19511497190854</v>
      </c>
      <c r="AA64" s="45">
        <v>145.96329196816393</v>
      </c>
      <c r="AB64" s="45">
        <v>151.08273212966915</v>
      </c>
      <c r="AC64" s="45">
        <v>152.72707037300958</v>
      </c>
      <c r="AD64" s="45">
        <v>153.168055124387</v>
      </c>
      <c r="AE64" s="45">
        <v>153.168055124387</v>
      </c>
      <c r="AF64" s="45">
        <v>156.25590301405066</v>
      </c>
      <c r="AG64" s="45">
        <v>161.50465307837607</v>
      </c>
      <c r="AH64" s="45">
        <v>166.26029900028874</v>
      </c>
      <c r="AI64" s="45">
        <v>167.01851608936892</v>
      </c>
      <c r="AJ64" s="45">
        <v>188.45765747781604</v>
      </c>
      <c r="AK64" s="45">
        <v>186.92953126283561</v>
      </c>
      <c r="AL64" s="45">
        <v>187.23305017230385</v>
      </c>
      <c r="AM64" s="45">
        <v>196.35716698985985</v>
      </c>
      <c r="AN64" s="45">
        <v>204.9710649861635</v>
      </c>
      <c r="AO64" s="45">
        <v>203.53897211181547</v>
      </c>
      <c r="AP64" s="45">
        <v>200.24130814571316</v>
      </c>
      <c r="AQ64" s="45">
        <v>209.5385882808861</v>
      </c>
      <c r="AR64" s="45">
        <v>219.09059751049958</v>
      </c>
      <c r="AS64" s="45">
        <v>215.93826181669169</v>
      </c>
      <c r="AT64" s="45">
        <v>218.65036092167159</v>
      </c>
      <c r="AU64" s="45">
        <v>241.88673209626714</v>
      </c>
      <c r="AV64" s="45">
        <v>261.07593910148324</v>
      </c>
      <c r="AW64" s="45">
        <v>277.32173261348635</v>
      </c>
      <c r="AX64" s="45">
        <v>286.05640816106904</v>
      </c>
      <c r="AY64" s="45">
        <v>288.5116386191545</v>
      </c>
      <c r="AZ64" s="45">
        <v>290.4564714072223</v>
      </c>
      <c r="BA64" s="45">
        <v>307.03401634245324</v>
      </c>
      <c r="BB64" s="45">
        <v>319.67050374720287</v>
      </c>
      <c r="BC64" s="45">
        <v>324.47550791584371</v>
      </c>
      <c r="BD64" s="45">
        <v>325.72275446923487</v>
      </c>
      <c r="BE64" s="45">
        <v>350.36898475147404</v>
      </c>
      <c r="BF64" s="45">
        <v>367.3548136336799</v>
      </c>
      <c r="BG64" s="45">
        <v>391.97743367260864</v>
      </c>
      <c r="BH64" s="45">
        <v>421.09414737326483</v>
      </c>
      <c r="BI64" s="45">
        <v>465.88168187570892</v>
      </c>
      <c r="BJ64" s="45">
        <v>523.19213723544863</v>
      </c>
      <c r="BK64" s="45">
        <v>537.06585595368915</v>
      </c>
      <c r="BL64" s="45">
        <v>603.10906477318929</v>
      </c>
      <c r="BM64" s="45">
        <v>608.38069354885192</v>
      </c>
      <c r="BN64" s="45">
        <v>685.8269087930986</v>
      </c>
      <c r="BO64" s="45">
        <v>709.67856124307275</v>
      </c>
      <c r="BP64" s="45">
        <v>742.30196726653219</v>
      </c>
      <c r="BQ64" s="45">
        <v>803.30914422778005</v>
      </c>
      <c r="BR64" s="45">
        <v>839.89205274875997</v>
      </c>
      <c r="BS64" s="45">
        <v>846.17469661591326</v>
      </c>
      <c r="BT64" s="45">
        <v>963.2868458006817</v>
      </c>
      <c r="BU64" s="45">
        <v>935.30172333118185</v>
      </c>
      <c r="BV64" s="45">
        <v>966.93136462470557</v>
      </c>
      <c r="BW64" s="45">
        <v>1024.1001187340805</v>
      </c>
      <c r="BX64" s="45">
        <v>1051.3478286775344</v>
      </c>
      <c r="BY64" s="45">
        <v>1083.4767015965458</v>
      </c>
      <c r="BZ64" s="45">
        <v>1141.6195365426988</v>
      </c>
      <c r="CA64" s="45">
        <v>1150.976279454296</v>
      </c>
      <c r="CB64" s="45">
        <v>1216.5108553896453</v>
      </c>
      <c r="CC64" s="45">
        <v>1257.8609661129158</v>
      </c>
      <c r="CD64" s="45">
        <v>1307.7414841715606</v>
      </c>
    </row>
    <row r="65" spans="1:82" ht="12.75" customHeight="1" x14ac:dyDescent="0.25">
      <c r="A65" s="38">
        <v>202</v>
      </c>
      <c r="B65" s="49" t="s">
        <v>355</v>
      </c>
      <c r="C65" s="45">
        <v>100</v>
      </c>
      <c r="D65" s="45">
        <v>110.02666968774322</v>
      </c>
      <c r="E65" s="45">
        <v>112.83172140717757</v>
      </c>
      <c r="F65" s="45">
        <v>115.32768182226788</v>
      </c>
      <c r="G65" s="45">
        <v>118.37353421771219</v>
      </c>
      <c r="H65" s="45">
        <v>116.32663425523059</v>
      </c>
      <c r="I65" s="45">
        <v>120.47388544182395</v>
      </c>
      <c r="J65" s="45">
        <v>120.41637068064615</v>
      </c>
      <c r="K65" s="45">
        <v>120.52091712718506</v>
      </c>
      <c r="L65" s="45">
        <v>121.05246281964276</v>
      </c>
      <c r="M65" s="45">
        <v>121.05246196248012</v>
      </c>
      <c r="N65" s="45">
        <v>122.64369857649604</v>
      </c>
      <c r="O65" s="45">
        <v>124.11596685192633</v>
      </c>
      <c r="P65" s="45">
        <v>126.99995533741854</v>
      </c>
      <c r="Q65" s="45">
        <v>128.00080184714804</v>
      </c>
      <c r="R65" s="45">
        <v>127.91676441526481</v>
      </c>
      <c r="S65" s="45">
        <v>132.70678347420889</v>
      </c>
      <c r="T65" s="45">
        <v>135.06591458349081</v>
      </c>
      <c r="U65" s="45">
        <v>135.34628634056594</v>
      </c>
      <c r="V65" s="45">
        <v>138.47069509635116</v>
      </c>
      <c r="W65" s="45">
        <v>144.30038123572709</v>
      </c>
      <c r="X65" s="45">
        <v>145.05596087508565</v>
      </c>
      <c r="Y65" s="45">
        <v>147.50126292300459</v>
      </c>
      <c r="Z65" s="45">
        <v>148.62313374463051</v>
      </c>
      <c r="AA65" s="45">
        <v>149.37635570709475</v>
      </c>
      <c r="AB65" s="45">
        <v>151.08920237566011</v>
      </c>
      <c r="AC65" s="45">
        <v>153.47086238865003</v>
      </c>
      <c r="AD65" s="45">
        <v>157.93274063914845</v>
      </c>
      <c r="AE65" s="45">
        <v>161.94403632597957</v>
      </c>
      <c r="AF65" s="45">
        <v>166.49174742357781</v>
      </c>
      <c r="AG65" s="45">
        <v>177.6072845937654</v>
      </c>
      <c r="AH65" s="45">
        <v>184.88803991363699</v>
      </c>
      <c r="AI65" s="45">
        <v>191.71123582666269</v>
      </c>
      <c r="AJ65" s="45">
        <v>226.04072002927859</v>
      </c>
      <c r="AK65" s="45">
        <v>223.039774032374</v>
      </c>
      <c r="AL65" s="45">
        <v>227.25921359740258</v>
      </c>
      <c r="AM65" s="45">
        <v>231.4823770400435</v>
      </c>
      <c r="AN65" s="45">
        <v>230.64331455956537</v>
      </c>
      <c r="AO65" s="45">
        <v>243.80090032046382</v>
      </c>
      <c r="AP65" s="45">
        <v>245.68446134464995</v>
      </c>
      <c r="AQ65" s="45">
        <v>253.56163416622852</v>
      </c>
      <c r="AR65" s="45">
        <v>257.23983231160736</v>
      </c>
      <c r="AS65" s="45">
        <v>268.0139967050402</v>
      </c>
      <c r="AT65" s="45">
        <v>270.09328163912903</v>
      </c>
      <c r="AU65" s="45">
        <v>310.32842865894355</v>
      </c>
      <c r="AV65" s="45">
        <v>320.81069191328311</v>
      </c>
      <c r="AW65" s="45">
        <v>326.03973368745983</v>
      </c>
      <c r="AX65" s="45">
        <v>342.8744172687704</v>
      </c>
      <c r="AY65" s="45">
        <v>347.12322826644646</v>
      </c>
      <c r="AZ65" s="45">
        <v>348.47566071585004</v>
      </c>
      <c r="BA65" s="45">
        <v>355.34670324947501</v>
      </c>
      <c r="BB65" s="45">
        <v>367.54919340551936</v>
      </c>
      <c r="BC65" s="45">
        <v>369.6722859642839</v>
      </c>
      <c r="BD65" s="45">
        <v>380.55592158780053</v>
      </c>
      <c r="BE65" s="45">
        <v>391.35452049035422</v>
      </c>
      <c r="BF65" s="45">
        <v>403.30866689933447</v>
      </c>
      <c r="BG65" s="45">
        <v>426.08212383181325</v>
      </c>
      <c r="BH65" s="45">
        <v>457.98910772554456</v>
      </c>
      <c r="BI65" s="45">
        <v>495.60236869808836</v>
      </c>
      <c r="BJ65" s="45">
        <v>554.38095128289024</v>
      </c>
      <c r="BK65" s="45">
        <v>581.7305543004876</v>
      </c>
      <c r="BL65" s="45">
        <v>618.84099523042448</v>
      </c>
      <c r="BM65" s="45">
        <v>639.93083513750719</v>
      </c>
      <c r="BN65" s="45">
        <v>700.71219923136016</v>
      </c>
      <c r="BO65" s="45">
        <v>712.64862944708295</v>
      </c>
      <c r="BP65" s="45">
        <v>733.37555476355612</v>
      </c>
      <c r="BQ65" s="45">
        <v>773.31260517929036</v>
      </c>
      <c r="BR65" s="45">
        <v>801.86677226756774</v>
      </c>
      <c r="BS65" s="45">
        <v>845.30268609803147</v>
      </c>
      <c r="BT65" s="45">
        <v>874.98774539389115</v>
      </c>
      <c r="BU65" s="45">
        <v>933.78764618974833</v>
      </c>
      <c r="BV65" s="45">
        <v>979.51316996742833</v>
      </c>
      <c r="BW65" s="45">
        <v>1001.4491262819274</v>
      </c>
      <c r="BX65" s="45">
        <v>1045.6970790671414</v>
      </c>
      <c r="BY65" s="45">
        <v>1091.1845392359855</v>
      </c>
      <c r="BZ65" s="45">
        <v>1165.9593794751036</v>
      </c>
      <c r="CA65" s="45">
        <v>1208.5961836290403</v>
      </c>
      <c r="CB65" s="45">
        <v>1285.5210754282753</v>
      </c>
      <c r="CC65" s="45">
        <v>1330.7141903531938</v>
      </c>
      <c r="CD65" s="45">
        <v>1503.9606269895903</v>
      </c>
    </row>
    <row r="66" spans="1:82" ht="12.75" customHeight="1" x14ac:dyDescent="0.25">
      <c r="A66" s="38">
        <v>2021</v>
      </c>
      <c r="B66" s="48" t="s">
        <v>356</v>
      </c>
      <c r="C66" s="45">
        <v>100</v>
      </c>
      <c r="D66" s="45">
        <v>115.14719691306836</v>
      </c>
      <c r="E66" s="45">
        <v>118.07743128855967</v>
      </c>
      <c r="F66" s="45">
        <v>122.59639963325687</v>
      </c>
      <c r="G66" s="45">
        <v>125.10108785468243</v>
      </c>
      <c r="H66" s="45">
        <v>118.92647921183995</v>
      </c>
      <c r="I66" s="45">
        <v>121.62736893095376</v>
      </c>
      <c r="J66" s="45">
        <v>121.45387186320791</v>
      </c>
      <c r="K66" s="45">
        <v>121.76925150465308</v>
      </c>
      <c r="L66" s="45">
        <v>121.50482476536118</v>
      </c>
      <c r="M66" s="45">
        <v>121.50482217967361</v>
      </c>
      <c r="N66" s="45">
        <v>126.30489230024708</v>
      </c>
      <c r="O66" s="45">
        <v>126.15735438677703</v>
      </c>
      <c r="P66" s="45">
        <v>129.60799867125499</v>
      </c>
      <c r="Q66" s="45">
        <v>131.12823966990319</v>
      </c>
      <c r="R66" s="45">
        <v>130.87473855772762</v>
      </c>
      <c r="S66" s="45">
        <v>135.16585686473067</v>
      </c>
      <c r="T66" s="45">
        <v>136.80021975971991</v>
      </c>
      <c r="U66" s="45">
        <v>137.64597268706981</v>
      </c>
      <c r="V66" s="45">
        <v>141.52732936097061</v>
      </c>
      <c r="W66" s="45">
        <v>145.94181930131225</v>
      </c>
      <c r="X66" s="45">
        <v>147.59845195435636</v>
      </c>
      <c r="Y66" s="45">
        <v>149.19211927999785</v>
      </c>
      <c r="Z66" s="45">
        <v>149.46320099333832</v>
      </c>
      <c r="AA66" s="45">
        <v>146.22699644429829</v>
      </c>
      <c r="AB66" s="45">
        <v>150.16280955517561</v>
      </c>
      <c r="AC66" s="45">
        <v>155.23429771337678</v>
      </c>
      <c r="AD66" s="45">
        <v>159.53920900600551</v>
      </c>
      <c r="AE66" s="45">
        <v>157.3553571492256</v>
      </c>
      <c r="AF66" s="45">
        <v>164.22497259950285</v>
      </c>
      <c r="AG66" s="45">
        <v>173.33030668447358</v>
      </c>
      <c r="AH66" s="45">
        <v>187.41366669479103</v>
      </c>
      <c r="AI66" s="45">
        <v>191.58498056898662</v>
      </c>
      <c r="AJ66" s="45">
        <v>214.64923062176896</v>
      </c>
      <c r="AK66" s="45">
        <v>214.30239791472567</v>
      </c>
      <c r="AL66" s="45">
        <v>218.90128678987253</v>
      </c>
      <c r="AM66" s="45">
        <v>231.64073765265701</v>
      </c>
      <c r="AN66" s="45">
        <v>229.10965037980154</v>
      </c>
      <c r="AO66" s="45">
        <v>239.43892894624713</v>
      </c>
      <c r="AP66" s="45">
        <v>243.75701271731432</v>
      </c>
      <c r="AQ66" s="45">
        <v>233.20304183241157</v>
      </c>
      <c r="AR66" s="45">
        <v>238.96983389844243</v>
      </c>
      <c r="AS66" s="45">
        <v>242.15640681532503</v>
      </c>
      <c r="AT66" s="45">
        <v>248.42870685943291</v>
      </c>
      <c r="AU66" s="45">
        <v>277.43934934225547</v>
      </c>
      <c r="AV66" s="45">
        <v>286.41912106437758</v>
      </c>
      <c r="AW66" s="45">
        <v>293.27276801920641</v>
      </c>
      <c r="AX66" s="45">
        <v>313.13793009051818</v>
      </c>
      <c r="AY66" s="45">
        <v>311.28868017362032</v>
      </c>
      <c r="AZ66" s="45">
        <v>314.36709436962258</v>
      </c>
      <c r="BA66" s="45">
        <v>316.94576820104209</v>
      </c>
      <c r="BB66" s="45">
        <v>327.83422912914199</v>
      </c>
      <c r="BC66" s="45">
        <v>334.23867776033467</v>
      </c>
      <c r="BD66" s="45">
        <v>336.36122510352487</v>
      </c>
      <c r="BE66" s="45">
        <v>350.91387751264244</v>
      </c>
      <c r="BF66" s="45">
        <v>369.05086978128435</v>
      </c>
      <c r="BG66" s="45">
        <v>382.8671105952418</v>
      </c>
      <c r="BH66" s="45">
        <v>403.36313883485053</v>
      </c>
      <c r="BI66" s="45">
        <v>435.5168002082915</v>
      </c>
      <c r="BJ66" s="45">
        <v>475.43977508727545</v>
      </c>
      <c r="BK66" s="45">
        <v>497.95066494308384</v>
      </c>
      <c r="BL66" s="45">
        <v>531.76051313981634</v>
      </c>
      <c r="BM66" s="45">
        <v>542.27343687972063</v>
      </c>
      <c r="BN66" s="45">
        <v>558.91978800898755</v>
      </c>
      <c r="BO66" s="45">
        <v>581.06480396504628</v>
      </c>
      <c r="BP66" s="45">
        <v>610.39941526984364</v>
      </c>
      <c r="BQ66" s="45">
        <v>655.20791260615579</v>
      </c>
      <c r="BR66" s="45">
        <v>692.75456990722068</v>
      </c>
      <c r="BS66" s="45">
        <v>721.28797290711441</v>
      </c>
      <c r="BT66" s="45">
        <v>762.82982420697681</v>
      </c>
      <c r="BU66" s="45">
        <v>803.45374202588789</v>
      </c>
      <c r="BV66" s="45">
        <v>833.70890562764941</v>
      </c>
      <c r="BW66" s="45">
        <v>881.86056106197975</v>
      </c>
      <c r="BX66" s="45">
        <v>912.86228944091181</v>
      </c>
      <c r="BY66" s="45">
        <v>955.89839242264429</v>
      </c>
      <c r="BZ66" s="45">
        <v>986.37196137306853</v>
      </c>
      <c r="CA66" s="45">
        <v>1023.1021298117333</v>
      </c>
      <c r="CB66" s="45">
        <v>1077.7677834919198</v>
      </c>
      <c r="CC66" s="45">
        <v>1120.2245646593119</v>
      </c>
      <c r="CD66" s="45">
        <v>1265.6633482607344</v>
      </c>
    </row>
    <row r="67" spans="1:82" ht="12.75" customHeight="1" x14ac:dyDescent="0.25">
      <c r="A67" s="38">
        <v>2022</v>
      </c>
      <c r="B67" s="48" t="s">
        <v>357</v>
      </c>
      <c r="C67" s="45">
        <v>100</v>
      </c>
      <c r="D67" s="45">
        <v>107.48743841028667</v>
      </c>
      <c r="E67" s="45">
        <v>110.23041298382044</v>
      </c>
      <c r="F67" s="45">
        <v>111.7231788481631</v>
      </c>
      <c r="G67" s="45">
        <v>115.0373905231184</v>
      </c>
      <c r="H67" s="45">
        <v>115.0373905231184</v>
      </c>
      <c r="I67" s="45">
        <v>119.90188157879585</v>
      </c>
      <c r="J67" s="45">
        <v>119.90188157879585</v>
      </c>
      <c r="K67" s="45">
        <v>119.90187741574432</v>
      </c>
      <c r="L67" s="45">
        <v>120.82813990312414</v>
      </c>
      <c r="M67" s="45">
        <v>120.82813990312414</v>
      </c>
      <c r="N67" s="45">
        <v>120.82813990312414</v>
      </c>
      <c r="O67" s="45">
        <v>123.10365799195871</v>
      </c>
      <c r="P67" s="45">
        <v>125.7066460911586</v>
      </c>
      <c r="Q67" s="45">
        <v>126.44992874592445</v>
      </c>
      <c r="R67" s="45">
        <v>126.44992708974475</v>
      </c>
      <c r="S67" s="45">
        <v>131.48734731226634</v>
      </c>
      <c r="T67" s="45">
        <v>134.20588557586171</v>
      </c>
      <c r="U67" s="45">
        <v>134.20588902551987</v>
      </c>
      <c r="V67" s="45">
        <v>136.95493295176593</v>
      </c>
      <c r="W67" s="45">
        <v>143.48640433594105</v>
      </c>
      <c r="X67" s="45">
        <v>143.79515850317222</v>
      </c>
      <c r="Y67" s="45">
        <v>146.66277986092317</v>
      </c>
      <c r="Z67" s="45">
        <v>148.2065506587065</v>
      </c>
      <c r="AA67" s="45">
        <v>150.93809948701104</v>
      </c>
      <c r="AB67" s="45">
        <v>151.54859366907104</v>
      </c>
      <c r="AC67" s="45">
        <v>152.59638795754651</v>
      </c>
      <c r="AD67" s="45">
        <v>157.13610495226231</v>
      </c>
      <c r="AE67" s="45">
        <v>164.21952812108299</v>
      </c>
      <c r="AF67" s="45">
        <v>167.61582416000803</v>
      </c>
      <c r="AG67" s="45">
        <v>179.72820605407054</v>
      </c>
      <c r="AH67" s="45">
        <v>183.63560042143621</v>
      </c>
      <c r="AI67" s="45">
        <v>191.77384486771061</v>
      </c>
      <c r="AJ67" s="45">
        <v>231.68967470279549</v>
      </c>
      <c r="AK67" s="45">
        <v>227.37257371188983</v>
      </c>
      <c r="AL67" s="45">
        <v>231.40384719282909</v>
      </c>
      <c r="AM67" s="45">
        <v>231.40384719282909</v>
      </c>
      <c r="AN67" s="45">
        <v>231.40384719282909</v>
      </c>
      <c r="AO67" s="45">
        <v>245.96396940639821</v>
      </c>
      <c r="AP67" s="45">
        <v>246.64026874979751</v>
      </c>
      <c r="AQ67" s="45">
        <v>263.65730833105886</v>
      </c>
      <c r="AR67" s="45">
        <v>266.29978832167495</v>
      </c>
      <c r="AS67" s="45">
        <v>280.8365827627585</v>
      </c>
      <c r="AT67" s="45">
        <v>280.8365827627585</v>
      </c>
      <c r="AU67" s="45">
        <v>326.63787790367348</v>
      </c>
      <c r="AV67" s="45">
        <v>337.86521550775024</v>
      </c>
      <c r="AW67" s="45">
        <v>342.288627684289</v>
      </c>
      <c r="AX67" s="45">
        <v>357.62051957465638</v>
      </c>
      <c r="AY67" s="45">
        <v>364.89331351876456</v>
      </c>
      <c r="AZ67" s="45">
        <v>365.38984448724108</v>
      </c>
      <c r="BA67" s="45">
        <v>374.3894406606376</v>
      </c>
      <c r="BB67" s="45">
        <v>387.24354811471881</v>
      </c>
      <c r="BC67" s="45">
        <v>387.24354811471881</v>
      </c>
      <c r="BD67" s="45">
        <v>402.4717421024489</v>
      </c>
      <c r="BE67" s="45">
        <v>411.40873385760278</v>
      </c>
      <c r="BF67" s="45">
        <v>420.29685309795519</v>
      </c>
      <c r="BG67" s="45">
        <v>447.51212672747306</v>
      </c>
      <c r="BH67" s="45">
        <v>485.07771846129447</v>
      </c>
      <c r="BI67" s="45">
        <v>525.3983541736626</v>
      </c>
      <c r="BJ67" s="45">
        <v>593.5272920510356</v>
      </c>
      <c r="BK67" s="45">
        <v>623.27637685290938</v>
      </c>
      <c r="BL67" s="45">
        <v>662.02355711329108</v>
      </c>
      <c r="BM67" s="45">
        <v>688.35841089666133</v>
      </c>
      <c r="BN67" s="45">
        <v>771.02599889268902</v>
      </c>
      <c r="BO67" s="45">
        <v>777.90006754489002</v>
      </c>
      <c r="BP67" s="45">
        <v>794.35850555013974</v>
      </c>
      <c r="BQ67" s="45">
        <v>831.87984175464101</v>
      </c>
      <c r="BR67" s="45">
        <v>855.97469998550218</v>
      </c>
      <c r="BS67" s="45">
        <v>906.80065783847795</v>
      </c>
      <c r="BT67" s="45">
        <v>930.60602237205603</v>
      </c>
      <c r="BU67" s="45">
        <v>998.41925762404549</v>
      </c>
      <c r="BV67" s="45">
        <v>1051.8164176812729</v>
      </c>
      <c r="BW67" s="45">
        <v>1060.7522042405478</v>
      </c>
      <c r="BX67" s="45">
        <v>1111.5688609581011</v>
      </c>
      <c r="BY67" s="45">
        <v>1158.2719308811418</v>
      </c>
      <c r="BZ67" s="45">
        <v>1255.0154412859008</v>
      </c>
      <c r="CA67" s="45">
        <v>1300.5813020570131</v>
      </c>
      <c r="CB67" s="45">
        <v>1388.5443840966409</v>
      </c>
      <c r="CC67" s="45">
        <v>1435.0944265325213</v>
      </c>
      <c r="CD67" s="45">
        <v>1622.1304710026297</v>
      </c>
    </row>
    <row r="68" spans="1:82" ht="12.75" customHeight="1" x14ac:dyDescent="0.25">
      <c r="A68" s="38">
        <v>21</v>
      </c>
      <c r="B68" s="47" t="s">
        <v>358</v>
      </c>
      <c r="C68" s="45">
        <v>100</v>
      </c>
      <c r="D68" s="45">
        <v>108.4426928873491</v>
      </c>
      <c r="E68" s="45">
        <v>113.03600894218523</v>
      </c>
      <c r="F68" s="45">
        <v>116.41258305197347</v>
      </c>
      <c r="G68" s="45">
        <v>119.51544283364271</v>
      </c>
      <c r="H68" s="45">
        <v>123.29583223939679</v>
      </c>
      <c r="I68" s="45">
        <v>126.80144837509354</v>
      </c>
      <c r="J68" s="45">
        <v>128.81399505401941</v>
      </c>
      <c r="K68" s="45">
        <v>130.71129345788077</v>
      </c>
      <c r="L68" s="45">
        <v>132.41753313217271</v>
      </c>
      <c r="M68" s="45">
        <v>133.51735415559921</v>
      </c>
      <c r="N68" s="45">
        <v>136.13419036493244</v>
      </c>
      <c r="O68" s="45">
        <v>138.61555505497407</v>
      </c>
      <c r="P68" s="45">
        <v>138.88323691676507</v>
      </c>
      <c r="Q68" s="45">
        <v>141.01553278637854</v>
      </c>
      <c r="R68" s="45">
        <v>141.56272841488524</v>
      </c>
      <c r="S68" s="45">
        <v>144.11741443094357</v>
      </c>
      <c r="T68" s="45">
        <v>144.69219521441033</v>
      </c>
      <c r="U68" s="45">
        <v>145.81125776079102</v>
      </c>
      <c r="V68" s="45">
        <v>147.7486931341773</v>
      </c>
      <c r="W68" s="45">
        <v>148.56872740349348</v>
      </c>
      <c r="X68" s="45">
        <v>151.30176666725208</v>
      </c>
      <c r="Y68" s="45">
        <v>152.93698710756382</v>
      </c>
      <c r="Z68" s="45">
        <v>154.03916124211042</v>
      </c>
      <c r="AA68" s="45">
        <v>158.47067060345745</v>
      </c>
      <c r="AB68" s="45">
        <v>163.34156300145841</v>
      </c>
      <c r="AC68" s="45">
        <v>167.74606804741876</v>
      </c>
      <c r="AD68" s="45">
        <v>169.38784537960316</v>
      </c>
      <c r="AE68" s="45">
        <v>174.20279513501009</v>
      </c>
      <c r="AF68" s="45">
        <v>183.41492591387023</v>
      </c>
      <c r="AG68" s="45">
        <v>189.35942057613454</v>
      </c>
      <c r="AH68" s="45">
        <v>193.76966871037331</v>
      </c>
      <c r="AI68" s="45">
        <v>206.3601243506354</v>
      </c>
      <c r="AJ68" s="45">
        <v>228.90403784537844</v>
      </c>
      <c r="AK68" s="45">
        <v>240.65023824966349</v>
      </c>
      <c r="AL68" s="45">
        <v>247.85180217208125</v>
      </c>
      <c r="AM68" s="45">
        <v>252.50016274849153</v>
      </c>
      <c r="AN68" s="45">
        <v>259.3018398944248</v>
      </c>
      <c r="AO68" s="45">
        <v>264.86681132478026</v>
      </c>
      <c r="AP68" s="45">
        <v>278.85483379180295</v>
      </c>
      <c r="AQ68" s="45">
        <v>294.4772107992639</v>
      </c>
      <c r="AR68" s="45">
        <v>305.87178537807495</v>
      </c>
      <c r="AS68" s="45">
        <v>311.39457607407007</v>
      </c>
      <c r="AT68" s="45">
        <v>319.5002657344682</v>
      </c>
      <c r="AU68" s="45">
        <v>371.78107547037007</v>
      </c>
      <c r="AV68" s="45">
        <v>398.01331357756533</v>
      </c>
      <c r="AW68" s="45">
        <v>419.93021288815629</v>
      </c>
      <c r="AX68" s="45">
        <v>439.13077472988573</v>
      </c>
      <c r="AY68" s="45">
        <v>455.31350390031395</v>
      </c>
      <c r="AZ68" s="45">
        <v>470.73228615905577</v>
      </c>
      <c r="BA68" s="45">
        <v>473.68421542672826</v>
      </c>
      <c r="BB68" s="45">
        <v>481.05501982358442</v>
      </c>
      <c r="BC68" s="45">
        <v>485.46958726784078</v>
      </c>
      <c r="BD68" s="45">
        <v>505.28786936881789</v>
      </c>
      <c r="BE68" s="45">
        <v>535.74741972340132</v>
      </c>
      <c r="BF68" s="45">
        <v>570.26684231767126</v>
      </c>
      <c r="BG68" s="45">
        <v>591.4684139489251</v>
      </c>
      <c r="BH68" s="45">
        <v>613.72357249373556</v>
      </c>
      <c r="BI68" s="45">
        <v>675.17193142565918</v>
      </c>
      <c r="BJ68" s="45">
        <v>725.55706080288599</v>
      </c>
      <c r="BK68" s="45">
        <v>735.38880102779603</v>
      </c>
      <c r="BL68" s="45">
        <v>742.27812806009501</v>
      </c>
      <c r="BM68" s="45">
        <v>776.15899137743565</v>
      </c>
      <c r="BN68" s="45">
        <v>786.19542594681707</v>
      </c>
      <c r="BO68" s="45">
        <v>816.25598488286153</v>
      </c>
      <c r="BP68" s="45">
        <v>829.30508288238309</v>
      </c>
      <c r="BQ68" s="45">
        <v>860.89016945758794</v>
      </c>
      <c r="BR68" s="45">
        <v>897.35954604626465</v>
      </c>
      <c r="BS68" s="45">
        <v>906.70405002239909</v>
      </c>
      <c r="BT68" s="45">
        <v>938.52235167811364</v>
      </c>
      <c r="BU68" s="45">
        <v>973.04451242905316</v>
      </c>
      <c r="BV68" s="45">
        <v>993.7236848230242</v>
      </c>
      <c r="BW68" s="45">
        <v>1001.8203458270531</v>
      </c>
      <c r="BX68" s="45">
        <v>1052.5651101797225</v>
      </c>
      <c r="BY68" s="45">
        <v>1067.3027072182251</v>
      </c>
      <c r="BZ68" s="45">
        <v>1137.616580810889</v>
      </c>
      <c r="CA68" s="45">
        <v>1232.2678246076568</v>
      </c>
      <c r="CB68" s="45">
        <v>1332.617594948895</v>
      </c>
      <c r="CC68" s="45">
        <v>1404.9495014282204</v>
      </c>
      <c r="CD68" s="45">
        <v>1605.3006248314862</v>
      </c>
    </row>
    <row r="69" spans="1:82" ht="12.75" customHeight="1" x14ac:dyDescent="0.25">
      <c r="A69" s="38">
        <v>2101</v>
      </c>
      <c r="B69" s="48" t="s">
        <v>359</v>
      </c>
      <c r="C69" s="45">
        <v>100</v>
      </c>
      <c r="D69" s="45">
        <v>106.58638548587459</v>
      </c>
      <c r="E69" s="45">
        <v>111.10378126344463</v>
      </c>
      <c r="F69" s="45">
        <v>114.20094018358236</v>
      </c>
      <c r="G69" s="45">
        <v>118.99713929099613</v>
      </c>
      <c r="H69" s="45">
        <v>119.59017146404534</v>
      </c>
      <c r="I69" s="45">
        <v>121.29798619199751</v>
      </c>
      <c r="J69" s="45">
        <v>123.42532457020327</v>
      </c>
      <c r="K69" s="45">
        <v>123.33995596768345</v>
      </c>
      <c r="L69" s="45">
        <v>123.19820761077027</v>
      </c>
      <c r="M69" s="45">
        <v>123.60130319457733</v>
      </c>
      <c r="N69" s="45">
        <v>126.64391246165556</v>
      </c>
      <c r="O69" s="45">
        <v>127.24836978886447</v>
      </c>
      <c r="P69" s="45">
        <v>127.95802230624741</v>
      </c>
      <c r="Q69" s="45">
        <v>128.34411989766545</v>
      </c>
      <c r="R69" s="45">
        <v>129.04565484460787</v>
      </c>
      <c r="S69" s="45">
        <v>131.03984191688525</v>
      </c>
      <c r="T69" s="45">
        <v>132.38900737671705</v>
      </c>
      <c r="U69" s="45">
        <v>133.86119991911227</v>
      </c>
      <c r="V69" s="45">
        <v>137.91652002535946</v>
      </c>
      <c r="W69" s="45">
        <v>139.98276968236988</v>
      </c>
      <c r="X69" s="45">
        <v>140.88630128635828</v>
      </c>
      <c r="Y69" s="45">
        <v>144.36029902994534</v>
      </c>
      <c r="Z69" s="45">
        <v>146.8150004469797</v>
      </c>
      <c r="AA69" s="45">
        <v>147.05500892770007</v>
      </c>
      <c r="AB69" s="45">
        <v>150.4563080326885</v>
      </c>
      <c r="AC69" s="45">
        <v>155.43296223196401</v>
      </c>
      <c r="AD69" s="45">
        <v>156.30214250811352</v>
      </c>
      <c r="AE69" s="45">
        <v>162.36731606329093</v>
      </c>
      <c r="AF69" s="45">
        <v>165.67640486241407</v>
      </c>
      <c r="AG69" s="45">
        <v>175.85721134034105</v>
      </c>
      <c r="AH69" s="45">
        <v>189.82817083827439</v>
      </c>
      <c r="AI69" s="45">
        <v>207.47273475774824</v>
      </c>
      <c r="AJ69" s="45">
        <v>235.62066091591686</v>
      </c>
      <c r="AK69" s="45">
        <v>252.94508124405041</v>
      </c>
      <c r="AL69" s="45">
        <v>261.27287335357897</v>
      </c>
      <c r="AM69" s="45">
        <v>270.29811377587532</v>
      </c>
      <c r="AN69" s="45">
        <v>285.21973768933907</v>
      </c>
      <c r="AO69" s="45">
        <v>290.60254272902273</v>
      </c>
      <c r="AP69" s="45">
        <v>298.59023154087976</v>
      </c>
      <c r="AQ69" s="45">
        <v>320.27412813384734</v>
      </c>
      <c r="AR69" s="45">
        <v>329.66314265324155</v>
      </c>
      <c r="AS69" s="45">
        <v>330.58508353600592</v>
      </c>
      <c r="AT69" s="45">
        <v>341.7161416995861</v>
      </c>
      <c r="AU69" s="45">
        <v>358.45142563968983</v>
      </c>
      <c r="AV69" s="45">
        <v>413.12055359511089</v>
      </c>
      <c r="AW69" s="45">
        <v>422.97683889606617</v>
      </c>
      <c r="AX69" s="45">
        <v>436.6733629549322</v>
      </c>
      <c r="AY69" s="45">
        <v>448.36668946796124</v>
      </c>
      <c r="AZ69" s="45">
        <v>456.98518742837632</v>
      </c>
      <c r="BA69" s="45">
        <v>465.03841333235266</v>
      </c>
      <c r="BB69" s="45">
        <v>466.49496177561622</v>
      </c>
      <c r="BC69" s="45">
        <v>473.33614334038231</v>
      </c>
      <c r="BD69" s="45">
        <v>485.87330715804217</v>
      </c>
      <c r="BE69" s="45">
        <v>493.95768988883958</v>
      </c>
      <c r="BF69" s="45">
        <v>504.23850926632139</v>
      </c>
      <c r="BG69" s="45">
        <v>511.57155732150022</v>
      </c>
      <c r="BH69" s="45">
        <v>523.89072125762414</v>
      </c>
      <c r="BI69" s="45">
        <v>541.16798440645618</v>
      </c>
      <c r="BJ69" s="45">
        <v>566.9264374662896</v>
      </c>
      <c r="BK69" s="45">
        <v>592.27574990218727</v>
      </c>
      <c r="BL69" s="45">
        <v>600.51028229470171</v>
      </c>
      <c r="BM69" s="45">
        <v>627.20938472109117</v>
      </c>
      <c r="BN69" s="45">
        <v>641.69742733716316</v>
      </c>
      <c r="BO69" s="45">
        <v>660.15345162288475</v>
      </c>
      <c r="BP69" s="45">
        <v>708.26730548468356</v>
      </c>
      <c r="BQ69" s="45">
        <v>725.16633483165401</v>
      </c>
      <c r="BR69" s="45">
        <v>754.62863655501621</v>
      </c>
      <c r="BS69" s="45">
        <v>768.35441740030785</v>
      </c>
      <c r="BT69" s="45">
        <v>817.54845791771345</v>
      </c>
      <c r="BU69" s="45">
        <v>832.1570088427419</v>
      </c>
      <c r="BV69" s="45">
        <v>902.13158757035433</v>
      </c>
      <c r="BW69" s="45">
        <v>909.53970290156667</v>
      </c>
      <c r="BX69" s="45">
        <v>930.36416804471708</v>
      </c>
      <c r="BY69" s="45">
        <v>953.98870005870901</v>
      </c>
      <c r="BZ69" s="45">
        <v>1011.0633194226258</v>
      </c>
      <c r="CA69" s="45">
        <v>1100.2926293700536</v>
      </c>
      <c r="CB69" s="45">
        <v>1177.1816522941594</v>
      </c>
      <c r="CC69" s="45">
        <v>1247.3611786418671</v>
      </c>
      <c r="CD69" s="45">
        <v>1290.8592399943288</v>
      </c>
    </row>
    <row r="70" spans="1:82" ht="12.75" customHeight="1" x14ac:dyDescent="0.25">
      <c r="A70" s="38">
        <v>2102</v>
      </c>
      <c r="B70" s="48" t="s">
        <v>360</v>
      </c>
      <c r="C70" s="45">
        <v>100</v>
      </c>
      <c r="D70" s="45">
        <v>123.22711605698804</v>
      </c>
      <c r="E70" s="45">
        <v>130.3336099216009</v>
      </c>
      <c r="F70" s="45">
        <v>132.83889481419553</v>
      </c>
      <c r="G70" s="45">
        <v>134.46333279857421</v>
      </c>
      <c r="H70" s="45">
        <v>136.51097839088192</v>
      </c>
      <c r="I70" s="45">
        <v>136.05753697266786</v>
      </c>
      <c r="J70" s="45">
        <v>143.16027286979741</v>
      </c>
      <c r="K70" s="45">
        <v>143.61851375195934</v>
      </c>
      <c r="L70" s="45">
        <v>146.30812022839345</v>
      </c>
      <c r="M70" s="45">
        <v>146.81677209637868</v>
      </c>
      <c r="N70" s="45">
        <v>148.01002276452124</v>
      </c>
      <c r="O70" s="45">
        <v>151.67536123101945</v>
      </c>
      <c r="P70" s="45">
        <v>151.46459942353502</v>
      </c>
      <c r="Q70" s="45">
        <v>150.00078365548595</v>
      </c>
      <c r="R70" s="45">
        <v>151.89058618798569</v>
      </c>
      <c r="S70" s="45">
        <v>152.56396665394158</v>
      </c>
      <c r="T70" s="45">
        <v>154.36493206335396</v>
      </c>
      <c r="U70" s="45">
        <v>156.78649239874909</v>
      </c>
      <c r="V70" s="45">
        <v>161.34406903567526</v>
      </c>
      <c r="W70" s="45">
        <v>162.47436149368605</v>
      </c>
      <c r="X70" s="45">
        <v>163.70828064476294</v>
      </c>
      <c r="Y70" s="45">
        <v>168.00784534756178</v>
      </c>
      <c r="Z70" s="45">
        <v>170.05969821020591</v>
      </c>
      <c r="AA70" s="45">
        <v>171.22106165892535</v>
      </c>
      <c r="AB70" s="45">
        <v>178.23311068721907</v>
      </c>
      <c r="AC70" s="45">
        <v>185.61178399477097</v>
      </c>
      <c r="AD70" s="45">
        <v>190.97720084795404</v>
      </c>
      <c r="AE70" s="45">
        <v>191.24605821659964</v>
      </c>
      <c r="AF70" s="45">
        <v>211.67402927160452</v>
      </c>
      <c r="AG70" s="45">
        <v>227.90317918880257</v>
      </c>
      <c r="AH70" s="45">
        <v>233.57135263732766</v>
      </c>
      <c r="AI70" s="45">
        <v>245.81714691492121</v>
      </c>
      <c r="AJ70" s="45">
        <v>289.36256573155453</v>
      </c>
      <c r="AK70" s="45">
        <v>294.50974921552739</v>
      </c>
      <c r="AL70" s="45">
        <v>291.39294740488333</v>
      </c>
      <c r="AM70" s="45">
        <v>305.48288202088975</v>
      </c>
      <c r="AN70" s="45">
        <v>304.53433803546062</v>
      </c>
      <c r="AO70" s="45">
        <v>308.02491420209253</v>
      </c>
      <c r="AP70" s="45">
        <v>338.10355551581625</v>
      </c>
      <c r="AQ70" s="45">
        <v>345.84615934663503</v>
      </c>
      <c r="AR70" s="45">
        <v>357.67646825502527</v>
      </c>
      <c r="AS70" s="45">
        <v>357.46005259354035</v>
      </c>
      <c r="AT70" s="45">
        <v>354.66692281266262</v>
      </c>
      <c r="AU70" s="45">
        <v>422.13621741385617</v>
      </c>
      <c r="AV70" s="45">
        <v>425.22139263657328</v>
      </c>
      <c r="AW70" s="45">
        <v>443.84750757441572</v>
      </c>
      <c r="AX70" s="45">
        <v>473.44249429696725</v>
      </c>
      <c r="AY70" s="45">
        <v>481.68824530459278</v>
      </c>
      <c r="AZ70" s="45">
        <v>488.65104514937889</v>
      </c>
      <c r="BA70" s="45">
        <v>495.02931335257114</v>
      </c>
      <c r="BB70" s="45">
        <v>507.28554663719228</v>
      </c>
      <c r="BC70" s="45">
        <v>521.56645349337396</v>
      </c>
      <c r="BD70" s="45">
        <v>540.69902633756635</v>
      </c>
      <c r="BE70" s="45">
        <v>550.59914414400862</v>
      </c>
      <c r="BF70" s="45">
        <v>560.9688747044928</v>
      </c>
      <c r="BG70" s="45">
        <v>575.41958200993747</v>
      </c>
      <c r="BH70" s="45">
        <v>594.11197688624816</v>
      </c>
      <c r="BI70" s="45">
        <v>610.96613744190472</v>
      </c>
      <c r="BJ70" s="45">
        <v>627.48647500293703</v>
      </c>
      <c r="BK70" s="45">
        <v>649.7027601216372</v>
      </c>
      <c r="BL70" s="45">
        <v>673.11869267778343</v>
      </c>
      <c r="BM70" s="45">
        <v>693.18870216579523</v>
      </c>
      <c r="BN70" s="45">
        <v>724.75544260263541</v>
      </c>
      <c r="BO70" s="45">
        <v>730.6328960249358</v>
      </c>
      <c r="BP70" s="45">
        <v>746.49167418820139</v>
      </c>
      <c r="BQ70" s="45">
        <v>762.0193687994464</v>
      </c>
      <c r="BR70" s="45">
        <v>779.77277928110448</v>
      </c>
      <c r="BS70" s="45">
        <v>796.33432666098838</v>
      </c>
      <c r="BT70" s="45">
        <v>826.25825239094968</v>
      </c>
      <c r="BU70" s="45">
        <v>838.98045700380192</v>
      </c>
      <c r="BV70" s="45">
        <v>869.27698200262819</v>
      </c>
      <c r="BW70" s="45">
        <v>893.81735894237943</v>
      </c>
      <c r="BX70" s="45">
        <v>914.00794555331856</v>
      </c>
      <c r="BY70" s="45">
        <v>950.88190998907339</v>
      </c>
      <c r="BZ70" s="45">
        <v>984.60166173381288</v>
      </c>
      <c r="CA70" s="45">
        <v>1013.7562822438643</v>
      </c>
      <c r="CB70" s="45">
        <v>1054.0062640668609</v>
      </c>
      <c r="CC70" s="45">
        <v>1116.6828918584536</v>
      </c>
      <c r="CD70" s="45">
        <v>1168.5315665450014</v>
      </c>
    </row>
    <row r="71" spans="1:82" ht="12.75" customHeight="1" x14ac:dyDescent="0.25">
      <c r="A71" s="38">
        <v>2109</v>
      </c>
      <c r="B71" s="48" t="s">
        <v>361</v>
      </c>
      <c r="C71" s="45">
        <v>100</v>
      </c>
      <c r="D71" s="45">
        <v>103.64850296292198</v>
      </c>
      <c r="E71" s="45">
        <v>107.35895434345186</v>
      </c>
      <c r="F71" s="45">
        <v>111.12824984076731</v>
      </c>
      <c r="G71" s="45">
        <v>114.28325123238227</v>
      </c>
      <c r="H71" s="45">
        <v>119.59044340609357</v>
      </c>
      <c r="I71" s="45">
        <v>125.0302259172598</v>
      </c>
      <c r="J71" s="45">
        <v>125.17851140810146</v>
      </c>
      <c r="K71" s="45">
        <v>128.15553054991059</v>
      </c>
      <c r="L71" s="45">
        <v>130.03160260200687</v>
      </c>
      <c r="M71" s="45">
        <v>131.54160407176423</v>
      </c>
      <c r="N71" s="45">
        <v>134.55006478032621</v>
      </c>
      <c r="O71" s="45">
        <v>137.13726787217567</v>
      </c>
      <c r="P71" s="45">
        <v>137.45186990841816</v>
      </c>
      <c r="Q71" s="45">
        <v>141.37310040327554</v>
      </c>
      <c r="R71" s="45">
        <v>141.3934138805206</v>
      </c>
      <c r="S71" s="45">
        <v>144.78393718081983</v>
      </c>
      <c r="T71" s="45">
        <v>144.69801611446147</v>
      </c>
      <c r="U71" s="45">
        <v>145.24829462637766</v>
      </c>
      <c r="V71" s="45">
        <v>145.64267091114795</v>
      </c>
      <c r="W71" s="45">
        <v>145.99789184131453</v>
      </c>
      <c r="X71" s="45">
        <v>149.78886179594556</v>
      </c>
      <c r="Y71" s="45">
        <v>149.94421281497293</v>
      </c>
      <c r="Z71" s="45">
        <v>150.32134713500434</v>
      </c>
      <c r="AA71" s="45">
        <v>157.11746576122556</v>
      </c>
      <c r="AB71" s="45">
        <v>161.63432061109441</v>
      </c>
      <c r="AC71" s="45">
        <v>164.80641464260279</v>
      </c>
      <c r="AD71" s="45">
        <v>165.32716797788584</v>
      </c>
      <c r="AE71" s="45">
        <v>171.42375076403664</v>
      </c>
      <c r="AF71" s="45">
        <v>178.2726695734022</v>
      </c>
      <c r="AG71" s="45">
        <v>179.31564932425644</v>
      </c>
      <c r="AH71" s="45">
        <v>180.56381374732646</v>
      </c>
      <c r="AI71" s="45">
        <v>191.8460122270173</v>
      </c>
      <c r="AJ71" s="45">
        <v>205.24430495186772</v>
      </c>
      <c r="AK71" s="45">
        <v>217.78438151400985</v>
      </c>
      <c r="AL71" s="45">
        <v>228.3798993781495</v>
      </c>
      <c r="AM71" s="45">
        <v>228.39029646508868</v>
      </c>
      <c r="AN71" s="45">
        <v>235.67981567669636</v>
      </c>
      <c r="AO71" s="45">
        <v>242.04289292303298</v>
      </c>
      <c r="AP71" s="45">
        <v>251.94106121603872</v>
      </c>
      <c r="AQ71" s="45">
        <v>268.68123855816287</v>
      </c>
      <c r="AR71" s="45">
        <v>280.48736821501132</v>
      </c>
      <c r="AS71" s="45">
        <v>289.37927758348565</v>
      </c>
      <c r="AT71" s="45">
        <v>300.54960243157075</v>
      </c>
      <c r="AU71" s="45">
        <v>357.43801652943597</v>
      </c>
      <c r="AV71" s="45">
        <v>383.94110334541983</v>
      </c>
      <c r="AW71" s="45">
        <v>410.46006915771352</v>
      </c>
      <c r="AX71" s="45">
        <v>427.47993559247112</v>
      </c>
      <c r="AY71" s="45">
        <v>447.79107969083935</v>
      </c>
      <c r="AZ71" s="45">
        <v>468.1799246389254</v>
      </c>
      <c r="BA71" s="45">
        <v>468.45321049433284</v>
      </c>
      <c r="BB71" s="45">
        <v>475.74201140662927</v>
      </c>
      <c r="BC71" s="45">
        <v>475.91844779591531</v>
      </c>
      <c r="BD71" s="45">
        <v>498.0468841837997</v>
      </c>
      <c r="BE71" s="45">
        <v>542.24575593174995</v>
      </c>
      <c r="BF71" s="45">
        <v>592.3245525367264</v>
      </c>
      <c r="BG71" s="45">
        <v>619.88566198615467</v>
      </c>
      <c r="BH71" s="45">
        <v>646.23866361423177</v>
      </c>
      <c r="BI71" s="45">
        <v>736.25213074034355</v>
      </c>
      <c r="BJ71" s="45">
        <v>805.80263807296546</v>
      </c>
      <c r="BK71" s="45">
        <v>806.78020763730626</v>
      </c>
      <c r="BL71" s="45">
        <v>807.34113393089581</v>
      </c>
      <c r="BM71" s="45">
        <v>848.22714426662014</v>
      </c>
      <c r="BN71" s="45">
        <v>849.25424681314439</v>
      </c>
      <c r="BO71" s="45">
        <v>891.30583120453446</v>
      </c>
      <c r="BP71" s="45">
        <v>893.40683967159418</v>
      </c>
      <c r="BQ71" s="45">
        <v>934.93214621464676</v>
      </c>
      <c r="BR71" s="45">
        <v>980.12229495551071</v>
      </c>
      <c r="BS71" s="45">
        <v>985.62809796802242</v>
      </c>
      <c r="BT71" s="45">
        <v>1013.2039844171833</v>
      </c>
      <c r="BU71" s="45">
        <v>1061.2142936300011</v>
      </c>
      <c r="BV71" s="45">
        <v>1064.4627727338461</v>
      </c>
      <c r="BW71" s="45">
        <v>1066.8372065655258</v>
      </c>
      <c r="BX71" s="45">
        <v>1137.0561690704528</v>
      </c>
      <c r="BY71" s="45">
        <v>1141.3094111211324</v>
      </c>
      <c r="BZ71" s="45">
        <v>1228.5437408469049</v>
      </c>
      <c r="CA71" s="45">
        <v>1348.3007992712724</v>
      </c>
      <c r="CB71" s="45">
        <v>1476.9263308631057</v>
      </c>
      <c r="CC71" s="45">
        <v>1553.342701874185</v>
      </c>
      <c r="CD71" s="45">
        <v>1851.5838198337249</v>
      </c>
    </row>
    <row r="72" spans="1:82" ht="12.75" customHeight="1" x14ac:dyDescent="0.25">
      <c r="A72" s="38">
        <v>22</v>
      </c>
      <c r="B72" s="47" t="s">
        <v>362</v>
      </c>
      <c r="C72" s="45">
        <v>100</v>
      </c>
      <c r="D72" s="45">
        <v>107.1525747437494</v>
      </c>
      <c r="E72" s="45">
        <v>110.01677044555595</v>
      </c>
      <c r="F72" s="45">
        <v>112.36297041386752</v>
      </c>
      <c r="G72" s="45">
        <v>113.66287640755483</v>
      </c>
      <c r="H72" s="45">
        <v>116.27908734814353</v>
      </c>
      <c r="I72" s="45">
        <v>118.97357770379071</v>
      </c>
      <c r="J72" s="45">
        <v>121.90642614787834</v>
      </c>
      <c r="K72" s="45">
        <v>124.33571930179475</v>
      </c>
      <c r="L72" s="45">
        <v>128.8031568458191</v>
      </c>
      <c r="M72" s="45">
        <v>131.41461219551749</v>
      </c>
      <c r="N72" s="45">
        <v>134.4723218083513</v>
      </c>
      <c r="O72" s="45">
        <v>134.96154477241467</v>
      </c>
      <c r="P72" s="45">
        <v>140.22653023851612</v>
      </c>
      <c r="Q72" s="45">
        <v>141.15112804019583</v>
      </c>
      <c r="R72" s="45">
        <v>141.42513390703093</v>
      </c>
      <c r="S72" s="45">
        <v>145.58015831436222</v>
      </c>
      <c r="T72" s="45">
        <v>149.58374898309427</v>
      </c>
      <c r="U72" s="45">
        <v>152.78718887242053</v>
      </c>
      <c r="V72" s="45">
        <v>157.49114347224099</v>
      </c>
      <c r="W72" s="45">
        <v>158.39039594652897</v>
      </c>
      <c r="X72" s="45">
        <v>160.84579293110448</v>
      </c>
      <c r="Y72" s="45">
        <v>167.40376312192561</v>
      </c>
      <c r="Z72" s="45">
        <v>169.26855396273251</v>
      </c>
      <c r="AA72" s="45">
        <v>174.55077764757505</v>
      </c>
      <c r="AB72" s="45">
        <v>179.69079788943276</v>
      </c>
      <c r="AC72" s="45">
        <v>180.58589242862197</v>
      </c>
      <c r="AD72" s="45">
        <v>181.40525444244088</v>
      </c>
      <c r="AE72" s="45">
        <v>184.6598965188189</v>
      </c>
      <c r="AF72" s="45">
        <v>187.45990195314988</v>
      </c>
      <c r="AG72" s="45">
        <v>202.96617835193663</v>
      </c>
      <c r="AH72" s="45">
        <v>216.73309180127421</v>
      </c>
      <c r="AI72" s="45">
        <v>221.79218169100537</v>
      </c>
      <c r="AJ72" s="45">
        <v>245.85003234164219</v>
      </c>
      <c r="AK72" s="45">
        <v>251.21064828696163</v>
      </c>
      <c r="AL72" s="45">
        <v>255.27423030538932</v>
      </c>
      <c r="AM72" s="45">
        <v>271.07531529443293</v>
      </c>
      <c r="AN72" s="45">
        <v>274.52149754797108</v>
      </c>
      <c r="AO72" s="45">
        <v>275.7566998867199</v>
      </c>
      <c r="AP72" s="45">
        <v>280.87485163384451</v>
      </c>
      <c r="AQ72" s="45">
        <v>291.03727433165596</v>
      </c>
      <c r="AR72" s="45">
        <v>294.72617624646796</v>
      </c>
      <c r="AS72" s="45">
        <v>300.15671076018759</v>
      </c>
      <c r="AT72" s="45">
        <v>310.57006996680047</v>
      </c>
      <c r="AU72" s="45">
        <v>338.78617421752722</v>
      </c>
      <c r="AV72" s="45">
        <v>357.96848667198338</v>
      </c>
      <c r="AW72" s="45">
        <v>361.7834985723415</v>
      </c>
      <c r="AX72" s="45">
        <v>369.49480055276717</v>
      </c>
      <c r="AY72" s="45">
        <v>396.43141298034311</v>
      </c>
      <c r="AZ72" s="45">
        <v>406.28504663210271</v>
      </c>
      <c r="BA72" s="45">
        <v>415.82246559731465</v>
      </c>
      <c r="BB72" s="45">
        <v>420.55194177660309</v>
      </c>
      <c r="BC72" s="45">
        <v>426.60261934030621</v>
      </c>
      <c r="BD72" s="45">
        <v>424.87040131164042</v>
      </c>
      <c r="BE72" s="45">
        <v>453.07485438250649</v>
      </c>
      <c r="BF72" s="45">
        <v>454.76172629653342</v>
      </c>
      <c r="BG72" s="45">
        <v>483.08049995850689</v>
      </c>
      <c r="BH72" s="45">
        <v>496.68240183314663</v>
      </c>
      <c r="BI72" s="45">
        <v>496.7332011854478</v>
      </c>
      <c r="BJ72" s="45">
        <v>509.6124809411034</v>
      </c>
      <c r="BK72" s="45">
        <v>545.04524920127255</v>
      </c>
      <c r="BL72" s="45">
        <v>560.0769378978523</v>
      </c>
      <c r="BM72" s="45">
        <v>572.31179676294255</v>
      </c>
      <c r="BN72" s="45">
        <v>592.10115743906499</v>
      </c>
      <c r="BO72" s="45">
        <v>602.46634309214426</v>
      </c>
      <c r="BP72" s="45">
        <v>628.87416369996322</v>
      </c>
      <c r="BQ72" s="45">
        <v>677.60867029166002</v>
      </c>
      <c r="BR72" s="45">
        <v>712.90755997947838</v>
      </c>
      <c r="BS72" s="45">
        <v>763.72191985722611</v>
      </c>
      <c r="BT72" s="45">
        <v>785.28884721548923</v>
      </c>
      <c r="BU72" s="45">
        <v>797.97948883781237</v>
      </c>
      <c r="BV72" s="45">
        <v>871.91028278859835</v>
      </c>
      <c r="BW72" s="45">
        <v>887.10545036689734</v>
      </c>
      <c r="BX72" s="45">
        <v>902.33859669747108</v>
      </c>
      <c r="BY72" s="45">
        <v>925.39286802678919</v>
      </c>
      <c r="BZ72" s="45">
        <v>944.89432147249875</v>
      </c>
      <c r="CA72" s="45">
        <v>1048.8808955713146</v>
      </c>
      <c r="CB72" s="45">
        <v>1071.2549348917878</v>
      </c>
      <c r="CC72" s="45">
        <v>1124.0911146429837</v>
      </c>
      <c r="CD72" s="45">
        <v>1164.8665200106102</v>
      </c>
    </row>
    <row r="73" spans="1:82" ht="12.75" customHeight="1" x14ac:dyDescent="0.25">
      <c r="A73" s="38">
        <v>221</v>
      </c>
      <c r="B73" s="49" t="s">
        <v>363</v>
      </c>
      <c r="C73" s="45">
        <v>100</v>
      </c>
      <c r="D73" s="45">
        <v>110.84163795182857</v>
      </c>
      <c r="E73" s="45">
        <v>112.60001255107683</v>
      </c>
      <c r="F73" s="45">
        <v>114.36366752166165</v>
      </c>
      <c r="G73" s="45">
        <v>116.76505219620825</v>
      </c>
      <c r="H73" s="45">
        <v>120.87955113093903</v>
      </c>
      <c r="I73" s="45">
        <v>122.89969826546327</v>
      </c>
      <c r="J73" s="45">
        <v>124.651420552169</v>
      </c>
      <c r="K73" s="45">
        <v>129.14094744507304</v>
      </c>
      <c r="L73" s="45">
        <v>137.39682735340199</v>
      </c>
      <c r="M73" s="45">
        <v>139.11109808278141</v>
      </c>
      <c r="N73" s="45">
        <v>139.9418059444927</v>
      </c>
      <c r="O73" s="45">
        <v>140.84593049317212</v>
      </c>
      <c r="P73" s="45">
        <v>148.99486903751816</v>
      </c>
      <c r="Q73" s="45">
        <v>149.92714937801804</v>
      </c>
      <c r="R73" s="45">
        <v>150.43353490953558</v>
      </c>
      <c r="S73" s="45">
        <v>154.84678465723061</v>
      </c>
      <c r="T73" s="45">
        <v>162.24575173841578</v>
      </c>
      <c r="U73" s="45">
        <v>163.12383018390381</v>
      </c>
      <c r="V73" s="45">
        <v>167.89546708745149</v>
      </c>
      <c r="W73" s="45">
        <v>169.55736012434338</v>
      </c>
      <c r="X73" s="45">
        <v>174.09513707591893</v>
      </c>
      <c r="Y73" s="45">
        <v>179.92413552258796</v>
      </c>
      <c r="Z73" s="45">
        <v>181.01502567861488</v>
      </c>
      <c r="AA73" s="45">
        <v>181.02895451210267</v>
      </c>
      <c r="AB73" s="45">
        <v>190.52813754875774</v>
      </c>
      <c r="AC73" s="45">
        <v>192.18234637728085</v>
      </c>
      <c r="AD73" s="45">
        <v>193.69660137526245</v>
      </c>
      <c r="AE73" s="45">
        <v>196.94636055017313</v>
      </c>
      <c r="AF73" s="45">
        <v>202.12100245289173</v>
      </c>
      <c r="AG73" s="45">
        <v>211.22921296547392</v>
      </c>
      <c r="AH73" s="45">
        <v>219.60121247443178</v>
      </c>
      <c r="AI73" s="45">
        <v>222.38929576547704</v>
      </c>
      <c r="AJ73" s="45">
        <v>225.56281796954713</v>
      </c>
      <c r="AK73" s="45">
        <v>235.46999474097632</v>
      </c>
      <c r="AL73" s="45">
        <v>242.97951619619673</v>
      </c>
      <c r="AM73" s="45">
        <v>247.1499718512016</v>
      </c>
      <c r="AN73" s="45">
        <v>247.913747563237</v>
      </c>
      <c r="AO73" s="45">
        <v>250.19650376865582</v>
      </c>
      <c r="AP73" s="45">
        <v>263.65598579278191</v>
      </c>
      <c r="AQ73" s="45">
        <v>276.83192999761684</v>
      </c>
      <c r="AR73" s="45">
        <v>283.64932620312328</v>
      </c>
      <c r="AS73" s="45">
        <v>287.22650335226058</v>
      </c>
      <c r="AT73" s="45">
        <v>297.16770067837723</v>
      </c>
      <c r="AU73" s="45">
        <v>308.9311443589213</v>
      </c>
      <c r="AV73" s="45">
        <v>322.68977630988951</v>
      </c>
      <c r="AW73" s="45">
        <v>329.74024272572706</v>
      </c>
      <c r="AX73" s="45">
        <v>341.66467969055702</v>
      </c>
      <c r="AY73" s="45">
        <v>349.87580723980938</v>
      </c>
      <c r="AZ73" s="45">
        <v>368.08613817818917</v>
      </c>
      <c r="BA73" s="45">
        <v>381.06154411852958</v>
      </c>
      <c r="BB73" s="45">
        <v>389.80202676183251</v>
      </c>
      <c r="BC73" s="45">
        <v>400.98417993806737</v>
      </c>
      <c r="BD73" s="45">
        <v>397.78289758129796</v>
      </c>
      <c r="BE73" s="45">
        <v>424.99224113287858</v>
      </c>
      <c r="BF73" s="45">
        <v>428.10972011481755</v>
      </c>
      <c r="BG73" s="45">
        <v>436.11448971165458</v>
      </c>
      <c r="BH73" s="45">
        <v>461.25193070879658</v>
      </c>
      <c r="BI73" s="45">
        <v>461.34581211839298</v>
      </c>
      <c r="BJ73" s="45">
        <v>478.3853667887235</v>
      </c>
      <c r="BK73" s="45">
        <v>505.21855080350139</v>
      </c>
      <c r="BL73" s="45">
        <v>514.53955082929065</v>
      </c>
      <c r="BM73" s="45">
        <v>529.71064157788703</v>
      </c>
      <c r="BN73" s="45">
        <v>566.28301880512913</v>
      </c>
      <c r="BO73" s="45">
        <v>585.43874020203918</v>
      </c>
      <c r="BP73" s="45">
        <v>599.16505473922689</v>
      </c>
      <c r="BQ73" s="45">
        <v>617.52066730866272</v>
      </c>
      <c r="BR73" s="45">
        <v>650.92163028491086</v>
      </c>
      <c r="BS73" s="45">
        <v>675.08263683521363</v>
      </c>
      <c r="BT73" s="45">
        <v>695.39524579721819</v>
      </c>
      <c r="BU73" s="45">
        <v>718.84860238934527</v>
      </c>
      <c r="BV73" s="45">
        <v>745.97038974992381</v>
      </c>
      <c r="BW73" s="45">
        <v>761.54963230027909</v>
      </c>
      <c r="BX73" s="45">
        <v>789.65898460344295</v>
      </c>
      <c r="BY73" s="45">
        <v>807.65463424924758</v>
      </c>
      <c r="BZ73" s="45">
        <v>844.3837826599746</v>
      </c>
      <c r="CA73" s="45">
        <v>902.76221737394644</v>
      </c>
      <c r="CB73" s="45">
        <v>931.3088768599406</v>
      </c>
      <c r="CC73" s="45">
        <v>975.95821453700853</v>
      </c>
      <c r="CD73" s="45">
        <v>1017.126962210619</v>
      </c>
    </row>
    <row r="74" spans="1:82" ht="12.75" customHeight="1" x14ac:dyDescent="0.25">
      <c r="A74" s="38">
        <v>222</v>
      </c>
      <c r="B74" s="49" t="s">
        <v>364</v>
      </c>
      <c r="C74" s="45">
        <v>100</v>
      </c>
      <c r="D74" s="45">
        <v>102.80268912221456</v>
      </c>
      <c r="E74" s="45">
        <v>106.97079181685292</v>
      </c>
      <c r="F74" s="45">
        <v>110.00388815060377</v>
      </c>
      <c r="G74" s="45">
        <v>110.00500743177136</v>
      </c>
      <c r="H74" s="45">
        <v>110.85454183822927</v>
      </c>
      <c r="I74" s="45">
        <v>114.34417061143527</v>
      </c>
      <c r="J74" s="45">
        <v>118.66972050828272</v>
      </c>
      <c r="K74" s="45">
        <v>118.66972996258752</v>
      </c>
      <c r="L74" s="45">
        <v>118.67010092656184</v>
      </c>
      <c r="M74" s="45">
        <v>122.33945370432291</v>
      </c>
      <c r="N74" s="45">
        <v>128.02308820646897</v>
      </c>
      <c r="O74" s="45">
        <v>128.02308820646897</v>
      </c>
      <c r="P74" s="45">
        <v>129.88751767212997</v>
      </c>
      <c r="Q74" s="45">
        <v>130.80305676072567</v>
      </c>
      <c r="R74" s="45">
        <v>130.80305676072567</v>
      </c>
      <c r="S74" s="45">
        <v>134.65359988600562</v>
      </c>
      <c r="T74" s="45">
        <v>134.65359988600562</v>
      </c>
      <c r="U74" s="45">
        <v>140.59894354300701</v>
      </c>
      <c r="V74" s="45">
        <v>145.22309189847505</v>
      </c>
      <c r="W74" s="45">
        <v>145.22309189847505</v>
      </c>
      <c r="X74" s="45">
        <v>145.22309189847505</v>
      </c>
      <c r="Y74" s="45">
        <v>152.64061464492823</v>
      </c>
      <c r="Z74" s="45">
        <v>155.417935109475</v>
      </c>
      <c r="AA74" s="45">
        <v>166.91216404641719</v>
      </c>
      <c r="AB74" s="45">
        <v>166.91216404641719</v>
      </c>
      <c r="AC74" s="45">
        <v>166.91216404641719</v>
      </c>
      <c r="AD74" s="45">
        <v>166.91215679768325</v>
      </c>
      <c r="AE74" s="45">
        <v>170.17255645035809</v>
      </c>
      <c r="AF74" s="45">
        <v>170.17255645035809</v>
      </c>
      <c r="AG74" s="45">
        <v>193.22298518112038</v>
      </c>
      <c r="AH74" s="45">
        <v>213.35120426688164</v>
      </c>
      <c r="AI74" s="45">
        <v>221.0881064880472</v>
      </c>
      <c r="AJ74" s="45">
        <v>269.77129828930049</v>
      </c>
      <c r="AK74" s="45">
        <v>269.77092732563534</v>
      </c>
      <c r="AL74" s="45">
        <v>269.77129828930043</v>
      </c>
      <c r="AM74" s="45">
        <v>299.28640888753989</v>
      </c>
      <c r="AN74" s="45">
        <v>305.89549754518634</v>
      </c>
      <c r="AO74" s="45">
        <v>305.89549754518634</v>
      </c>
      <c r="AP74" s="45">
        <v>301.17813534477528</v>
      </c>
      <c r="AQ74" s="45">
        <v>307.78722400242179</v>
      </c>
      <c r="AR74" s="45">
        <v>307.78722400242179</v>
      </c>
      <c r="AS74" s="45">
        <v>315.40310804718405</v>
      </c>
      <c r="AT74" s="45">
        <v>326.37320755862839</v>
      </c>
      <c r="AU74" s="45">
        <v>373.98913979102281</v>
      </c>
      <c r="AV74" s="45">
        <v>399.56667740352327</v>
      </c>
      <c r="AW74" s="45">
        <v>399.56666736411364</v>
      </c>
      <c r="AX74" s="45">
        <v>402.31013489537224</v>
      </c>
      <c r="AY74" s="45">
        <v>451.32653095205762</v>
      </c>
      <c r="AZ74" s="45">
        <v>451.32653095205762</v>
      </c>
      <c r="BA74" s="45">
        <v>456.81011584975249</v>
      </c>
      <c r="BB74" s="45">
        <v>456.81009341066829</v>
      </c>
      <c r="BC74" s="45">
        <v>456.81009341066829</v>
      </c>
      <c r="BD74" s="45">
        <v>456.81009341066829</v>
      </c>
      <c r="BE74" s="45">
        <v>486.18791010954754</v>
      </c>
      <c r="BF74" s="45">
        <v>486.18791010954754</v>
      </c>
      <c r="BG74" s="45">
        <v>538.45953825371748</v>
      </c>
      <c r="BH74" s="45">
        <v>538.45953825371748</v>
      </c>
      <c r="BI74" s="45">
        <v>538.45953825371748</v>
      </c>
      <c r="BJ74" s="45">
        <v>546.43331246169123</v>
      </c>
      <c r="BK74" s="45">
        <v>592.00610970761647</v>
      </c>
      <c r="BL74" s="45">
        <v>613.77144354308587</v>
      </c>
      <c r="BM74" s="45">
        <v>622.5441028927022</v>
      </c>
      <c r="BN74" s="45">
        <v>622.5441028927022</v>
      </c>
      <c r="BO74" s="45">
        <v>622.5441028927022</v>
      </c>
      <c r="BP74" s="45">
        <v>663.90506954454611</v>
      </c>
      <c r="BQ74" s="45">
        <v>748.46024573501143</v>
      </c>
      <c r="BR74" s="45">
        <v>785.99703801428109</v>
      </c>
      <c r="BS74" s="45">
        <v>868.23917016517282</v>
      </c>
      <c r="BT74" s="45">
        <v>891.28510215115909</v>
      </c>
      <c r="BU74" s="45">
        <v>891.28510215115909</v>
      </c>
      <c r="BV74" s="45">
        <v>1020.4098066533189</v>
      </c>
      <c r="BW74" s="45">
        <v>1035.1520998555757</v>
      </c>
      <c r="BX74" s="45">
        <v>1035.202523619231</v>
      </c>
      <c r="BY74" s="45">
        <v>1064.2215682486408</v>
      </c>
      <c r="BZ74" s="45">
        <v>1063.4093272972459</v>
      </c>
      <c r="CA74" s="45">
        <v>1221.1738332299819</v>
      </c>
      <c r="CB74" s="45">
        <v>1236.2695500629482</v>
      </c>
      <c r="CC74" s="45">
        <v>1298.7590820652078</v>
      </c>
      <c r="CD74" s="45">
        <v>1339.0706856640295</v>
      </c>
    </row>
    <row r="75" spans="1:82" ht="12.75" customHeight="1" x14ac:dyDescent="0.25">
      <c r="A75" s="38">
        <v>23</v>
      </c>
      <c r="B75" s="47" t="s">
        <v>365</v>
      </c>
      <c r="C75" s="45">
        <v>100</v>
      </c>
      <c r="D75" s="45">
        <v>105.85362542532289</v>
      </c>
      <c r="E75" s="45">
        <v>107.89764679641712</v>
      </c>
      <c r="F75" s="45">
        <v>113.62117559222246</v>
      </c>
      <c r="G75" s="45">
        <v>119.47063520107984</v>
      </c>
      <c r="H75" s="45">
        <v>130.25260442572218</v>
      </c>
      <c r="I75" s="45">
        <v>130.24777535336344</v>
      </c>
      <c r="J75" s="45">
        <v>131.03247662039516</v>
      </c>
      <c r="K75" s="45">
        <v>132.40451406565194</v>
      </c>
      <c r="L75" s="45">
        <v>131.84253773554246</v>
      </c>
      <c r="M75" s="45">
        <v>131.83316332773245</v>
      </c>
      <c r="N75" s="45">
        <v>131.92835785369152</v>
      </c>
      <c r="O75" s="45">
        <v>131.93687672388202</v>
      </c>
      <c r="P75" s="45">
        <v>136.44055428230672</v>
      </c>
      <c r="Q75" s="45">
        <v>139.51514867452437</v>
      </c>
      <c r="R75" s="45">
        <v>139.61056023474703</v>
      </c>
      <c r="S75" s="45">
        <v>139.06357918685109</v>
      </c>
      <c r="T75" s="45">
        <v>138.93422390328672</v>
      </c>
      <c r="U75" s="45">
        <v>139.53191989432031</v>
      </c>
      <c r="V75" s="45">
        <v>145.09019767047135</v>
      </c>
      <c r="W75" s="45">
        <v>146.20558407091627</v>
      </c>
      <c r="X75" s="45">
        <v>147.15256598268454</v>
      </c>
      <c r="Y75" s="45">
        <v>150.83964019135632</v>
      </c>
      <c r="Z75" s="45">
        <v>158.077612910395</v>
      </c>
      <c r="AA75" s="45">
        <v>165.50451551964687</v>
      </c>
      <c r="AB75" s="45">
        <v>168.7639445608084</v>
      </c>
      <c r="AC75" s="45">
        <v>176.69570536754574</v>
      </c>
      <c r="AD75" s="45">
        <v>180.47084920448845</v>
      </c>
      <c r="AE75" s="45">
        <v>189.2506573698297</v>
      </c>
      <c r="AF75" s="45">
        <v>193.666432086589</v>
      </c>
      <c r="AG75" s="45">
        <v>201.36326952759617</v>
      </c>
      <c r="AH75" s="45">
        <v>218.81556017555877</v>
      </c>
      <c r="AI75" s="45">
        <v>236.43496963167578</v>
      </c>
      <c r="AJ75" s="45">
        <v>263.9145795597924</v>
      </c>
      <c r="AK75" s="45">
        <v>294.83525818928706</v>
      </c>
      <c r="AL75" s="45">
        <v>306.51319091982424</v>
      </c>
      <c r="AM75" s="45">
        <v>299.78942943900552</v>
      </c>
      <c r="AN75" s="45">
        <v>299.90213779480388</v>
      </c>
      <c r="AO75" s="45">
        <v>302.99702672676466</v>
      </c>
      <c r="AP75" s="45">
        <v>307.76544929364758</v>
      </c>
      <c r="AQ75" s="45">
        <v>319.13726348306437</v>
      </c>
      <c r="AR75" s="45">
        <v>336.97915335453575</v>
      </c>
      <c r="AS75" s="45">
        <v>343.37308389105601</v>
      </c>
      <c r="AT75" s="45">
        <v>346.66814559499568</v>
      </c>
      <c r="AU75" s="45">
        <v>350.32703566790553</v>
      </c>
      <c r="AV75" s="45">
        <v>359.29181233684682</v>
      </c>
      <c r="AW75" s="45">
        <v>374.12022718841712</v>
      </c>
      <c r="AX75" s="45">
        <v>417.53645437201902</v>
      </c>
      <c r="AY75" s="45">
        <v>454.39183291483715</v>
      </c>
      <c r="AZ75" s="45">
        <v>454.60934245730255</v>
      </c>
      <c r="BA75" s="45">
        <v>452.22728769657493</v>
      </c>
      <c r="BB75" s="45">
        <v>453.60700580781639</v>
      </c>
      <c r="BC75" s="45">
        <v>438.94541682592472</v>
      </c>
      <c r="BD75" s="45">
        <v>432.52797394983293</v>
      </c>
      <c r="BE75" s="45">
        <v>436.15972216558725</v>
      </c>
      <c r="BF75" s="45">
        <v>436.15460425629482</v>
      </c>
      <c r="BG75" s="45">
        <v>441.0575730362624</v>
      </c>
      <c r="BH75" s="45">
        <v>463.76175166347474</v>
      </c>
      <c r="BI75" s="45">
        <v>483.62135223288817</v>
      </c>
      <c r="BJ75" s="45">
        <v>495.14703484607691</v>
      </c>
      <c r="BK75" s="45">
        <v>520.11881393287547</v>
      </c>
      <c r="BL75" s="45">
        <v>563.25183344237746</v>
      </c>
      <c r="BM75" s="45">
        <v>606.20081613042123</v>
      </c>
      <c r="BN75" s="45">
        <v>638.52907582336252</v>
      </c>
      <c r="BO75" s="45">
        <v>699.05816026980631</v>
      </c>
      <c r="BP75" s="45">
        <v>747.60958854931266</v>
      </c>
      <c r="BQ75" s="45">
        <v>789.81495351506794</v>
      </c>
      <c r="BR75" s="45">
        <v>791.01244327714676</v>
      </c>
      <c r="BS75" s="45">
        <v>799.24108942761177</v>
      </c>
      <c r="BT75" s="45">
        <v>811.00230748035835</v>
      </c>
      <c r="BU75" s="45">
        <v>816.09054552101497</v>
      </c>
      <c r="BV75" s="45">
        <v>821.42480650476557</v>
      </c>
      <c r="BW75" s="45">
        <v>820.72494741520075</v>
      </c>
      <c r="BX75" s="45">
        <v>827.73138242026334</v>
      </c>
      <c r="BY75" s="45">
        <v>899.38097223951297</v>
      </c>
      <c r="BZ75" s="45">
        <v>973.44009776289306</v>
      </c>
      <c r="CA75" s="45">
        <v>1074.9866714922368</v>
      </c>
      <c r="CB75" s="45">
        <v>1154.724343722612</v>
      </c>
      <c r="CC75" s="45">
        <v>1228.6657771821885</v>
      </c>
      <c r="CD75" s="45">
        <v>1313.4723029338268</v>
      </c>
    </row>
    <row r="76" spans="1:82" ht="12.75" customHeight="1" x14ac:dyDescent="0.25">
      <c r="A76" s="38">
        <v>24</v>
      </c>
      <c r="B76" s="47" t="s">
        <v>366</v>
      </c>
      <c r="C76" s="45">
        <v>100</v>
      </c>
      <c r="D76" s="45">
        <v>112.22413119934484</v>
      </c>
      <c r="E76" s="45">
        <v>118.53856596794584</v>
      </c>
      <c r="F76" s="45">
        <v>121.2707864677828</v>
      </c>
      <c r="G76" s="45">
        <v>123.83608306972832</v>
      </c>
      <c r="H76" s="45">
        <v>126.36752418683805</v>
      </c>
      <c r="I76" s="45">
        <v>127.25336332137</v>
      </c>
      <c r="J76" s="45">
        <v>130.81663681429504</v>
      </c>
      <c r="K76" s="45">
        <v>132.686327308573</v>
      </c>
      <c r="L76" s="45">
        <v>134.84513295259958</v>
      </c>
      <c r="M76" s="45">
        <v>137.20731884640108</v>
      </c>
      <c r="N76" s="45">
        <v>139.02680799025268</v>
      </c>
      <c r="O76" s="45">
        <v>142.36659628716976</v>
      </c>
      <c r="P76" s="45">
        <v>145.24087260065468</v>
      </c>
      <c r="Q76" s="45">
        <v>146.63803647493523</v>
      </c>
      <c r="R76" s="45">
        <v>149.25943024311374</v>
      </c>
      <c r="S76" s="45">
        <v>149.48747848278691</v>
      </c>
      <c r="T76" s="45">
        <v>152.10372293834692</v>
      </c>
      <c r="U76" s="45">
        <v>154.68667253242367</v>
      </c>
      <c r="V76" s="45">
        <v>157.97201307667086</v>
      </c>
      <c r="W76" s="45">
        <v>160.6613027040155</v>
      </c>
      <c r="X76" s="45">
        <v>163.99710806762937</v>
      </c>
      <c r="Y76" s="45">
        <v>165.56244892283243</v>
      </c>
      <c r="Z76" s="45">
        <v>169.08174733938478</v>
      </c>
      <c r="AA76" s="45">
        <v>172.18974452877359</v>
      </c>
      <c r="AB76" s="45">
        <v>178.0228625577779</v>
      </c>
      <c r="AC76" s="45">
        <v>184.7819392161249</v>
      </c>
      <c r="AD76" s="45">
        <v>189.51618165032596</v>
      </c>
      <c r="AE76" s="45">
        <v>192.61445263702581</v>
      </c>
      <c r="AF76" s="45">
        <v>205.7598646230029</v>
      </c>
      <c r="AG76" s="45">
        <v>226.72591414646024</v>
      </c>
      <c r="AH76" s="45">
        <v>241.81334388091005</v>
      </c>
      <c r="AI76" s="45">
        <v>252.50670439789454</v>
      </c>
      <c r="AJ76" s="45">
        <v>300.9809646569849</v>
      </c>
      <c r="AK76" s="45">
        <v>313.46352843856528</v>
      </c>
      <c r="AL76" s="45">
        <v>315.69498259263673</v>
      </c>
      <c r="AM76" s="45">
        <v>321.58285165671629</v>
      </c>
      <c r="AN76" s="45">
        <v>323.54027654248642</v>
      </c>
      <c r="AO76" s="45">
        <v>325.81913731228366</v>
      </c>
      <c r="AP76" s="45">
        <v>336.86763961899646</v>
      </c>
      <c r="AQ76" s="45">
        <v>353.54072733544416</v>
      </c>
      <c r="AR76" s="45">
        <v>368.82616856560361</v>
      </c>
      <c r="AS76" s="45">
        <v>377.9348261115075</v>
      </c>
      <c r="AT76" s="45">
        <v>375.99570984935247</v>
      </c>
      <c r="AU76" s="45">
        <v>436.73060287491847</v>
      </c>
      <c r="AV76" s="45">
        <v>466.17822885117374</v>
      </c>
      <c r="AW76" s="45">
        <v>480.74506904726763</v>
      </c>
      <c r="AX76" s="45">
        <v>507.98495035681287</v>
      </c>
      <c r="AY76" s="45">
        <v>521.08775575234631</v>
      </c>
      <c r="AZ76" s="45">
        <v>517.57380245148897</v>
      </c>
      <c r="BA76" s="45">
        <v>525.35626955862313</v>
      </c>
      <c r="BB76" s="45">
        <v>535.04070176681603</v>
      </c>
      <c r="BC76" s="45">
        <v>538.57313532238686</v>
      </c>
      <c r="BD76" s="45">
        <v>544.4094424823279</v>
      </c>
      <c r="BE76" s="45">
        <v>552.33050346657092</v>
      </c>
      <c r="BF76" s="45">
        <v>575.62060466962373</v>
      </c>
      <c r="BG76" s="45">
        <v>594.94917335886782</v>
      </c>
      <c r="BH76" s="45">
        <v>614.81003402815099</v>
      </c>
      <c r="BI76" s="45">
        <v>640.6232400791107</v>
      </c>
      <c r="BJ76" s="45">
        <v>664.1939085135981</v>
      </c>
      <c r="BK76" s="45">
        <v>691.47880559950659</v>
      </c>
      <c r="BL76" s="45">
        <v>721.60061829719552</v>
      </c>
      <c r="BM76" s="45">
        <v>763.53529830313948</v>
      </c>
      <c r="BN76" s="45">
        <v>803.38792517066793</v>
      </c>
      <c r="BO76" s="45">
        <v>858.18030560534316</v>
      </c>
      <c r="BP76" s="45">
        <v>894.98765012353965</v>
      </c>
      <c r="BQ76" s="45">
        <v>920.48888251380595</v>
      </c>
      <c r="BR76" s="45">
        <v>933.00678554242586</v>
      </c>
      <c r="BS76" s="45">
        <v>974.14804010102159</v>
      </c>
      <c r="BT76" s="45">
        <v>988.58727442719805</v>
      </c>
      <c r="BU76" s="45">
        <v>1012.8486444549186</v>
      </c>
      <c r="BV76" s="45">
        <v>1046.5468000713199</v>
      </c>
      <c r="BW76" s="45">
        <v>1071.3814578591764</v>
      </c>
      <c r="BX76" s="45">
        <v>1105.8904285206897</v>
      </c>
      <c r="BY76" s="45">
        <v>1154.6759972326909</v>
      </c>
      <c r="BZ76" s="45">
        <v>1233.8353172175853</v>
      </c>
      <c r="CA76" s="45">
        <v>1295.4620348825322</v>
      </c>
      <c r="CB76" s="45">
        <v>1389.3284843185868</v>
      </c>
      <c r="CC76" s="45">
        <v>1455.7162370755507</v>
      </c>
      <c r="CD76" s="45">
        <v>1582.6863855666693</v>
      </c>
    </row>
    <row r="77" spans="1:82" ht="12.75" customHeight="1" x14ac:dyDescent="0.25">
      <c r="A77" s="38">
        <v>241</v>
      </c>
      <c r="B77" s="49" t="s">
        <v>367</v>
      </c>
      <c r="C77" s="45">
        <v>100</v>
      </c>
      <c r="D77" s="45">
        <v>121.01622165174908</v>
      </c>
      <c r="E77" s="45">
        <v>129.86784983200741</v>
      </c>
      <c r="F77" s="45">
        <v>134.35194955895946</v>
      </c>
      <c r="G77" s="45">
        <v>134.06933613204694</v>
      </c>
      <c r="H77" s="45">
        <v>133.26509943532514</v>
      </c>
      <c r="I77" s="45">
        <v>132.24165363682727</v>
      </c>
      <c r="J77" s="45">
        <v>138.61432435463303</v>
      </c>
      <c r="K77" s="45">
        <v>140.68768252797059</v>
      </c>
      <c r="L77" s="45">
        <v>141.52281699117955</v>
      </c>
      <c r="M77" s="45">
        <v>144.77116074880354</v>
      </c>
      <c r="N77" s="45">
        <v>145.39831895533973</v>
      </c>
      <c r="O77" s="45">
        <v>152.5490955937523</v>
      </c>
      <c r="P77" s="45">
        <v>154.95573294041424</v>
      </c>
      <c r="Q77" s="45">
        <v>156.37510168374723</v>
      </c>
      <c r="R77" s="45">
        <v>158.83643987556238</v>
      </c>
      <c r="S77" s="45">
        <v>155.81783567053273</v>
      </c>
      <c r="T77" s="45">
        <v>156.54320201190103</v>
      </c>
      <c r="U77" s="45">
        <v>160.76444882977762</v>
      </c>
      <c r="V77" s="45">
        <v>165.29836648770674</v>
      </c>
      <c r="W77" s="45">
        <v>169.64646407465892</v>
      </c>
      <c r="X77" s="45">
        <v>172.14359320329248</v>
      </c>
      <c r="Y77" s="45">
        <v>174.47635178930929</v>
      </c>
      <c r="Z77" s="45">
        <v>180.79027152615717</v>
      </c>
      <c r="AA77" s="45">
        <v>184.0128816172502</v>
      </c>
      <c r="AB77" s="45">
        <v>195.73012875992745</v>
      </c>
      <c r="AC77" s="45">
        <v>208.70779397531714</v>
      </c>
      <c r="AD77" s="45">
        <v>218.40619556754956</v>
      </c>
      <c r="AE77" s="45">
        <v>218.71458703231369</v>
      </c>
      <c r="AF77" s="45">
        <v>244.0308340498886</v>
      </c>
      <c r="AG77" s="45">
        <v>278.78974627723392</v>
      </c>
      <c r="AH77" s="45">
        <v>306.19490406279982</v>
      </c>
      <c r="AI77" s="45">
        <v>322.60067056004846</v>
      </c>
      <c r="AJ77" s="45">
        <v>407.10417653483495</v>
      </c>
      <c r="AK77" s="45">
        <v>415.81223030384081</v>
      </c>
      <c r="AL77" s="45">
        <v>404.13321366666719</v>
      </c>
      <c r="AM77" s="45">
        <v>406.48275529918516</v>
      </c>
      <c r="AN77" s="45">
        <v>397.05963374882668</v>
      </c>
      <c r="AO77" s="45">
        <v>391.28290179256226</v>
      </c>
      <c r="AP77" s="45">
        <v>405.63207234027169</v>
      </c>
      <c r="AQ77" s="45">
        <v>427.71339490610097</v>
      </c>
      <c r="AR77" s="45">
        <v>448.31487479236085</v>
      </c>
      <c r="AS77" s="45">
        <v>455.09694440083939</v>
      </c>
      <c r="AT77" s="45">
        <v>432.91242622939103</v>
      </c>
      <c r="AU77" s="45">
        <v>534.0293646397771</v>
      </c>
      <c r="AV77" s="45">
        <v>567.3920242189713</v>
      </c>
      <c r="AW77" s="45">
        <v>584.92384084437515</v>
      </c>
      <c r="AX77" s="45">
        <v>608.64508757879992</v>
      </c>
      <c r="AY77" s="45">
        <v>614.78062602754017</v>
      </c>
      <c r="AZ77" s="45">
        <v>615.39545435617174</v>
      </c>
      <c r="BA77" s="45">
        <v>626.2398488072015</v>
      </c>
      <c r="BB77" s="45">
        <v>637.00796436256394</v>
      </c>
      <c r="BC77" s="45">
        <v>637.34002035564981</v>
      </c>
      <c r="BD77" s="45">
        <v>625.97212671958869</v>
      </c>
      <c r="BE77" s="45">
        <v>626.29262613121739</v>
      </c>
      <c r="BF77" s="45">
        <v>665.31074446906382</v>
      </c>
      <c r="BG77" s="45">
        <v>695.45689523926819</v>
      </c>
      <c r="BH77" s="45">
        <v>720.63267005006071</v>
      </c>
      <c r="BI77" s="45">
        <v>758.541241437454</v>
      </c>
      <c r="BJ77" s="45">
        <v>782.92853328582896</v>
      </c>
      <c r="BK77" s="45">
        <v>824.2030336367319</v>
      </c>
      <c r="BL77" s="45">
        <v>867.32830178967947</v>
      </c>
      <c r="BM77" s="45">
        <v>944.33815859251263</v>
      </c>
      <c r="BN77" s="45">
        <v>1027.1200558536302</v>
      </c>
      <c r="BO77" s="45">
        <v>1161.1629440613094</v>
      </c>
      <c r="BP77" s="45">
        <v>1209.4356709263075</v>
      </c>
      <c r="BQ77" s="45">
        <v>1220.7729330177976</v>
      </c>
      <c r="BR77" s="45">
        <v>1215.0899209249276</v>
      </c>
      <c r="BS77" s="45">
        <v>1273.8571497229161</v>
      </c>
      <c r="BT77" s="45">
        <v>1277.7222662915442</v>
      </c>
      <c r="BU77" s="45">
        <v>1292.2477858083264</v>
      </c>
      <c r="BV77" s="45">
        <v>1333.5184819204533</v>
      </c>
      <c r="BW77" s="45">
        <v>1377.2595310696388</v>
      </c>
      <c r="BX77" s="45">
        <v>1409.3679306948297</v>
      </c>
      <c r="BY77" s="45">
        <v>1496.6903430965308</v>
      </c>
      <c r="BZ77" s="45">
        <v>1633.4229919120276</v>
      </c>
      <c r="CA77" s="45">
        <v>1746.8690809307041</v>
      </c>
      <c r="CB77" s="45">
        <v>1889.1427848991011</v>
      </c>
      <c r="CC77" s="45">
        <v>1976.0884094493022</v>
      </c>
      <c r="CD77" s="45">
        <v>2150.0104433068927</v>
      </c>
    </row>
    <row r="78" spans="1:82" ht="12.75" customHeight="1" x14ac:dyDescent="0.25">
      <c r="A78" s="38">
        <v>2411</v>
      </c>
      <c r="B78" s="48" t="s">
        <v>367</v>
      </c>
      <c r="C78" s="45">
        <v>100</v>
      </c>
      <c r="D78" s="45">
        <v>129.50275358023546</v>
      </c>
      <c r="E78" s="45">
        <v>140.30775876272313</v>
      </c>
      <c r="F78" s="45">
        <v>146.75570745134814</v>
      </c>
      <c r="G78" s="45">
        <v>146.3910440984987</v>
      </c>
      <c r="H78" s="45">
        <v>148.21787304467259</v>
      </c>
      <c r="I78" s="45">
        <v>145.70984606299297</v>
      </c>
      <c r="J78" s="45">
        <v>157.02128510245248</v>
      </c>
      <c r="K78" s="45">
        <v>160.71729189297741</v>
      </c>
      <c r="L78" s="45">
        <v>161.45158301049634</v>
      </c>
      <c r="M78" s="45">
        <v>164.10966460054647</v>
      </c>
      <c r="N78" s="45">
        <v>166.60073991551209</v>
      </c>
      <c r="O78" s="45">
        <v>169.34446478513621</v>
      </c>
      <c r="P78" s="45">
        <v>171.55213462680246</v>
      </c>
      <c r="Q78" s="45">
        <v>175.15094970900293</v>
      </c>
      <c r="R78" s="45">
        <v>177.3410745516789</v>
      </c>
      <c r="S78" s="45">
        <v>169.78208525913172</v>
      </c>
      <c r="T78" s="45">
        <v>169.22542570114345</v>
      </c>
      <c r="U78" s="45">
        <v>175.91598363761906</v>
      </c>
      <c r="V78" s="45">
        <v>182.32790390681188</v>
      </c>
      <c r="W78" s="45">
        <v>190.27136136515207</v>
      </c>
      <c r="X78" s="45">
        <v>192.913750757912</v>
      </c>
      <c r="Y78" s="45">
        <v>196.04349600113756</v>
      </c>
      <c r="Z78" s="45">
        <v>202.93279769891734</v>
      </c>
      <c r="AA78" s="45">
        <v>208.46502082855645</v>
      </c>
      <c r="AB78" s="45">
        <v>222.60908168518057</v>
      </c>
      <c r="AC78" s="45">
        <v>235.71011392019034</v>
      </c>
      <c r="AD78" s="45">
        <v>246.93714726777401</v>
      </c>
      <c r="AE78" s="45">
        <v>243.34340789404553</v>
      </c>
      <c r="AF78" s="45">
        <v>274.84217752826487</v>
      </c>
      <c r="AG78" s="45">
        <v>309.1668392788186</v>
      </c>
      <c r="AH78" s="45">
        <v>344.59478212435107</v>
      </c>
      <c r="AI78" s="45">
        <v>359.04809664090908</v>
      </c>
      <c r="AJ78" s="45">
        <v>455.43066705392891</v>
      </c>
      <c r="AK78" s="45">
        <v>463.71428987725221</v>
      </c>
      <c r="AL78" s="45">
        <v>448.6567149787623</v>
      </c>
      <c r="AM78" s="45">
        <v>444.78081433536198</v>
      </c>
      <c r="AN78" s="45">
        <v>437.17262865069534</v>
      </c>
      <c r="AO78" s="45">
        <v>423.88935478986275</v>
      </c>
      <c r="AP78" s="45">
        <v>441.02159362074201</v>
      </c>
      <c r="AQ78" s="45">
        <v>478.55387714117148</v>
      </c>
      <c r="AR78" s="45">
        <v>504.97944534026692</v>
      </c>
      <c r="AS78" s="45">
        <v>500.81282463960997</v>
      </c>
      <c r="AT78" s="45">
        <v>477.19525094398944</v>
      </c>
      <c r="AU78" s="45">
        <v>593.55186709212671</v>
      </c>
      <c r="AV78" s="45">
        <v>615.3057930645839</v>
      </c>
      <c r="AW78" s="45">
        <v>630.08749178592848</v>
      </c>
      <c r="AX78" s="45">
        <v>672.61417171438495</v>
      </c>
      <c r="AY78" s="45">
        <v>680.4518923717402</v>
      </c>
      <c r="AZ78" s="45">
        <v>691.29448966191342</v>
      </c>
      <c r="BA78" s="45">
        <v>708.13612769969041</v>
      </c>
      <c r="BB78" s="45">
        <v>723.85287519830592</v>
      </c>
      <c r="BC78" s="45">
        <v>718.69537603887727</v>
      </c>
      <c r="BD78" s="45">
        <v>668.87640638342714</v>
      </c>
      <c r="BE78" s="45">
        <v>657.01251258130048</v>
      </c>
      <c r="BF78" s="45">
        <v>691.18519552608302</v>
      </c>
      <c r="BG78" s="45">
        <v>742.39473594776598</v>
      </c>
      <c r="BH78" s="45">
        <v>761.79466672909291</v>
      </c>
      <c r="BI78" s="45">
        <v>795.8788967168465</v>
      </c>
      <c r="BJ78" s="45">
        <v>826.40802900407095</v>
      </c>
      <c r="BK78" s="45">
        <v>877.83578929463283</v>
      </c>
      <c r="BL78" s="45">
        <v>919.98304097576295</v>
      </c>
      <c r="BM78" s="45">
        <v>963.65029558295373</v>
      </c>
      <c r="BN78" s="45">
        <v>1037.8990752205871</v>
      </c>
      <c r="BO78" s="45">
        <v>1152.6063287188383</v>
      </c>
      <c r="BP78" s="45">
        <v>1197.6647633495477</v>
      </c>
      <c r="BQ78" s="45">
        <v>1212.6091292651427</v>
      </c>
      <c r="BR78" s="45">
        <v>1203.1640894322525</v>
      </c>
      <c r="BS78" s="45">
        <v>1280.1090741648595</v>
      </c>
      <c r="BT78" s="45">
        <v>1253.9647356165988</v>
      </c>
      <c r="BU78" s="45">
        <v>1278.259571913625</v>
      </c>
      <c r="BV78" s="45">
        <v>1306.1401694187741</v>
      </c>
      <c r="BW78" s="45">
        <v>1356.6193752794418</v>
      </c>
      <c r="BX78" s="45">
        <v>1423.9468841986168</v>
      </c>
      <c r="BY78" s="45">
        <v>1476.9285058929595</v>
      </c>
      <c r="BZ78" s="45">
        <v>1590.2702454465575</v>
      </c>
      <c r="CA78" s="45">
        <v>1686.1050352474174</v>
      </c>
      <c r="CB78" s="45">
        <v>1846.9261366837495</v>
      </c>
      <c r="CC78" s="45">
        <v>1913.7288787455341</v>
      </c>
      <c r="CD78" s="45">
        <v>2060.4902993714145</v>
      </c>
    </row>
    <row r="79" spans="1:82" ht="12.75" customHeight="1" x14ac:dyDescent="0.25">
      <c r="A79" s="38">
        <v>2412</v>
      </c>
      <c r="B79" s="48" t="s">
        <v>368</v>
      </c>
      <c r="C79" s="45">
        <v>100</v>
      </c>
      <c r="D79" s="45">
        <v>110.74957467491413</v>
      </c>
      <c r="E79" s="45">
        <v>116.03257418800148</v>
      </c>
      <c r="F79" s="45">
        <v>113.48227751834101</v>
      </c>
      <c r="G79" s="45">
        <v>111.89338595998029</v>
      </c>
      <c r="H79" s="45">
        <v>111.88050190903225</v>
      </c>
      <c r="I79" s="45">
        <v>115.72026827919787</v>
      </c>
      <c r="J79" s="45">
        <v>119.64027529460076</v>
      </c>
      <c r="K79" s="45">
        <v>120.25062978486787</v>
      </c>
      <c r="L79" s="45">
        <v>117.11556175391888</v>
      </c>
      <c r="M79" s="45">
        <v>117.94703627229083</v>
      </c>
      <c r="N79" s="45">
        <v>117.96195473397273</v>
      </c>
      <c r="O79" s="45">
        <v>119.29391401028123</v>
      </c>
      <c r="P79" s="45">
        <v>119.82995973033083</v>
      </c>
      <c r="Q79" s="45">
        <v>119.66338592670205</v>
      </c>
      <c r="R79" s="45">
        <v>119.44251728371653</v>
      </c>
      <c r="S79" s="45">
        <v>118.59861765349265</v>
      </c>
      <c r="T79" s="45">
        <v>118.48275491240261</v>
      </c>
      <c r="U79" s="45">
        <v>119.07054999446368</v>
      </c>
      <c r="V79" s="45">
        <v>119.77713426689441</v>
      </c>
      <c r="W79" s="45">
        <v>122.24367240022954</v>
      </c>
      <c r="X79" s="45">
        <v>126.77057618511185</v>
      </c>
      <c r="Y79" s="45">
        <v>127.14106183576246</v>
      </c>
      <c r="Z79" s="45">
        <v>127.59244874707166</v>
      </c>
      <c r="AA79" s="45">
        <v>128.17511439343443</v>
      </c>
      <c r="AB79" s="45">
        <v>128.22708379281869</v>
      </c>
      <c r="AC79" s="45">
        <v>136.6096883030356</v>
      </c>
      <c r="AD79" s="45">
        <v>139.85189679724303</v>
      </c>
      <c r="AE79" s="45">
        <v>139.9213353942271</v>
      </c>
      <c r="AF79" s="45">
        <v>169.6583120609439</v>
      </c>
      <c r="AG79" s="45">
        <v>184.47277217805106</v>
      </c>
      <c r="AH79" s="45">
        <v>190.10113814237783</v>
      </c>
      <c r="AI79" s="45">
        <v>207.87068636035579</v>
      </c>
      <c r="AJ79" s="45">
        <v>275.27111076724225</v>
      </c>
      <c r="AK79" s="45">
        <v>255.17834853865085</v>
      </c>
      <c r="AL79" s="45">
        <v>255.65811704290712</v>
      </c>
      <c r="AM79" s="45">
        <v>269.62460039703757</v>
      </c>
      <c r="AN79" s="45">
        <v>267.68362104598884</v>
      </c>
      <c r="AO79" s="45">
        <v>263.4186112357126</v>
      </c>
      <c r="AP79" s="45">
        <v>275.6281937663835</v>
      </c>
      <c r="AQ79" s="45">
        <v>293.11485249292559</v>
      </c>
      <c r="AR79" s="45">
        <v>315.68546435035773</v>
      </c>
      <c r="AS79" s="45">
        <v>305.81952868643663</v>
      </c>
      <c r="AT79" s="45">
        <v>296.16413827442301</v>
      </c>
      <c r="AU79" s="45">
        <v>378.41059034619798</v>
      </c>
      <c r="AV79" s="45">
        <v>389.15723914803618</v>
      </c>
      <c r="AW79" s="45">
        <v>405.31326073038008</v>
      </c>
      <c r="AX79" s="45">
        <v>423.73408847993119</v>
      </c>
      <c r="AY79" s="45">
        <v>423.01876375572255</v>
      </c>
      <c r="AZ79" s="45">
        <v>426.30280211028298</v>
      </c>
      <c r="BA79" s="45">
        <v>429.25170434378214</v>
      </c>
      <c r="BB79" s="45">
        <v>440.02472451796547</v>
      </c>
      <c r="BC79" s="45">
        <v>439.30277133939597</v>
      </c>
      <c r="BD79" s="45">
        <v>472.3777579614918</v>
      </c>
      <c r="BE79" s="45">
        <v>463.6145266567695</v>
      </c>
      <c r="BF79" s="45">
        <v>467.53303073839777</v>
      </c>
      <c r="BG79" s="45">
        <v>478.01899787667901</v>
      </c>
      <c r="BH79" s="45">
        <v>496.84664227578645</v>
      </c>
      <c r="BI79" s="45">
        <v>510.07476410358595</v>
      </c>
      <c r="BJ79" s="45">
        <v>528.42037881487568</v>
      </c>
      <c r="BK79" s="45">
        <v>535.3243019420272</v>
      </c>
      <c r="BL79" s="45">
        <v>543.49255395595412</v>
      </c>
      <c r="BM79" s="45">
        <v>600.25421503983318</v>
      </c>
      <c r="BN79" s="45">
        <v>619.42699727224851</v>
      </c>
      <c r="BO79" s="45">
        <v>633.65819986244344</v>
      </c>
      <c r="BP79" s="45">
        <v>646.29153521504838</v>
      </c>
      <c r="BQ79" s="45">
        <v>681.68970344592901</v>
      </c>
      <c r="BR79" s="45">
        <v>706.31300751780259</v>
      </c>
      <c r="BS79" s="45">
        <v>698.10065890161161</v>
      </c>
      <c r="BT79" s="45">
        <v>709.904300836571</v>
      </c>
      <c r="BU79" s="45">
        <v>743.38676865197749</v>
      </c>
      <c r="BV79" s="45">
        <v>762.76312152657579</v>
      </c>
      <c r="BW79" s="45">
        <v>766.55708644097513</v>
      </c>
      <c r="BX79" s="45">
        <v>774.15805248710569</v>
      </c>
      <c r="BY79" s="45">
        <v>791.51432176584183</v>
      </c>
      <c r="BZ79" s="45">
        <v>847.88401583673885</v>
      </c>
      <c r="CA79" s="45">
        <v>891.16926981173458</v>
      </c>
      <c r="CB79" s="45">
        <v>938.09162857003344</v>
      </c>
      <c r="CC79" s="45">
        <v>980.23323020269584</v>
      </c>
      <c r="CD79" s="45">
        <v>1027.2687473434009</v>
      </c>
    </row>
    <row r="80" spans="1:82" ht="12.75" customHeight="1" x14ac:dyDescent="0.25">
      <c r="A80" s="38">
        <v>2413</v>
      </c>
      <c r="B80" s="48" t="s">
        <v>369</v>
      </c>
      <c r="C80" s="45">
        <v>100</v>
      </c>
      <c r="D80" s="45">
        <v>112.80917351664085</v>
      </c>
      <c r="E80" s="45">
        <v>119.84802739880581</v>
      </c>
      <c r="F80" s="45">
        <v>122.72770297223198</v>
      </c>
      <c r="G80" s="45">
        <v>122.61336563950276</v>
      </c>
      <c r="H80" s="45">
        <v>119.01325736583642</v>
      </c>
      <c r="I80" s="45">
        <v>119.23143834284323</v>
      </c>
      <c r="J80" s="45">
        <v>120.60514766813149</v>
      </c>
      <c r="K80" s="45">
        <v>121.07765985719038</v>
      </c>
      <c r="L80" s="45">
        <v>122.26922961280258</v>
      </c>
      <c r="M80" s="45">
        <v>126.286491125414</v>
      </c>
      <c r="N80" s="45">
        <v>125.00718572349309</v>
      </c>
      <c r="O80" s="45">
        <v>137.12535554381387</v>
      </c>
      <c r="P80" s="45">
        <v>139.85798923501963</v>
      </c>
      <c r="Q80" s="45">
        <v>139.10321142348326</v>
      </c>
      <c r="R80" s="45">
        <v>142.01729315695562</v>
      </c>
      <c r="S80" s="45">
        <v>143.59948061434946</v>
      </c>
      <c r="T80" s="45">
        <v>145.7160047093553</v>
      </c>
      <c r="U80" s="45">
        <v>147.59014528869835</v>
      </c>
      <c r="V80" s="45">
        <v>150.40631823362136</v>
      </c>
      <c r="W80" s="45">
        <v>151.12131335453307</v>
      </c>
      <c r="X80" s="45">
        <v>153.33842398387179</v>
      </c>
      <c r="Y80" s="45">
        <v>154.96359323617733</v>
      </c>
      <c r="Z80" s="45">
        <v>161.04796125629295</v>
      </c>
      <c r="AA80" s="45">
        <v>162.02726829599811</v>
      </c>
      <c r="AB80" s="45">
        <v>171.94993267224399</v>
      </c>
      <c r="AC80" s="45">
        <v>185.08958002633148</v>
      </c>
      <c r="AD80" s="45">
        <v>193.60117102772989</v>
      </c>
      <c r="AE80" s="45">
        <v>197.99697838196067</v>
      </c>
      <c r="AF80" s="45">
        <v>216.58139240980262</v>
      </c>
      <c r="AG80" s="45">
        <v>253.05537563255007</v>
      </c>
      <c r="AH80" s="45">
        <v>273.46570120427435</v>
      </c>
      <c r="AI80" s="45">
        <v>291.82277708117385</v>
      </c>
      <c r="AJ80" s="45">
        <v>365.0112992829807</v>
      </c>
      <c r="AK80" s="45">
        <v>375.98451754232195</v>
      </c>
      <c r="AL80" s="45">
        <v>367.06210831906185</v>
      </c>
      <c r="AM80" s="45">
        <v>375.17357243140964</v>
      </c>
      <c r="AN80" s="45">
        <v>363.38297379738498</v>
      </c>
      <c r="AO80" s="45">
        <v>365.34448714658805</v>
      </c>
      <c r="AP80" s="45">
        <v>376.92459516980517</v>
      </c>
      <c r="AQ80" s="45">
        <v>383.17186566363796</v>
      </c>
      <c r="AR80" s="45">
        <v>397.57069002376335</v>
      </c>
      <c r="AS80" s="45">
        <v>416.83222477844788</v>
      </c>
      <c r="AT80" s="45">
        <v>395.35053906120385</v>
      </c>
      <c r="AU80" s="45">
        <v>481.7571522224967</v>
      </c>
      <c r="AV80" s="45">
        <v>528.66569892173106</v>
      </c>
      <c r="AW80" s="45">
        <v>549.15460870066784</v>
      </c>
      <c r="AX80" s="45">
        <v>553.58570028642168</v>
      </c>
      <c r="AY80" s="45">
        <v>558.37828013139097</v>
      </c>
      <c r="AZ80" s="45">
        <v>548.15043999719876</v>
      </c>
      <c r="BA80" s="45">
        <v>553.23560635515014</v>
      </c>
      <c r="BB80" s="45">
        <v>558.83897665982806</v>
      </c>
      <c r="BC80" s="45">
        <v>564.96666676399491</v>
      </c>
      <c r="BD80" s="45">
        <v>590.91475086331923</v>
      </c>
      <c r="BE80" s="45">
        <v>604.5257147382132</v>
      </c>
      <c r="BF80" s="45">
        <v>650.82132022640064</v>
      </c>
      <c r="BG80" s="45">
        <v>660.22943388163992</v>
      </c>
      <c r="BH80" s="45">
        <v>691.8345748546086</v>
      </c>
      <c r="BI80" s="45">
        <v>735.29579141210047</v>
      </c>
      <c r="BJ80" s="45">
        <v>753.65566195505676</v>
      </c>
      <c r="BK80" s="45">
        <v>786.50875567168021</v>
      </c>
      <c r="BL80" s="45">
        <v>832.86641709669709</v>
      </c>
      <c r="BM80" s="45">
        <v>945.95400213134894</v>
      </c>
      <c r="BN80" s="45">
        <v>1041.6656767070995</v>
      </c>
      <c r="BO80" s="45">
        <v>1203.4678730641249</v>
      </c>
      <c r="BP80" s="45">
        <v>1257.3499636762849</v>
      </c>
      <c r="BQ80" s="45">
        <v>1263.4004900525099</v>
      </c>
      <c r="BR80" s="45">
        <v>1259.7260849839763</v>
      </c>
      <c r="BS80" s="45">
        <v>1303.7606421089029</v>
      </c>
      <c r="BT80" s="45">
        <v>1338.4416149221656</v>
      </c>
      <c r="BU80" s="45">
        <v>1341.5723870792021</v>
      </c>
      <c r="BV80" s="45">
        <v>1398.2023583429534</v>
      </c>
      <c r="BW80" s="45">
        <v>1437.4388570443668</v>
      </c>
      <c r="BX80" s="45">
        <v>1434.342873573718</v>
      </c>
      <c r="BY80" s="45">
        <v>1561.9303818134897</v>
      </c>
      <c r="BZ80" s="45">
        <v>1728.1585410543755</v>
      </c>
      <c r="CA80" s="45">
        <v>1864.4230025806949</v>
      </c>
      <c r="CB80" s="45">
        <v>1993.3733526490685</v>
      </c>
      <c r="CC80" s="45">
        <v>2104.1750088978324</v>
      </c>
      <c r="CD80" s="45">
        <v>2314.4701897586428</v>
      </c>
    </row>
    <row r="81" spans="1:82" ht="12.75" customHeight="1" x14ac:dyDescent="0.25">
      <c r="A81" s="38">
        <v>242</v>
      </c>
      <c r="B81" s="49" t="s">
        <v>370</v>
      </c>
      <c r="C81" s="45">
        <v>100</v>
      </c>
      <c r="D81" s="45">
        <v>108.90297670917697</v>
      </c>
      <c r="E81" s="45">
        <v>114.18768424062523</v>
      </c>
      <c r="F81" s="45">
        <v>116.36348777127377</v>
      </c>
      <c r="G81" s="45">
        <v>119.7791088917793</v>
      </c>
      <c r="H81" s="45">
        <v>123.63263172875847</v>
      </c>
      <c r="I81" s="45">
        <v>125.14065547348366</v>
      </c>
      <c r="J81" s="45">
        <v>127.66623103197581</v>
      </c>
      <c r="K81" s="45">
        <v>129.54451586048006</v>
      </c>
      <c r="L81" s="45">
        <v>132.17202491553459</v>
      </c>
      <c r="M81" s="45">
        <v>134.14029975542158</v>
      </c>
      <c r="N81" s="45">
        <v>136.42740427232064</v>
      </c>
      <c r="O81" s="45">
        <v>138.27113755098941</v>
      </c>
      <c r="P81" s="45">
        <v>141.4497148699044</v>
      </c>
      <c r="Q81" s="45">
        <v>142.92172772653589</v>
      </c>
      <c r="R81" s="45">
        <v>145.67417130813723</v>
      </c>
      <c r="S81" s="45">
        <v>147.19400859793112</v>
      </c>
      <c r="T81" s="45">
        <v>150.65201346124991</v>
      </c>
      <c r="U81" s="45">
        <v>152.58990334771465</v>
      </c>
      <c r="V81" s="45">
        <v>155.54922882440997</v>
      </c>
      <c r="W81" s="45">
        <v>157.45795494971205</v>
      </c>
      <c r="X81" s="45">
        <v>161.17766392458924</v>
      </c>
      <c r="Y81" s="45">
        <v>162.44576679982507</v>
      </c>
      <c r="Z81" s="45">
        <v>164.88840711424149</v>
      </c>
      <c r="AA81" s="45">
        <v>167.87073062265654</v>
      </c>
      <c r="AB81" s="45">
        <v>171.40800078878598</v>
      </c>
      <c r="AC81" s="45">
        <v>175.57962240900605</v>
      </c>
      <c r="AD81" s="45">
        <v>178.33266236278965</v>
      </c>
      <c r="AE81" s="45">
        <v>182.61597768154556</v>
      </c>
      <c r="AF81" s="45">
        <v>190.51699663552276</v>
      </c>
      <c r="AG81" s="45">
        <v>206.13570402100308</v>
      </c>
      <c r="AH81" s="45">
        <v>216.82185606953223</v>
      </c>
      <c r="AI81" s="45">
        <v>225.31111458032768</v>
      </c>
      <c r="AJ81" s="45">
        <v>260.17358525711103</v>
      </c>
      <c r="AK81" s="45">
        <v>273.88345246418305</v>
      </c>
      <c r="AL81" s="45">
        <v>281.6424726929522</v>
      </c>
      <c r="AM81" s="45">
        <v>288.74113763364375</v>
      </c>
      <c r="AN81" s="45">
        <v>295.14164980625389</v>
      </c>
      <c r="AO81" s="45">
        <v>300.35853419056315</v>
      </c>
      <c r="AP81" s="45">
        <v>310.28250573799892</v>
      </c>
      <c r="AQ81" s="45">
        <v>325.37884851958103</v>
      </c>
      <c r="AR81" s="45">
        <v>339.11485425683918</v>
      </c>
      <c r="AS81" s="45">
        <v>349.64737887472825</v>
      </c>
      <c r="AT81" s="45">
        <v>355.52745482011824</v>
      </c>
      <c r="AU81" s="45">
        <v>401.47018125817351</v>
      </c>
      <c r="AV81" s="45">
        <v>430.31196737253418</v>
      </c>
      <c r="AW81" s="45">
        <v>444.26587843839087</v>
      </c>
      <c r="AX81" s="45">
        <v>473.76910871298617</v>
      </c>
      <c r="AY81" s="45">
        <v>490.12737119686301</v>
      </c>
      <c r="AZ81" s="45">
        <v>484.7984276642776</v>
      </c>
      <c r="BA81" s="45">
        <v>491.18868962809427</v>
      </c>
      <c r="BB81" s="45">
        <v>500.08286474282113</v>
      </c>
      <c r="BC81" s="45">
        <v>504.67163346493993</v>
      </c>
      <c r="BD81" s="45">
        <v>517.10436615366689</v>
      </c>
      <c r="BE81" s="45">
        <v>527.64127480655452</v>
      </c>
      <c r="BF81" s="45">
        <v>545.21350204229543</v>
      </c>
      <c r="BG81" s="45">
        <v>560.79837422309868</v>
      </c>
      <c r="BH81" s="45">
        <v>578.67412593134088</v>
      </c>
      <c r="BI81" s="45">
        <v>599.96693373112703</v>
      </c>
      <c r="BJ81" s="45">
        <v>623.09634849643237</v>
      </c>
      <c r="BK81" s="45">
        <v>646.18689936858323</v>
      </c>
      <c r="BL81" s="45">
        <v>671.09313428103974</v>
      </c>
      <c r="BM81" s="45">
        <v>700.30685485228605</v>
      </c>
      <c r="BN81" s="45">
        <v>723.67963062245985</v>
      </c>
      <c r="BO81" s="45">
        <v>748.96230259680306</v>
      </c>
      <c r="BP81" s="45">
        <v>782.37857960961355</v>
      </c>
      <c r="BQ81" s="45">
        <v>813.29929799064018</v>
      </c>
      <c r="BR81" s="45">
        <v>833.26517275240269</v>
      </c>
      <c r="BS81" s="45">
        <v>868.7295371921324</v>
      </c>
      <c r="BT81" s="45">
        <v>887.48503352974353</v>
      </c>
      <c r="BU81" s="45">
        <v>915.94068820694702</v>
      </c>
      <c r="BV81" s="45">
        <v>944.21154263470373</v>
      </c>
      <c r="BW81" s="45">
        <v>963.13989606934661</v>
      </c>
      <c r="BX81" s="45">
        <v>998.99489773166545</v>
      </c>
      <c r="BY81" s="45">
        <v>1032.7210160034929</v>
      </c>
      <c r="BZ81" s="45">
        <v>1091.7203616907618</v>
      </c>
      <c r="CA81" s="45">
        <v>1132.6913190092209</v>
      </c>
      <c r="CB81" s="45">
        <v>1210.3333481043028</v>
      </c>
      <c r="CC81" s="45">
        <v>1270.9580862466903</v>
      </c>
      <c r="CD81" s="45">
        <v>1374.9963256359335</v>
      </c>
    </row>
    <row r="82" spans="1:82" ht="12.75" customHeight="1" x14ac:dyDescent="0.25">
      <c r="A82" s="38">
        <v>2421</v>
      </c>
      <c r="B82" s="48" t="s">
        <v>371</v>
      </c>
      <c r="C82" s="45">
        <v>100</v>
      </c>
      <c r="D82" s="45">
        <v>111.06484336795252</v>
      </c>
      <c r="E82" s="45">
        <v>118.01363359984015</v>
      </c>
      <c r="F82" s="45">
        <v>120.37466292211495</v>
      </c>
      <c r="G82" s="45">
        <v>124.67366276691163</v>
      </c>
      <c r="H82" s="45">
        <v>130.7723640949618</v>
      </c>
      <c r="I82" s="45">
        <v>129.20970698366352</v>
      </c>
      <c r="J82" s="45">
        <v>132.11393291253589</v>
      </c>
      <c r="K82" s="45">
        <v>136.79840943634139</v>
      </c>
      <c r="L82" s="45">
        <v>137.0531696835792</v>
      </c>
      <c r="M82" s="45">
        <v>139.7198970379655</v>
      </c>
      <c r="N82" s="45">
        <v>140.43734388486416</v>
      </c>
      <c r="O82" s="45">
        <v>145.19132144200103</v>
      </c>
      <c r="P82" s="45">
        <v>145.40646352160397</v>
      </c>
      <c r="Q82" s="45">
        <v>145.95244826751727</v>
      </c>
      <c r="R82" s="45">
        <v>145.81007645052912</v>
      </c>
      <c r="S82" s="45">
        <v>143.74583351522094</v>
      </c>
      <c r="T82" s="45">
        <v>146.19619151143266</v>
      </c>
      <c r="U82" s="45">
        <v>146.96080073286811</v>
      </c>
      <c r="V82" s="45">
        <v>151.41243838169504</v>
      </c>
      <c r="W82" s="45">
        <v>157.75245568675967</v>
      </c>
      <c r="X82" s="45">
        <v>157.80142356431026</v>
      </c>
      <c r="Y82" s="45">
        <v>160.19241555119126</v>
      </c>
      <c r="Z82" s="45">
        <v>162.04901580997384</v>
      </c>
      <c r="AA82" s="45">
        <v>162.96766247170513</v>
      </c>
      <c r="AB82" s="45">
        <v>167.28675261394943</v>
      </c>
      <c r="AC82" s="45">
        <v>177.78785022211835</v>
      </c>
      <c r="AD82" s="45">
        <v>181.16932204042311</v>
      </c>
      <c r="AE82" s="45">
        <v>179.44252552205808</v>
      </c>
      <c r="AF82" s="45">
        <v>198.73861271471819</v>
      </c>
      <c r="AG82" s="45">
        <v>220.2704663141439</v>
      </c>
      <c r="AH82" s="45">
        <v>225.249609323681</v>
      </c>
      <c r="AI82" s="45">
        <v>232.1966116699837</v>
      </c>
      <c r="AJ82" s="45">
        <v>283.09399886093246</v>
      </c>
      <c r="AK82" s="45">
        <v>292.3660646853549</v>
      </c>
      <c r="AL82" s="45">
        <v>295.06429937642702</v>
      </c>
      <c r="AM82" s="45">
        <v>301.15414438575959</v>
      </c>
      <c r="AN82" s="45">
        <v>308.16438387650919</v>
      </c>
      <c r="AO82" s="45">
        <v>309.17629616129523</v>
      </c>
      <c r="AP82" s="45">
        <v>323.88400227452092</v>
      </c>
      <c r="AQ82" s="45">
        <v>338.05712632069117</v>
      </c>
      <c r="AR82" s="45">
        <v>355.69289114593067</v>
      </c>
      <c r="AS82" s="45">
        <v>359.1895802686754</v>
      </c>
      <c r="AT82" s="45">
        <v>358.51873287140745</v>
      </c>
      <c r="AU82" s="45">
        <v>395.74556813083433</v>
      </c>
      <c r="AV82" s="45">
        <v>450.14700306086814</v>
      </c>
      <c r="AW82" s="45">
        <v>477.04073939138016</v>
      </c>
      <c r="AX82" s="45">
        <v>493.90355130701158</v>
      </c>
      <c r="AY82" s="45">
        <v>497.15125624454902</v>
      </c>
      <c r="AZ82" s="45">
        <v>502.88421598652104</v>
      </c>
      <c r="BA82" s="45">
        <v>510.64198946917713</v>
      </c>
      <c r="BB82" s="45">
        <v>515.43568012773278</v>
      </c>
      <c r="BC82" s="45">
        <v>524.65538637609166</v>
      </c>
      <c r="BD82" s="45">
        <v>542.57559349965061</v>
      </c>
      <c r="BE82" s="45">
        <v>554.7450763249725</v>
      </c>
      <c r="BF82" s="45">
        <v>568.70202770507774</v>
      </c>
      <c r="BG82" s="45">
        <v>583.09109156202487</v>
      </c>
      <c r="BH82" s="45">
        <v>596.51515414042035</v>
      </c>
      <c r="BI82" s="45">
        <v>616.90609692971441</v>
      </c>
      <c r="BJ82" s="45">
        <v>630.06500109372712</v>
      </c>
      <c r="BK82" s="45">
        <v>646.8816001001868</v>
      </c>
      <c r="BL82" s="45">
        <v>664.25316591534499</v>
      </c>
      <c r="BM82" s="45">
        <v>692.17474171562912</v>
      </c>
      <c r="BN82" s="45">
        <v>724.85350043752305</v>
      </c>
      <c r="BO82" s="45">
        <v>727.39575060808568</v>
      </c>
      <c r="BP82" s="45">
        <v>748.25025989064659</v>
      </c>
      <c r="BQ82" s="45">
        <v>782.94873658096026</v>
      </c>
      <c r="BR82" s="45">
        <v>837.98037446590058</v>
      </c>
      <c r="BS82" s="45">
        <v>858.07053524064133</v>
      </c>
      <c r="BT82" s="45">
        <v>882.76483385348774</v>
      </c>
      <c r="BU82" s="45">
        <v>915.58118244806724</v>
      </c>
      <c r="BV82" s="45">
        <v>998.5077818035918</v>
      </c>
      <c r="BW82" s="45">
        <v>1005.4768915876894</v>
      </c>
      <c r="BX82" s="45">
        <v>1088.5957307032597</v>
      </c>
      <c r="BY82" s="45">
        <v>1147.791808797904</v>
      </c>
      <c r="BZ82" s="45">
        <v>1183.6192865554117</v>
      </c>
      <c r="CA82" s="45">
        <v>1250.898881588168</v>
      </c>
      <c r="CB82" s="45">
        <v>1268.3702836778848</v>
      </c>
      <c r="CC82" s="45">
        <v>1333.3368677804372</v>
      </c>
      <c r="CD82" s="45">
        <v>1405.613037913354</v>
      </c>
    </row>
    <row r="83" spans="1:82" ht="12.75" customHeight="1" x14ac:dyDescent="0.25">
      <c r="A83" s="38">
        <v>2422</v>
      </c>
      <c r="B83" s="48" t="s">
        <v>372</v>
      </c>
      <c r="C83" s="45">
        <v>100</v>
      </c>
      <c r="D83" s="45">
        <v>114.14165485229759</v>
      </c>
      <c r="E83" s="45">
        <v>117.00915456352129</v>
      </c>
      <c r="F83" s="45">
        <v>120.80406661321607</v>
      </c>
      <c r="G83" s="45">
        <v>124.63237970998001</v>
      </c>
      <c r="H83" s="45">
        <v>130.02736653363485</v>
      </c>
      <c r="I83" s="45">
        <v>130.08805985722529</v>
      </c>
      <c r="J83" s="45">
        <v>130.16647504305308</v>
      </c>
      <c r="K83" s="45">
        <v>130.172665958393</v>
      </c>
      <c r="L83" s="45">
        <v>131.52852134184317</v>
      </c>
      <c r="M83" s="45">
        <v>133.73753823893301</v>
      </c>
      <c r="N83" s="45">
        <v>133.84152176951241</v>
      </c>
      <c r="O83" s="45">
        <v>133.99014803999944</v>
      </c>
      <c r="P83" s="45">
        <v>137.56836913471358</v>
      </c>
      <c r="Q83" s="45">
        <v>138.96181893166579</v>
      </c>
      <c r="R83" s="45">
        <v>139.84480786989991</v>
      </c>
      <c r="S83" s="45">
        <v>141.63514363392744</v>
      </c>
      <c r="T83" s="45">
        <v>146.49551041391737</v>
      </c>
      <c r="U83" s="45">
        <v>148.12964083577717</v>
      </c>
      <c r="V83" s="45">
        <v>149.39426828299759</v>
      </c>
      <c r="W83" s="45">
        <v>152.89019332172197</v>
      </c>
      <c r="X83" s="45">
        <v>156.36885894533665</v>
      </c>
      <c r="Y83" s="45">
        <v>158.85595142563255</v>
      </c>
      <c r="Z83" s="45">
        <v>164.02885717984444</v>
      </c>
      <c r="AA83" s="45">
        <v>167.5355910601605</v>
      </c>
      <c r="AB83" s="45">
        <v>170.02467442489532</v>
      </c>
      <c r="AC83" s="45">
        <v>179.51723437570811</v>
      </c>
      <c r="AD83" s="45">
        <v>180.59211252831471</v>
      </c>
      <c r="AE83" s="45">
        <v>187.92391440249446</v>
      </c>
      <c r="AF83" s="45">
        <v>197.47709228911225</v>
      </c>
      <c r="AG83" s="45">
        <v>220.25841875925872</v>
      </c>
      <c r="AH83" s="45">
        <v>230.02100705330713</v>
      </c>
      <c r="AI83" s="45">
        <v>238.04633471087098</v>
      </c>
      <c r="AJ83" s="45">
        <v>292.71626385980824</v>
      </c>
      <c r="AK83" s="45">
        <v>309.97010646640649</v>
      </c>
      <c r="AL83" s="45">
        <v>313.09774099518512</v>
      </c>
      <c r="AM83" s="45">
        <v>320.12589574061423</v>
      </c>
      <c r="AN83" s="45">
        <v>320.98673966438429</v>
      </c>
      <c r="AO83" s="45">
        <v>324.16918086799944</v>
      </c>
      <c r="AP83" s="45">
        <v>330.14487899648248</v>
      </c>
      <c r="AQ83" s="45">
        <v>353.85243693671731</v>
      </c>
      <c r="AR83" s="45">
        <v>357.15668414098559</v>
      </c>
      <c r="AS83" s="45">
        <v>373.68975219409987</v>
      </c>
      <c r="AT83" s="45">
        <v>365.33944678070026</v>
      </c>
      <c r="AU83" s="45">
        <v>436.56403304814245</v>
      </c>
      <c r="AV83" s="45">
        <v>464.15666384789711</v>
      </c>
      <c r="AW83" s="45">
        <v>466.43733640957197</v>
      </c>
      <c r="AX83" s="45">
        <v>501.65006118165115</v>
      </c>
      <c r="AY83" s="45">
        <v>510.85455392481327</v>
      </c>
      <c r="AZ83" s="45">
        <v>524.20722897891631</v>
      </c>
      <c r="BA83" s="45">
        <v>533.74529951861973</v>
      </c>
      <c r="BB83" s="45">
        <v>537.13377135205144</v>
      </c>
      <c r="BC83" s="45">
        <v>538.83538786747795</v>
      </c>
      <c r="BD83" s="45">
        <v>573.29619285391561</v>
      </c>
      <c r="BE83" s="45">
        <v>586.74470099376015</v>
      </c>
      <c r="BF83" s="45">
        <v>625.21040663686074</v>
      </c>
      <c r="BG83" s="45">
        <v>654.04035576345564</v>
      </c>
      <c r="BH83" s="45">
        <v>674.41723814182058</v>
      </c>
      <c r="BI83" s="45">
        <v>703.83001261298284</v>
      </c>
      <c r="BJ83" s="45">
        <v>730.85216283123179</v>
      </c>
      <c r="BK83" s="45">
        <v>757.00425120254624</v>
      </c>
      <c r="BL83" s="45">
        <v>796.55541031394205</v>
      </c>
      <c r="BM83" s="45">
        <v>818.45057891635361</v>
      </c>
      <c r="BN83" s="45">
        <v>868.91227129887557</v>
      </c>
      <c r="BO83" s="45">
        <v>886.01851706941807</v>
      </c>
      <c r="BP83" s="45">
        <v>934.13143486539559</v>
      </c>
      <c r="BQ83" s="45">
        <v>963.084204244891</v>
      </c>
      <c r="BR83" s="45">
        <v>964.30123111730211</v>
      </c>
      <c r="BS83" s="45">
        <v>1047.7480158385745</v>
      </c>
      <c r="BT83" s="45">
        <v>1051.2135310115341</v>
      </c>
      <c r="BU83" s="45">
        <v>1106.074966447469</v>
      </c>
      <c r="BV83" s="45">
        <v>1152.3060156114091</v>
      </c>
      <c r="BW83" s="45">
        <v>1197.6480305280086</v>
      </c>
      <c r="BX83" s="45">
        <v>1235.018715487264</v>
      </c>
      <c r="BY83" s="45">
        <v>1240.1027280876824</v>
      </c>
      <c r="BZ83" s="45">
        <v>1356.1587500788912</v>
      </c>
      <c r="CA83" s="45">
        <v>1359.1202384719309</v>
      </c>
      <c r="CB83" s="45">
        <v>1444.9762351718957</v>
      </c>
      <c r="CC83" s="45">
        <v>1492.0107489910811</v>
      </c>
      <c r="CD83" s="45">
        <v>1641.7152844514187</v>
      </c>
    </row>
    <row r="84" spans="1:82" ht="12.75" customHeight="1" x14ac:dyDescent="0.25">
      <c r="A84" s="38">
        <v>2423</v>
      </c>
      <c r="B84" s="48" t="s">
        <v>373</v>
      </c>
      <c r="C84" s="45">
        <v>100</v>
      </c>
      <c r="D84" s="45">
        <v>104.59849622336405</v>
      </c>
      <c r="E84" s="45">
        <v>106.13595227443795</v>
      </c>
      <c r="F84" s="45">
        <v>108.71683389079304</v>
      </c>
      <c r="G84" s="45">
        <v>112.65228134061738</v>
      </c>
      <c r="H84" s="45">
        <v>118.61567403386961</v>
      </c>
      <c r="I84" s="45">
        <v>122.13449684217572</v>
      </c>
      <c r="J84" s="45">
        <v>124.84449021526862</v>
      </c>
      <c r="K84" s="45">
        <v>127.48982239232664</v>
      </c>
      <c r="L84" s="45">
        <v>131.46439027117071</v>
      </c>
      <c r="M84" s="45">
        <v>133.69751478275438</v>
      </c>
      <c r="N84" s="45">
        <v>136.76694905907891</v>
      </c>
      <c r="O84" s="45">
        <v>139.27018547406124</v>
      </c>
      <c r="P84" s="45">
        <v>143.09472219479636</v>
      </c>
      <c r="Q84" s="45">
        <v>145.54509265507963</v>
      </c>
      <c r="R84" s="45">
        <v>149.68501634069111</v>
      </c>
      <c r="S84" s="45">
        <v>153.12176389911968</v>
      </c>
      <c r="T84" s="45">
        <v>158.08119287674143</v>
      </c>
      <c r="U84" s="45">
        <v>160.25927299069647</v>
      </c>
      <c r="V84" s="45">
        <v>163.34599162072436</v>
      </c>
      <c r="W84" s="45">
        <v>163.89665411885051</v>
      </c>
      <c r="X84" s="45">
        <v>167.96649561529409</v>
      </c>
      <c r="Y84" s="45">
        <v>169.08441896605842</v>
      </c>
      <c r="Z84" s="45">
        <v>171.41316660917045</v>
      </c>
      <c r="AA84" s="45">
        <v>175.86555503699739</v>
      </c>
      <c r="AB84" s="45">
        <v>179.77200555406148</v>
      </c>
      <c r="AC84" s="45">
        <v>182.36965466548432</v>
      </c>
      <c r="AD84" s="45">
        <v>185.442628280278</v>
      </c>
      <c r="AE84" s="45">
        <v>191.03517639507191</v>
      </c>
      <c r="AF84" s="45">
        <v>196.34160607097652</v>
      </c>
      <c r="AG84" s="45">
        <v>205.10249988374903</v>
      </c>
      <c r="AH84" s="45">
        <v>215.40746978103027</v>
      </c>
      <c r="AI84" s="45">
        <v>222.58448362764935</v>
      </c>
      <c r="AJ84" s="45">
        <v>244.68629312694924</v>
      </c>
      <c r="AK84" s="45">
        <v>256.79478506098661</v>
      </c>
      <c r="AL84" s="45">
        <v>271.4827266585404</v>
      </c>
      <c r="AM84" s="45">
        <v>281.19416261440978</v>
      </c>
      <c r="AN84" s="45">
        <v>291.99924749725091</v>
      </c>
      <c r="AO84" s="45">
        <v>301.0457084279634</v>
      </c>
      <c r="AP84" s="45">
        <v>311.89672005016536</v>
      </c>
      <c r="AQ84" s="45">
        <v>324.96961158832914</v>
      </c>
      <c r="AR84" s="45">
        <v>345.9361613124326</v>
      </c>
      <c r="AS84" s="45">
        <v>360.1826652339297</v>
      </c>
      <c r="AT84" s="45">
        <v>373.56531674483978</v>
      </c>
      <c r="AU84" s="45">
        <v>405.16357721494506</v>
      </c>
      <c r="AV84" s="45">
        <v>432.96608591872808</v>
      </c>
      <c r="AW84" s="45">
        <v>453.84300563789265</v>
      </c>
      <c r="AX84" s="45">
        <v>483.71637682220779</v>
      </c>
      <c r="AY84" s="45">
        <v>511.25799539937293</v>
      </c>
      <c r="AZ84" s="45">
        <v>487.65882821968495</v>
      </c>
      <c r="BA84" s="45">
        <v>489.49246132036251</v>
      </c>
      <c r="BB84" s="45">
        <v>502.85730676291791</v>
      </c>
      <c r="BC84" s="45">
        <v>507.39429522535022</v>
      </c>
      <c r="BD84" s="45">
        <v>510.43404257500168</v>
      </c>
      <c r="BE84" s="45">
        <v>523.81205591233231</v>
      </c>
      <c r="BF84" s="45">
        <v>541.46157464619341</v>
      </c>
      <c r="BG84" s="45">
        <v>555.80659622311384</v>
      </c>
      <c r="BH84" s="45">
        <v>579.6247474538103</v>
      </c>
      <c r="BI84" s="45">
        <v>603.33948764234503</v>
      </c>
      <c r="BJ84" s="45">
        <v>632.60530381615172</v>
      </c>
      <c r="BK84" s="45">
        <v>664.50468702320313</v>
      </c>
      <c r="BL84" s="45">
        <v>688.54951377173154</v>
      </c>
      <c r="BM84" s="45">
        <v>722.46577608185964</v>
      </c>
      <c r="BN84" s="45">
        <v>747.34932247975087</v>
      </c>
      <c r="BO84" s="45">
        <v>772.46585191452937</v>
      </c>
      <c r="BP84" s="45">
        <v>810.47455327668001</v>
      </c>
      <c r="BQ84" s="45">
        <v>841.8168310861148</v>
      </c>
      <c r="BR84" s="45">
        <v>868.65631045106875</v>
      </c>
      <c r="BS84" s="45">
        <v>897.39288594006814</v>
      </c>
      <c r="BT84" s="45">
        <v>925.78323752097231</v>
      </c>
      <c r="BU84" s="45">
        <v>953.24871652166291</v>
      </c>
      <c r="BV84" s="45">
        <v>978.19737012822611</v>
      </c>
      <c r="BW84" s="45">
        <v>983.85552671455241</v>
      </c>
      <c r="BX84" s="45">
        <v>1017.5019049350822</v>
      </c>
      <c r="BY84" s="45">
        <v>1049.9734349887403</v>
      </c>
      <c r="BZ84" s="45">
        <v>1097.6322783529774</v>
      </c>
      <c r="CA84" s="45">
        <v>1151.8087441417929</v>
      </c>
      <c r="CB84" s="45">
        <v>1223.4338192642354</v>
      </c>
      <c r="CC84" s="45">
        <v>1294.4319828272969</v>
      </c>
      <c r="CD84" s="45">
        <v>1376.3045930125791</v>
      </c>
    </row>
    <row r="85" spans="1:82" ht="12.75" customHeight="1" x14ac:dyDescent="0.25">
      <c r="A85" s="38">
        <v>2424</v>
      </c>
      <c r="B85" s="48" t="s">
        <v>374</v>
      </c>
      <c r="C85" s="45">
        <v>100</v>
      </c>
      <c r="D85" s="45">
        <v>110.21239923994722</v>
      </c>
      <c r="E85" s="45">
        <v>119.47924628328184</v>
      </c>
      <c r="F85" s="45">
        <v>119.16767706270247</v>
      </c>
      <c r="G85" s="45">
        <v>121.25158949060103</v>
      </c>
      <c r="H85" s="45">
        <v>121.16685006381773</v>
      </c>
      <c r="I85" s="45">
        <v>121.24033605935992</v>
      </c>
      <c r="J85" s="45">
        <v>123.82918831341512</v>
      </c>
      <c r="K85" s="45">
        <v>125.99465324250528</v>
      </c>
      <c r="L85" s="45">
        <v>128.65882197574547</v>
      </c>
      <c r="M85" s="45">
        <v>130.28075990674191</v>
      </c>
      <c r="N85" s="45">
        <v>132.72424965588419</v>
      </c>
      <c r="O85" s="45">
        <v>134.26953886147643</v>
      </c>
      <c r="P85" s="45">
        <v>136.92870987425923</v>
      </c>
      <c r="Q85" s="45">
        <v>137.66575942388485</v>
      </c>
      <c r="R85" s="45">
        <v>140.55455046044608</v>
      </c>
      <c r="S85" s="45">
        <v>138.91935630156664</v>
      </c>
      <c r="T85" s="45">
        <v>139.79797926760634</v>
      </c>
      <c r="U85" s="45">
        <v>142.47057811982651</v>
      </c>
      <c r="V85" s="45">
        <v>145.37364833243538</v>
      </c>
      <c r="W85" s="45">
        <v>148.29834193911165</v>
      </c>
      <c r="X85" s="45">
        <v>152.023663907805</v>
      </c>
      <c r="Y85" s="45">
        <v>153.01826628035943</v>
      </c>
      <c r="Z85" s="45">
        <v>154.06298958511437</v>
      </c>
      <c r="AA85" s="45">
        <v>154.82005385234257</v>
      </c>
      <c r="AB85" s="45">
        <v>158.7904532198983</v>
      </c>
      <c r="AC85" s="45">
        <v>162.02345019112968</v>
      </c>
      <c r="AD85" s="45">
        <v>165.2229826314433</v>
      </c>
      <c r="AE85" s="45">
        <v>165.98837480965784</v>
      </c>
      <c r="AF85" s="45">
        <v>174.29559001663932</v>
      </c>
      <c r="AG85" s="45">
        <v>193.01454492590179</v>
      </c>
      <c r="AH85" s="45">
        <v>205.39870080940452</v>
      </c>
      <c r="AI85" s="45">
        <v>212.95560166690194</v>
      </c>
      <c r="AJ85" s="45">
        <v>247.87913392879065</v>
      </c>
      <c r="AK85" s="45">
        <v>267.12014954697617</v>
      </c>
      <c r="AL85" s="45">
        <v>272.34498233852753</v>
      </c>
      <c r="AM85" s="45">
        <v>276.58083538826173</v>
      </c>
      <c r="AN85" s="45">
        <v>282.76580713306652</v>
      </c>
      <c r="AO85" s="45">
        <v>286.16214019068815</v>
      </c>
      <c r="AP85" s="45">
        <v>296.84702597411297</v>
      </c>
      <c r="AQ85" s="45">
        <v>310.69922290079393</v>
      </c>
      <c r="AR85" s="45">
        <v>323.26939234188404</v>
      </c>
      <c r="AS85" s="45">
        <v>327.41809491780009</v>
      </c>
      <c r="AT85" s="45">
        <v>335.7200239332214</v>
      </c>
      <c r="AU85" s="45">
        <v>380.3130605936305</v>
      </c>
      <c r="AV85" s="45">
        <v>412.05041212790729</v>
      </c>
      <c r="AW85" s="45">
        <v>421.42534178019719</v>
      </c>
      <c r="AX85" s="45">
        <v>441.60895854421835</v>
      </c>
      <c r="AY85" s="45">
        <v>446.35094184186323</v>
      </c>
      <c r="AZ85" s="45">
        <v>450.45746999969987</v>
      </c>
      <c r="BA85" s="45">
        <v>461.59159404440942</v>
      </c>
      <c r="BB85" s="45">
        <v>470.47838130725779</v>
      </c>
      <c r="BC85" s="45">
        <v>473.70492496483843</v>
      </c>
      <c r="BD85" s="45">
        <v>479.62061272982083</v>
      </c>
      <c r="BE85" s="45">
        <v>482.69784383672953</v>
      </c>
      <c r="BF85" s="45">
        <v>491.48097766892687</v>
      </c>
      <c r="BG85" s="45">
        <v>503.40059614294728</v>
      </c>
      <c r="BH85" s="45">
        <v>513.83778668910986</v>
      </c>
      <c r="BI85" s="45">
        <v>527.00593467285421</v>
      </c>
      <c r="BJ85" s="45">
        <v>543.59533766783125</v>
      </c>
      <c r="BK85" s="45">
        <v>554.39939635512701</v>
      </c>
      <c r="BL85" s="45">
        <v>575.14972921518233</v>
      </c>
      <c r="BM85" s="45">
        <v>605.35453016995848</v>
      </c>
      <c r="BN85" s="45">
        <v>611.10067272080812</v>
      </c>
      <c r="BO85" s="45">
        <v>639.9954480603775</v>
      </c>
      <c r="BP85" s="45">
        <v>666.43367702302612</v>
      </c>
      <c r="BQ85" s="45">
        <v>706.49592737941362</v>
      </c>
      <c r="BR85" s="45">
        <v>727.16346023070355</v>
      </c>
      <c r="BS85" s="45">
        <v>750.07794891267304</v>
      </c>
      <c r="BT85" s="45">
        <v>764.35744837792117</v>
      </c>
      <c r="BU85" s="45">
        <v>774.15142384416549</v>
      </c>
      <c r="BV85" s="45">
        <v>786.48428246298408</v>
      </c>
      <c r="BW85" s="45">
        <v>804.44692262576166</v>
      </c>
      <c r="BX85" s="45">
        <v>840.17542699985472</v>
      </c>
      <c r="BY85" s="45">
        <v>902.39595775438443</v>
      </c>
      <c r="BZ85" s="45">
        <v>951.18529574044021</v>
      </c>
      <c r="CA85" s="45">
        <v>994.87317325876347</v>
      </c>
      <c r="CB85" s="45">
        <v>1092.1784336239214</v>
      </c>
      <c r="CC85" s="45">
        <v>1148.5195812857889</v>
      </c>
      <c r="CD85" s="45">
        <v>1263.7602415482204</v>
      </c>
    </row>
    <row r="86" spans="1:82" ht="12.75" customHeight="1" x14ac:dyDescent="0.25">
      <c r="A86" s="38">
        <v>2429</v>
      </c>
      <c r="B86" s="48" t="s">
        <v>370</v>
      </c>
      <c r="C86" s="45">
        <v>100</v>
      </c>
      <c r="D86" s="45">
        <v>111.3941199954015</v>
      </c>
      <c r="E86" s="45">
        <v>123.12088415333106</v>
      </c>
      <c r="F86" s="45">
        <v>126.70723683558137</v>
      </c>
      <c r="G86" s="45">
        <v>130.32255581026106</v>
      </c>
      <c r="H86" s="45">
        <v>132.65637831902544</v>
      </c>
      <c r="I86" s="45">
        <v>133.9350650825985</v>
      </c>
      <c r="J86" s="45">
        <v>139.12573070102906</v>
      </c>
      <c r="K86" s="45">
        <v>139.7700247127066</v>
      </c>
      <c r="L86" s="45">
        <v>140.75977871940415</v>
      </c>
      <c r="M86" s="45">
        <v>142.02957748119897</v>
      </c>
      <c r="N86" s="45">
        <v>145.21816449491811</v>
      </c>
      <c r="O86" s="45">
        <v>147.06042787322215</v>
      </c>
      <c r="P86" s="45">
        <v>149.71590120276272</v>
      </c>
      <c r="Q86" s="45">
        <v>150.06698792904342</v>
      </c>
      <c r="R86" s="45">
        <v>151.88339821235849</v>
      </c>
      <c r="S86" s="45">
        <v>154.67240840186881</v>
      </c>
      <c r="T86" s="45">
        <v>157.03840655262871</v>
      </c>
      <c r="U86" s="45">
        <v>157.57139284550848</v>
      </c>
      <c r="V86" s="45">
        <v>162.16577711824215</v>
      </c>
      <c r="W86" s="45">
        <v>162.46970330723724</v>
      </c>
      <c r="X86" s="45">
        <v>166.67260907873077</v>
      </c>
      <c r="Y86" s="45">
        <v>166.84259720478812</v>
      </c>
      <c r="Z86" s="45">
        <v>168.7715842778909</v>
      </c>
      <c r="AA86" s="45">
        <v>171.65038763304375</v>
      </c>
      <c r="AB86" s="45">
        <v>174.39777365760048</v>
      </c>
      <c r="AC86" s="45">
        <v>175.62631518287048</v>
      </c>
      <c r="AD86" s="45">
        <v>178.66594256405338</v>
      </c>
      <c r="AE86" s="45">
        <v>183.69055770480298</v>
      </c>
      <c r="AF86" s="45">
        <v>192.6189223035519</v>
      </c>
      <c r="AG86" s="45">
        <v>211.00924776067325</v>
      </c>
      <c r="AH86" s="45">
        <v>222.67739755551915</v>
      </c>
      <c r="AI86" s="45">
        <v>238.30725059523343</v>
      </c>
      <c r="AJ86" s="45">
        <v>278.94931309375403</v>
      </c>
      <c r="AK86" s="45">
        <v>282.85438275607447</v>
      </c>
      <c r="AL86" s="45">
        <v>282.57436215969813</v>
      </c>
      <c r="AM86" s="45">
        <v>287.81126400324155</v>
      </c>
      <c r="AN86" s="45">
        <v>288.6897265954849</v>
      </c>
      <c r="AO86" s="45">
        <v>290.03883419763116</v>
      </c>
      <c r="AP86" s="45">
        <v>299.56989803476171</v>
      </c>
      <c r="AQ86" s="45">
        <v>311.48299197017337</v>
      </c>
      <c r="AR86" s="45">
        <v>318.73243450236373</v>
      </c>
      <c r="AS86" s="45">
        <v>324.48754070762607</v>
      </c>
      <c r="AT86" s="45">
        <v>324.70948318622942</v>
      </c>
      <c r="AU86" s="45">
        <v>384.72561368356781</v>
      </c>
      <c r="AV86" s="45">
        <v>404.09693343026044</v>
      </c>
      <c r="AW86" s="45">
        <v>418.16107538373592</v>
      </c>
      <c r="AX86" s="45">
        <v>461.50926554270819</v>
      </c>
      <c r="AY86" s="45">
        <v>481.34857891398053</v>
      </c>
      <c r="AZ86" s="45">
        <v>483.17290821364321</v>
      </c>
      <c r="BA86" s="45">
        <v>489.12894886359788</v>
      </c>
      <c r="BB86" s="45">
        <v>493.41236631891195</v>
      </c>
      <c r="BC86" s="45">
        <v>503.48294075317392</v>
      </c>
      <c r="BD86" s="45">
        <v>524.96337576154065</v>
      </c>
      <c r="BE86" s="45">
        <v>537.09897242173008</v>
      </c>
      <c r="BF86" s="45">
        <v>543.63761087315333</v>
      </c>
      <c r="BG86" s="45">
        <v>551.9928805480921</v>
      </c>
      <c r="BH86" s="45">
        <v>564.44156295711423</v>
      </c>
      <c r="BI86" s="45">
        <v>583.40036601070346</v>
      </c>
      <c r="BJ86" s="45">
        <v>598.55300716788031</v>
      </c>
      <c r="BK86" s="45">
        <v>616.96396535563201</v>
      </c>
      <c r="BL86" s="45">
        <v>634.59825420156392</v>
      </c>
      <c r="BM86" s="45">
        <v>658.10042838096297</v>
      </c>
      <c r="BN86" s="45">
        <v>670.7064583711101</v>
      </c>
      <c r="BO86" s="45">
        <v>708.51493595783927</v>
      </c>
      <c r="BP86" s="45">
        <v>725.08301405434042</v>
      </c>
      <c r="BQ86" s="45">
        <v>737.70924463826691</v>
      </c>
      <c r="BR86" s="45">
        <v>749.88465725283993</v>
      </c>
      <c r="BS86" s="45">
        <v>768.33795338474602</v>
      </c>
      <c r="BT86" s="45">
        <v>786.10490110103785</v>
      </c>
      <c r="BU86" s="45">
        <v>816.28816613955473</v>
      </c>
      <c r="BV86" s="45">
        <v>843.11343063615641</v>
      </c>
      <c r="BW86" s="45">
        <v>871.48251493977693</v>
      </c>
      <c r="BX86" s="45">
        <v>896.36036227802776</v>
      </c>
      <c r="BY86" s="45">
        <v>908.54064999721413</v>
      </c>
      <c r="BZ86" s="45">
        <v>949.76823027519231</v>
      </c>
      <c r="CA86" s="45">
        <v>989.66781471029026</v>
      </c>
      <c r="CB86" s="45">
        <v>1054.670577617145</v>
      </c>
      <c r="CC86" s="45">
        <v>1109.7382016080126</v>
      </c>
      <c r="CD86" s="45">
        <v>1205.339957974028</v>
      </c>
    </row>
    <row r="87" spans="1:82" ht="12.75" customHeight="1" x14ac:dyDescent="0.25">
      <c r="A87" s="38">
        <v>243</v>
      </c>
      <c r="B87" s="49" t="s">
        <v>375</v>
      </c>
      <c r="C87" s="45">
        <v>100</v>
      </c>
      <c r="D87" s="45">
        <v>109.01992914204696</v>
      </c>
      <c r="E87" s="45">
        <v>116.31228222198745</v>
      </c>
      <c r="F87" s="45">
        <v>115.59578883289826</v>
      </c>
      <c r="G87" s="45">
        <v>125.21343314783074</v>
      </c>
      <c r="H87" s="45">
        <v>127.30519256405566</v>
      </c>
      <c r="I87" s="45">
        <v>131.52881459484581</v>
      </c>
      <c r="J87" s="45">
        <v>133.44042653691324</v>
      </c>
      <c r="K87" s="45">
        <v>132.9542518082236</v>
      </c>
      <c r="L87" s="45">
        <v>136.43057246308098</v>
      </c>
      <c r="M87" s="45">
        <v>140.04830162814534</v>
      </c>
      <c r="N87" s="45">
        <v>141.84294324850003</v>
      </c>
      <c r="O87" s="45">
        <v>145.30054270853989</v>
      </c>
      <c r="P87" s="45">
        <v>144.93983866261641</v>
      </c>
      <c r="Q87" s="45">
        <v>144.10840650480651</v>
      </c>
      <c r="R87" s="45">
        <v>144.9050073133092</v>
      </c>
      <c r="S87" s="45">
        <v>144.57193282783405</v>
      </c>
      <c r="T87" s="45">
        <v>144.47614852222191</v>
      </c>
      <c r="U87" s="45">
        <v>147.16106948804918</v>
      </c>
      <c r="V87" s="45">
        <v>146.10649643045571</v>
      </c>
      <c r="W87" s="45">
        <v>152.29842543275274</v>
      </c>
      <c r="X87" s="45">
        <v>154.14987673060631</v>
      </c>
      <c r="Y87" s="45">
        <v>155.63164028390287</v>
      </c>
      <c r="Z87" s="45">
        <v>158.69289887053318</v>
      </c>
      <c r="AA87" s="45">
        <v>163.95675941469659</v>
      </c>
      <c r="AB87" s="45">
        <v>169.59705586673908</v>
      </c>
      <c r="AC87" s="45">
        <v>180.45025129605764</v>
      </c>
      <c r="AD87" s="45">
        <v>186.20374552048682</v>
      </c>
      <c r="AE87" s="45">
        <v>186.81912866269013</v>
      </c>
      <c r="AF87" s="45">
        <v>212.78738163198611</v>
      </c>
      <c r="AG87" s="45">
        <v>232.38625353871998</v>
      </c>
      <c r="AH87" s="45">
        <v>236.27097902170485</v>
      </c>
      <c r="AI87" s="45">
        <v>246.11706218708417</v>
      </c>
      <c r="AJ87" s="45">
        <v>281.51354946801484</v>
      </c>
      <c r="AK87" s="45">
        <v>300.66689213976554</v>
      </c>
      <c r="AL87" s="45">
        <v>300.68569921586476</v>
      </c>
      <c r="AM87" s="45">
        <v>311.21862004863425</v>
      </c>
      <c r="AN87" s="45">
        <v>313.47782144919347</v>
      </c>
      <c r="AO87" s="45">
        <v>321.49152016946243</v>
      </c>
      <c r="AP87" s="45">
        <v>328.07519526109098</v>
      </c>
      <c r="AQ87" s="45">
        <v>330.34102013735139</v>
      </c>
      <c r="AR87" s="45">
        <v>331.45333116505469</v>
      </c>
      <c r="AS87" s="45">
        <v>326.87057841581782</v>
      </c>
      <c r="AT87" s="45">
        <v>327.73130510430298</v>
      </c>
      <c r="AU87" s="45">
        <v>361.42758477072158</v>
      </c>
      <c r="AV87" s="45">
        <v>366.15839096008307</v>
      </c>
      <c r="AW87" s="45">
        <v>366.11754587011859</v>
      </c>
      <c r="AX87" s="45">
        <v>369.71792877767604</v>
      </c>
      <c r="AY87" s="45">
        <v>368.72366397438765</v>
      </c>
      <c r="AZ87" s="45">
        <v>370.5175109725019</v>
      </c>
      <c r="BA87" s="45">
        <v>383.46870357738788</v>
      </c>
      <c r="BB87" s="45">
        <v>402.91952980290318</v>
      </c>
      <c r="BC87" s="45">
        <v>411.68885805910298</v>
      </c>
      <c r="BD87" s="45">
        <v>421.19004156780551</v>
      </c>
      <c r="BE87" s="45">
        <v>438.68941449665044</v>
      </c>
      <c r="BF87" s="45">
        <v>450.29110529920513</v>
      </c>
      <c r="BG87" s="45">
        <v>456.53845828829873</v>
      </c>
      <c r="BH87" s="45">
        <v>473.86037848960183</v>
      </c>
      <c r="BI87" s="45">
        <v>493.97045454635997</v>
      </c>
      <c r="BJ87" s="45">
        <v>520.78566718564923</v>
      </c>
      <c r="BK87" s="45">
        <v>513.89068377016383</v>
      </c>
      <c r="BL87" s="45">
        <v>547.37283454719113</v>
      </c>
      <c r="BM87" s="45">
        <v>562.42699518351515</v>
      </c>
      <c r="BN87" s="45">
        <v>593.66648871647237</v>
      </c>
      <c r="BO87" s="45">
        <v>608.1949457706171</v>
      </c>
      <c r="BP87" s="45">
        <v>615.74999994353504</v>
      </c>
      <c r="BQ87" s="45">
        <v>644.56874749295991</v>
      </c>
      <c r="BR87" s="45">
        <v>648.4420387313935</v>
      </c>
      <c r="BS87" s="45">
        <v>656.98405421663392</v>
      </c>
      <c r="BT87" s="45">
        <v>666.68806061935265</v>
      </c>
      <c r="BU87" s="45">
        <v>680.71542849185209</v>
      </c>
      <c r="BV87" s="45">
        <v>780.12891577013716</v>
      </c>
      <c r="BW87" s="45">
        <v>765.11494614568687</v>
      </c>
      <c r="BX87" s="45">
        <v>788.78143099228316</v>
      </c>
      <c r="BY87" s="45">
        <v>836.92536830395625</v>
      </c>
      <c r="BZ87" s="45">
        <v>852.74027405870913</v>
      </c>
      <c r="CA87" s="45">
        <v>924.32854763655405</v>
      </c>
      <c r="CB87" s="45">
        <v>945.56941794847478</v>
      </c>
      <c r="CC87" s="45">
        <v>951.0420876228427</v>
      </c>
      <c r="CD87" s="45">
        <v>1199.5183601339747</v>
      </c>
    </row>
    <row r="88" spans="1:82" ht="12.75" customHeight="1" x14ac:dyDescent="0.25">
      <c r="A88" s="38">
        <v>25</v>
      </c>
      <c r="B88" s="47" t="s">
        <v>376</v>
      </c>
      <c r="C88" s="45">
        <v>100</v>
      </c>
      <c r="D88" s="45">
        <v>115.39600851673693</v>
      </c>
      <c r="E88" s="45">
        <v>119.51413220316938</v>
      </c>
      <c r="F88" s="45">
        <v>121.14404696228721</v>
      </c>
      <c r="G88" s="45">
        <v>122.78249745262454</v>
      </c>
      <c r="H88" s="45">
        <v>125.17327519702401</v>
      </c>
      <c r="I88" s="45">
        <v>125.93836313268498</v>
      </c>
      <c r="J88" s="45">
        <v>126.93639903562052</v>
      </c>
      <c r="K88" s="45">
        <v>127.34177668710097</v>
      </c>
      <c r="L88" s="45">
        <v>128.61699218289121</v>
      </c>
      <c r="M88" s="45">
        <v>129.69104639042973</v>
      </c>
      <c r="N88" s="45">
        <v>130.13276436172177</v>
      </c>
      <c r="O88" s="45">
        <v>131.48246600179394</v>
      </c>
      <c r="P88" s="45">
        <v>131.87691357061124</v>
      </c>
      <c r="Q88" s="45">
        <v>134.68382493960709</v>
      </c>
      <c r="R88" s="45">
        <v>135.90915559477651</v>
      </c>
      <c r="S88" s="45">
        <v>137.52294927214729</v>
      </c>
      <c r="T88" s="45">
        <v>139.50020464246305</v>
      </c>
      <c r="U88" s="45">
        <v>139.75354118548344</v>
      </c>
      <c r="V88" s="45">
        <v>142.22496979173542</v>
      </c>
      <c r="W88" s="45">
        <v>144.81533745737545</v>
      </c>
      <c r="X88" s="45">
        <v>146.86663833133994</v>
      </c>
      <c r="Y88" s="45">
        <v>148.16825654905708</v>
      </c>
      <c r="Z88" s="45">
        <v>149.37119975990609</v>
      </c>
      <c r="AA88" s="45">
        <v>152.23860775748028</v>
      </c>
      <c r="AB88" s="45">
        <v>156.00665831231385</v>
      </c>
      <c r="AC88" s="45">
        <v>162.32621623825273</v>
      </c>
      <c r="AD88" s="45">
        <v>166.23700948705266</v>
      </c>
      <c r="AE88" s="45">
        <v>168.88488141305021</v>
      </c>
      <c r="AF88" s="45">
        <v>185.3947730555671</v>
      </c>
      <c r="AG88" s="45">
        <v>199.81445706219654</v>
      </c>
      <c r="AH88" s="45">
        <v>207.99475594204313</v>
      </c>
      <c r="AI88" s="45">
        <v>216.61303516180098</v>
      </c>
      <c r="AJ88" s="45">
        <v>255.8702924950465</v>
      </c>
      <c r="AK88" s="45">
        <v>263.03999489243023</v>
      </c>
      <c r="AL88" s="45">
        <v>264.45899372433183</v>
      </c>
      <c r="AM88" s="45">
        <v>272.99148540566944</v>
      </c>
      <c r="AN88" s="45">
        <v>276.39351519872304</v>
      </c>
      <c r="AO88" s="45">
        <v>283.82258090718898</v>
      </c>
      <c r="AP88" s="45">
        <v>291.2715075520772</v>
      </c>
      <c r="AQ88" s="45">
        <v>306.22102235438496</v>
      </c>
      <c r="AR88" s="45">
        <v>318.50869735397862</v>
      </c>
      <c r="AS88" s="45">
        <v>322.00709958082257</v>
      </c>
      <c r="AT88" s="45">
        <v>323.84119330219488</v>
      </c>
      <c r="AU88" s="45">
        <v>367.45122633625272</v>
      </c>
      <c r="AV88" s="45">
        <v>392.26473739749503</v>
      </c>
      <c r="AW88" s="45">
        <v>409.80108146008325</v>
      </c>
      <c r="AX88" s="45">
        <v>427.17733109807369</v>
      </c>
      <c r="AY88" s="45">
        <v>435.3643095633131</v>
      </c>
      <c r="AZ88" s="45">
        <v>442.79856823829272</v>
      </c>
      <c r="BA88" s="45">
        <v>447.67898309823579</v>
      </c>
      <c r="BB88" s="45">
        <v>453.86369502749972</v>
      </c>
      <c r="BC88" s="45">
        <v>458.96814341355986</v>
      </c>
      <c r="BD88" s="45">
        <v>481.45635011233901</v>
      </c>
      <c r="BE88" s="45">
        <v>493.2986775434905</v>
      </c>
      <c r="BF88" s="45">
        <v>515.81577851093346</v>
      </c>
      <c r="BG88" s="45">
        <v>531.43308919421565</v>
      </c>
      <c r="BH88" s="45">
        <v>552.82640098951265</v>
      </c>
      <c r="BI88" s="45">
        <v>580.03370354546973</v>
      </c>
      <c r="BJ88" s="45">
        <v>620.62402647747149</v>
      </c>
      <c r="BK88" s="45">
        <v>641.41058546146019</v>
      </c>
      <c r="BL88" s="45">
        <v>684.76512385823912</v>
      </c>
      <c r="BM88" s="45">
        <v>729.36071199547439</v>
      </c>
      <c r="BN88" s="45">
        <v>770.00318552045655</v>
      </c>
      <c r="BO88" s="45">
        <v>821.63235653140839</v>
      </c>
      <c r="BP88" s="45">
        <v>854.78623527567879</v>
      </c>
      <c r="BQ88" s="45">
        <v>883.43077486804054</v>
      </c>
      <c r="BR88" s="45">
        <v>915.39486455359781</v>
      </c>
      <c r="BS88" s="45">
        <v>939.97437025878821</v>
      </c>
      <c r="BT88" s="45">
        <v>956.67703598207129</v>
      </c>
      <c r="BU88" s="45">
        <v>984.27733592310858</v>
      </c>
      <c r="BV88" s="45">
        <v>1027.2542837438673</v>
      </c>
      <c r="BW88" s="45">
        <v>1054.7915207922267</v>
      </c>
      <c r="BX88" s="45">
        <v>1086.8391656713391</v>
      </c>
      <c r="BY88" s="45">
        <v>1129.9899294920976</v>
      </c>
      <c r="BZ88" s="45">
        <v>1188.0222450581223</v>
      </c>
      <c r="CA88" s="45">
        <v>1242.5731893547941</v>
      </c>
      <c r="CB88" s="45">
        <v>1309.0563097643842</v>
      </c>
      <c r="CC88" s="45">
        <v>1368.9975379887364</v>
      </c>
      <c r="CD88" s="45">
        <v>1497.4512000685625</v>
      </c>
    </row>
    <row r="89" spans="1:82" ht="12.75" customHeight="1" x14ac:dyDescent="0.25">
      <c r="A89" s="38">
        <v>251</v>
      </c>
      <c r="B89" s="49" t="s">
        <v>377</v>
      </c>
      <c r="C89" s="45">
        <v>100</v>
      </c>
      <c r="D89" s="45">
        <v>113.80945133462519</v>
      </c>
      <c r="E89" s="45">
        <v>116.96289877174134</v>
      </c>
      <c r="F89" s="45">
        <v>119.73005360690257</v>
      </c>
      <c r="G89" s="45">
        <v>120.98274673973104</v>
      </c>
      <c r="H89" s="45">
        <v>124.07270935327567</v>
      </c>
      <c r="I89" s="45">
        <v>125.01470252076324</v>
      </c>
      <c r="J89" s="45">
        <v>126.10283775053954</v>
      </c>
      <c r="K89" s="45">
        <v>127.51423663829854</v>
      </c>
      <c r="L89" s="45">
        <v>129.42784920625905</v>
      </c>
      <c r="M89" s="45">
        <v>130.78684977521738</v>
      </c>
      <c r="N89" s="45">
        <v>132.50923965243345</v>
      </c>
      <c r="O89" s="45">
        <v>135.63983949405218</v>
      </c>
      <c r="P89" s="45">
        <v>135.82146362449163</v>
      </c>
      <c r="Q89" s="45">
        <v>139.17683457384177</v>
      </c>
      <c r="R89" s="45">
        <v>141.63873459651131</v>
      </c>
      <c r="S89" s="45">
        <v>143.60667580746909</v>
      </c>
      <c r="T89" s="45">
        <v>145.32258544073187</v>
      </c>
      <c r="U89" s="45">
        <v>146.10855388271872</v>
      </c>
      <c r="V89" s="45">
        <v>148.97014698131943</v>
      </c>
      <c r="W89" s="45">
        <v>152.00481521503625</v>
      </c>
      <c r="X89" s="45">
        <v>153.71916217828485</v>
      </c>
      <c r="Y89" s="45">
        <v>156.30563907341113</v>
      </c>
      <c r="Z89" s="45">
        <v>157.20190459156771</v>
      </c>
      <c r="AA89" s="45">
        <v>159.27126030693694</v>
      </c>
      <c r="AB89" s="45">
        <v>163.94282407802172</v>
      </c>
      <c r="AC89" s="45">
        <v>169.07669024729805</v>
      </c>
      <c r="AD89" s="45">
        <v>172.45612560595336</v>
      </c>
      <c r="AE89" s="45">
        <v>175.51551144721117</v>
      </c>
      <c r="AF89" s="45">
        <v>192.39481305073519</v>
      </c>
      <c r="AG89" s="45">
        <v>198.05959631266018</v>
      </c>
      <c r="AH89" s="45">
        <v>208.20370992658411</v>
      </c>
      <c r="AI89" s="45">
        <v>214.09781894554246</v>
      </c>
      <c r="AJ89" s="45">
        <v>254.1454777868129</v>
      </c>
      <c r="AK89" s="45">
        <v>262.78827810040718</v>
      </c>
      <c r="AL89" s="45">
        <v>270.21179100758911</v>
      </c>
      <c r="AM89" s="45">
        <v>278.67601887387872</v>
      </c>
      <c r="AN89" s="45">
        <v>286.16963092852023</v>
      </c>
      <c r="AO89" s="45">
        <v>295.63905088008931</v>
      </c>
      <c r="AP89" s="45">
        <v>308.14467847869156</v>
      </c>
      <c r="AQ89" s="45">
        <v>331.06254713036287</v>
      </c>
      <c r="AR89" s="45">
        <v>346.41107228956298</v>
      </c>
      <c r="AS89" s="45">
        <v>354.23050668508046</v>
      </c>
      <c r="AT89" s="45">
        <v>356.74128736654558</v>
      </c>
      <c r="AU89" s="45">
        <v>397.86919490552111</v>
      </c>
      <c r="AV89" s="45">
        <v>430.99579902729806</v>
      </c>
      <c r="AW89" s="45">
        <v>443.78286814664642</v>
      </c>
      <c r="AX89" s="45">
        <v>473.81966701106921</v>
      </c>
      <c r="AY89" s="45">
        <v>483.8349289599754</v>
      </c>
      <c r="AZ89" s="45">
        <v>496.00962003054445</v>
      </c>
      <c r="BA89" s="45">
        <v>502.38055743223549</v>
      </c>
      <c r="BB89" s="45">
        <v>515.11214221273394</v>
      </c>
      <c r="BC89" s="45">
        <v>523.17872710155598</v>
      </c>
      <c r="BD89" s="45">
        <v>539.8689302969151</v>
      </c>
      <c r="BE89" s="45">
        <v>560.81894431200749</v>
      </c>
      <c r="BF89" s="45">
        <v>578.92645351292015</v>
      </c>
      <c r="BG89" s="45">
        <v>593.43877346348881</v>
      </c>
      <c r="BH89" s="45">
        <v>631.12748013792441</v>
      </c>
      <c r="BI89" s="45">
        <v>654.31388529862511</v>
      </c>
      <c r="BJ89" s="45">
        <v>698.79181160925066</v>
      </c>
      <c r="BK89" s="45">
        <v>742.36602629937636</v>
      </c>
      <c r="BL89" s="45">
        <v>790.40987043825032</v>
      </c>
      <c r="BM89" s="45">
        <v>830.29282221566837</v>
      </c>
      <c r="BN89" s="45">
        <v>889.51872865286714</v>
      </c>
      <c r="BO89" s="45">
        <v>924.76843737051536</v>
      </c>
      <c r="BP89" s="45">
        <v>970.62028643903375</v>
      </c>
      <c r="BQ89" s="45">
        <v>1027.6688818331595</v>
      </c>
      <c r="BR89" s="45">
        <v>1073.5346995256407</v>
      </c>
      <c r="BS89" s="45">
        <v>1112.1127153562231</v>
      </c>
      <c r="BT89" s="45">
        <v>1148.7567968636799</v>
      </c>
      <c r="BU89" s="45">
        <v>1188.9000759974783</v>
      </c>
      <c r="BV89" s="45">
        <v>1230.2559651377703</v>
      </c>
      <c r="BW89" s="45">
        <v>1278.8766590851387</v>
      </c>
      <c r="BX89" s="45">
        <v>1335.1171397443193</v>
      </c>
      <c r="BY89" s="45">
        <v>1403.5240208322357</v>
      </c>
      <c r="BZ89" s="45">
        <v>1472.4050781243054</v>
      </c>
      <c r="CA89" s="45">
        <v>1549.1360606116273</v>
      </c>
      <c r="CB89" s="45">
        <v>1634.9686767894823</v>
      </c>
      <c r="CC89" s="45">
        <v>1729.0308162842734</v>
      </c>
      <c r="CD89" s="45">
        <v>1875.2988189987548</v>
      </c>
    </row>
    <row r="90" spans="1:82" ht="12.75" customHeight="1" x14ac:dyDescent="0.25">
      <c r="A90" s="38">
        <v>2511</v>
      </c>
      <c r="B90" s="48" t="s">
        <v>378</v>
      </c>
      <c r="C90" s="45">
        <v>100</v>
      </c>
      <c r="D90" s="45">
        <v>115.38161917473629</v>
      </c>
      <c r="E90" s="45">
        <v>118.81689639238623</v>
      </c>
      <c r="F90" s="45">
        <v>120.48600311182472</v>
      </c>
      <c r="G90" s="45">
        <v>122.33504162407053</v>
      </c>
      <c r="H90" s="45">
        <v>123.75811488100069</v>
      </c>
      <c r="I90" s="45">
        <v>124.33788510808499</v>
      </c>
      <c r="J90" s="45">
        <v>125.93698191635019</v>
      </c>
      <c r="K90" s="45">
        <v>126.95491449312745</v>
      </c>
      <c r="L90" s="45">
        <v>128.14833789573171</v>
      </c>
      <c r="M90" s="45">
        <v>130.02197036470304</v>
      </c>
      <c r="N90" s="45">
        <v>131.91436309640187</v>
      </c>
      <c r="O90" s="45">
        <v>137.79901989884374</v>
      </c>
      <c r="P90" s="45">
        <v>137.9388806613731</v>
      </c>
      <c r="Q90" s="45">
        <v>142.12733694159496</v>
      </c>
      <c r="R90" s="45">
        <v>145.86270726587477</v>
      </c>
      <c r="S90" s="45">
        <v>149.01628913181483</v>
      </c>
      <c r="T90" s="45">
        <v>150.16155815937356</v>
      </c>
      <c r="U90" s="45">
        <v>152.18459124128029</v>
      </c>
      <c r="V90" s="45">
        <v>153.72802173719154</v>
      </c>
      <c r="W90" s="45">
        <v>158.52899717499321</v>
      </c>
      <c r="X90" s="45">
        <v>159.6518241034556</v>
      </c>
      <c r="Y90" s="45">
        <v>161.29114882981406</v>
      </c>
      <c r="Z90" s="45">
        <v>163.09330333519588</v>
      </c>
      <c r="AA90" s="45">
        <v>166.58405692012238</v>
      </c>
      <c r="AB90" s="45">
        <v>169.73437168104689</v>
      </c>
      <c r="AC90" s="45">
        <v>173.61513600235648</v>
      </c>
      <c r="AD90" s="45">
        <v>176.82616138691179</v>
      </c>
      <c r="AE90" s="45">
        <v>179.93790574124654</v>
      </c>
      <c r="AF90" s="45">
        <v>191.03457636831342</v>
      </c>
      <c r="AG90" s="45">
        <v>197.47029005507173</v>
      </c>
      <c r="AH90" s="45">
        <v>216.85916234482596</v>
      </c>
      <c r="AI90" s="45">
        <v>223.28768923221006</v>
      </c>
      <c r="AJ90" s="45">
        <v>260.50238269271949</v>
      </c>
      <c r="AK90" s="45">
        <v>273.71701930805517</v>
      </c>
      <c r="AL90" s="45">
        <v>285.00448877513372</v>
      </c>
      <c r="AM90" s="45">
        <v>300.62182772963075</v>
      </c>
      <c r="AN90" s="45">
        <v>308.20316482349995</v>
      </c>
      <c r="AO90" s="45">
        <v>324.61062981774336</v>
      </c>
      <c r="AP90" s="45">
        <v>335.78176439761671</v>
      </c>
      <c r="AQ90" s="45">
        <v>359.76103852845182</v>
      </c>
      <c r="AR90" s="45">
        <v>387.51072627335049</v>
      </c>
      <c r="AS90" s="45">
        <v>403.31055567860483</v>
      </c>
      <c r="AT90" s="45">
        <v>410.47485844017808</v>
      </c>
      <c r="AU90" s="45">
        <v>463.8495361450411</v>
      </c>
      <c r="AV90" s="45">
        <v>489.03466344921998</v>
      </c>
      <c r="AW90" s="45">
        <v>514.59015415960948</v>
      </c>
      <c r="AX90" s="45">
        <v>549.94515494507345</v>
      </c>
      <c r="AY90" s="45">
        <v>567.23214091906618</v>
      </c>
      <c r="AZ90" s="45">
        <v>581.33876702608586</v>
      </c>
      <c r="BA90" s="45">
        <v>588.92886488012664</v>
      </c>
      <c r="BB90" s="45">
        <v>603.46330979344191</v>
      </c>
      <c r="BC90" s="45">
        <v>625.08960945290687</v>
      </c>
      <c r="BD90" s="45">
        <v>631.87785237673472</v>
      </c>
      <c r="BE90" s="45">
        <v>667.97394219194439</v>
      </c>
      <c r="BF90" s="45">
        <v>693.17632674529852</v>
      </c>
      <c r="BG90" s="45">
        <v>720.53023592557099</v>
      </c>
      <c r="BH90" s="45">
        <v>757.63789606856324</v>
      </c>
      <c r="BI90" s="45">
        <v>801.08876973116855</v>
      </c>
      <c r="BJ90" s="45">
        <v>854.02443714657568</v>
      </c>
      <c r="BK90" s="45">
        <v>934.00600157322003</v>
      </c>
      <c r="BL90" s="45">
        <v>1005.0840991592717</v>
      </c>
      <c r="BM90" s="45">
        <v>1072.4842564561509</v>
      </c>
      <c r="BN90" s="45">
        <v>1150.8301460951743</v>
      </c>
      <c r="BO90" s="45">
        <v>1196.641842701529</v>
      </c>
      <c r="BP90" s="45">
        <v>1259.9333614277969</v>
      </c>
      <c r="BQ90" s="45">
        <v>1331.4078805121928</v>
      </c>
      <c r="BR90" s="45">
        <v>1398.1594729974431</v>
      </c>
      <c r="BS90" s="45">
        <v>1465.5272207854307</v>
      </c>
      <c r="BT90" s="45">
        <v>1518.9106157837634</v>
      </c>
      <c r="BU90" s="45">
        <v>1583.4876036114158</v>
      </c>
      <c r="BV90" s="45">
        <v>1637.0802517852931</v>
      </c>
      <c r="BW90" s="45">
        <v>1715.446104454297</v>
      </c>
      <c r="BX90" s="45">
        <v>1792.4841354963742</v>
      </c>
      <c r="BY90" s="45">
        <v>1901.3965246099599</v>
      </c>
      <c r="BZ90" s="45">
        <v>1998.1030776193697</v>
      </c>
      <c r="CA90" s="45">
        <v>2109.6349466990869</v>
      </c>
      <c r="CB90" s="45">
        <v>2229.8752667564891</v>
      </c>
      <c r="CC90" s="45">
        <v>2367.9931838007483</v>
      </c>
      <c r="CD90" s="45">
        <v>2538.9491140510036</v>
      </c>
    </row>
    <row r="91" spans="1:82" ht="12.75" customHeight="1" x14ac:dyDescent="0.25">
      <c r="A91" s="38">
        <v>2519</v>
      </c>
      <c r="B91" s="48" t="s">
        <v>379</v>
      </c>
      <c r="C91" s="45">
        <v>100</v>
      </c>
      <c r="D91" s="45">
        <v>112.4773784042237</v>
      </c>
      <c r="E91" s="45">
        <v>115.39203592842328</v>
      </c>
      <c r="F91" s="45">
        <v>119.08954955474833</v>
      </c>
      <c r="G91" s="45">
        <v>119.83696868513023</v>
      </c>
      <c r="H91" s="45">
        <v>124.33926027098437</v>
      </c>
      <c r="I91" s="45">
        <v>125.58815920347401</v>
      </c>
      <c r="J91" s="45">
        <v>126.24336477407812</v>
      </c>
      <c r="K91" s="45">
        <v>127.98814144028536</v>
      </c>
      <c r="L91" s="45">
        <v>130.51195889061538</v>
      </c>
      <c r="M91" s="45">
        <v>131.43491999505929</v>
      </c>
      <c r="N91" s="45">
        <v>133.01326914407196</v>
      </c>
      <c r="O91" s="45">
        <v>133.81040010743217</v>
      </c>
      <c r="P91" s="45">
        <v>134.02740967857079</v>
      </c>
      <c r="Q91" s="45">
        <v>136.67692061116156</v>
      </c>
      <c r="R91" s="45">
        <v>138.05982940072812</v>
      </c>
      <c r="S91" s="45">
        <v>139.02319604821261</v>
      </c>
      <c r="T91" s="45">
        <v>141.22260043594949</v>
      </c>
      <c r="U91" s="45">
        <v>140.96042358584174</v>
      </c>
      <c r="V91" s="45">
        <v>144.93887499696658</v>
      </c>
      <c r="W91" s="45">
        <v>146.47697908956115</v>
      </c>
      <c r="X91" s="45">
        <v>148.69251161711546</v>
      </c>
      <c r="Y91" s="45">
        <v>152.08149555557262</v>
      </c>
      <c r="Z91" s="45">
        <v>152.21021567110409</v>
      </c>
      <c r="AA91" s="45">
        <v>153.07524346609378</v>
      </c>
      <c r="AB91" s="45">
        <v>159.03573744878537</v>
      </c>
      <c r="AC91" s="45">
        <v>165.23133698273568</v>
      </c>
      <c r="AD91" s="45">
        <v>168.75346344725449</v>
      </c>
      <c r="AE91" s="45">
        <v>171.76848674898781</v>
      </c>
      <c r="AF91" s="45">
        <v>193.54732006516903</v>
      </c>
      <c r="AG91" s="45">
        <v>198.55890617858128</v>
      </c>
      <c r="AH91" s="45">
        <v>200.87008207047143</v>
      </c>
      <c r="AI91" s="45">
        <v>206.31138728700441</v>
      </c>
      <c r="AJ91" s="45">
        <v>248.75937286197265</v>
      </c>
      <c r="AK91" s="45">
        <v>253.52852862922541</v>
      </c>
      <c r="AL91" s="45">
        <v>257.67817229269821</v>
      </c>
      <c r="AM91" s="45">
        <v>260.0816823363362</v>
      </c>
      <c r="AN91" s="45">
        <v>267.50096635354288</v>
      </c>
      <c r="AO91" s="45">
        <v>271.09189053928793</v>
      </c>
      <c r="AP91" s="45">
        <v>284.72821295348564</v>
      </c>
      <c r="AQ91" s="45">
        <v>306.74676954005679</v>
      </c>
      <c r="AR91" s="45">
        <v>311.58798589642669</v>
      </c>
      <c r="AS91" s="45">
        <v>312.64575789485804</v>
      </c>
      <c r="AT91" s="45">
        <v>311.21368296269929</v>
      </c>
      <c r="AU91" s="45">
        <v>341.96509595279554</v>
      </c>
      <c r="AV91" s="45">
        <v>381.82038770336413</v>
      </c>
      <c r="AW91" s="45">
        <v>383.78897527675559</v>
      </c>
      <c r="AX91" s="45">
        <v>409.31974581729997</v>
      </c>
      <c r="AY91" s="45">
        <v>413.17379107925944</v>
      </c>
      <c r="AZ91" s="45">
        <v>423.7115841675037</v>
      </c>
      <c r="BA91" s="45">
        <v>429.04954621188421</v>
      </c>
      <c r="BB91" s="45">
        <v>440.25359613321916</v>
      </c>
      <c r="BC91" s="45">
        <v>436.83124928770906</v>
      </c>
      <c r="BD91" s="45">
        <v>461.91122671651971</v>
      </c>
      <c r="BE91" s="45">
        <v>470.0282104021461</v>
      </c>
      <c r="BF91" s="45">
        <v>482.12434399770456</v>
      </c>
      <c r="BG91" s="45">
        <v>485.75618862000016</v>
      </c>
      <c r="BH91" s="45">
        <v>523.93720682510866</v>
      </c>
      <c r="BI91" s="45">
        <v>529.95384852183508</v>
      </c>
      <c r="BJ91" s="45">
        <v>567.26566464333825</v>
      </c>
      <c r="BK91" s="45">
        <v>579.9925080704362</v>
      </c>
      <c r="BL91" s="45">
        <v>608.51979379476222</v>
      </c>
      <c r="BM91" s="45">
        <v>625.08785281224982</v>
      </c>
      <c r="BN91" s="45">
        <v>668.11370006804634</v>
      </c>
      <c r="BO91" s="45">
        <v>694.41440359755427</v>
      </c>
      <c r="BP91" s="45">
        <v>725.48989655857213</v>
      </c>
      <c r="BQ91" s="45">
        <v>770.31563510905619</v>
      </c>
      <c r="BR91" s="45">
        <v>798.48526634986808</v>
      </c>
      <c r="BS91" s="45">
        <v>812.67019790817278</v>
      </c>
      <c r="BT91" s="45">
        <v>835.13132400475172</v>
      </c>
      <c r="BU91" s="45">
        <v>854.57230844072922</v>
      </c>
      <c r="BV91" s="45">
        <v>885.56018530610936</v>
      </c>
      <c r="BW91" s="45">
        <v>908.97827700408413</v>
      </c>
      <c r="BX91" s="45">
        <v>947.59732235787465</v>
      </c>
      <c r="BY91" s="45">
        <v>981.68452752024155</v>
      </c>
      <c r="BZ91" s="45">
        <v>1026.9894826466088</v>
      </c>
      <c r="CA91" s="45">
        <v>1074.2342246696483</v>
      </c>
      <c r="CB91" s="45">
        <v>1130.9137378734583</v>
      </c>
      <c r="CC91" s="45">
        <v>1187.6481142603868</v>
      </c>
      <c r="CD91" s="45">
        <v>1312.9984266754584</v>
      </c>
    </row>
    <row r="92" spans="1:82" ht="12.75" customHeight="1" x14ac:dyDescent="0.25">
      <c r="A92" s="38">
        <v>252</v>
      </c>
      <c r="B92" s="49" t="s">
        <v>380</v>
      </c>
      <c r="C92" s="45">
        <v>100</v>
      </c>
      <c r="D92" s="45">
        <v>115.97583009361858</v>
      </c>
      <c r="E92" s="45">
        <v>120.44650338265348</v>
      </c>
      <c r="F92" s="45">
        <v>121.66080353826359</v>
      </c>
      <c r="G92" s="45">
        <v>123.44023252080181</v>
      </c>
      <c r="H92" s="45">
        <v>125.57548687283369</v>
      </c>
      <c r="I92" s="45">
        <v>126.27592320208974</v>
      </c>
      <c r="J92" s="45">
        <v>127.24103149651941</v>
      </c>
      <c r="K92" s="45">
        <v>127.27874964844177</v>
      </c>
      <c r="L92" s="45">
        <v>128.32065719842583</v>
      </c>
      <c r="M92" s="45">
        <v>129.29057519803686</v>
      </c>
      <c r="N92" s="45">
        <v>129.2642601149056</v>
      </c>
      <c r="O92" s="45">
        <v>129.96311650645526</v>
      </c>
      <c r="P92" s="45">
        <v>130.43534231297429</v>
      </c>
      <c r="Q92" s="45">
        <v>133.0418142006061</v>
      </c>
      <c r="R92" s="45">
        <v>133.81522947026554</v>
      </c>
      <c r="S92" s="45">
        <v>135.29959674959133</v>
      </c>
      <c r="T92" s="45">
        <v>137.37236326761604</v>
      </c>
      <c r="U92" s="45">
        <v>137.43104469764191</v>
      </c>
      <c r="V92" s="45">
        <v>139.7598841846692</v>
      </c>
      <c r="W92" s="45">
        <v>142.1878782158154</v>
      </c>
      <c r="X92" s="45">
        <v>144.36232192386782</v>
      </c>
      <c r="Y92" s="45">
        <v>145.19437699390568</v>
      </c>
      <c r="Z92" s="45">
        <v>146.50939832294435</v>
      </c>
      <c r="AA92" s="45">
        <v>149.66846169727987</v>
      </c>
      <c r="AB92" s="45">
        <v>153.10631522947409</v>
      </c>
      <c r="AC92" s="45">
        <v>159.85919486092425</v>
      </c>
      <c r="AD92" s="45">
        <v>163.96417762474823</v>
      </c>
      <c r="AE92" s="45">
        <v>166.46165809310071</v>
      </c>
      <c r="AF92" s="45">
        <v>182.83654554634415</v>
      </c>
      <c r="AG92" s="45">
        <v>200.45578668994435</v>
      </c>
      <c r="AH92" s="45">
        <v>207.918391831012</v>
      </c>
      <c r="AI92" s="45">
        <v>217.53224352639876</v>
      </c>
      <c r="AJ92" s="45">
        <v>256.50064152704675</v>
      </c>
      <c r="AK92" s="45">
        <v>263.13198705566543</v>
      </c>
      <c r="AL92" s="45">
        <v>262.35658227023009</v>
      </c>
      <c r="AM92" s="45">
        <v>270.91402157610435</v>
      </c>
      <c r="AN92" s="45">
        <v>272.82074587017951</v>
      </c>
      <c r="AO92" s="45">
        <v>279.50414578861137</v>
      </c>
      <c r="AP92" s="45">
        <v>285.10505563721915</v>
      </c>
      <c r="AQ92" s="45">
        <v>297.14246393231599</v>
      </c>
      <c r="AR92" s="45">
        <v>308.31152374037919</v>
      </c>
      <c r="AS92" s="45">
        <v>310.23076593817058</v>
      </c>
      <c r="AT92" s="45">
        <v>311.81755833017382</v>
      </c>
      <c r="AU92" s="45">
        <v>356.33470642746653</v>
      </c>
      <c r="AV92" s="45">
        <v>378.11012293941042</v>
      </c>
      <c r="AW92" s="45">
        <v>397.38213220063335</v>
      </c>
      <c r="AX92" s="45">
        <v>410.1314703730755</v>
      </c>
      <c r="AY92" s="45">
        <v>417.65028621270147</v>
      </c>
      <c r="AZ92" s="45">
        <v>423.35211127753325</v>
      </c>
      <c r="BA92" s="45">
        <v>427.6878012827537</v>
      </c>
      <c r="BB92" s="45">
        <v>431.47989970709887</v>
      </c>
      <c r="BC92" s="45">
        <v>435.50180869443102</v>
      </c>
      <c r="BD92" s="45">
        <v>460.10894786663351</v>
      </c>
      <c r="BE92" s="45">
        <v>468.62278940620337</v>
      </c>
      <c r="BF92" s="45">
        <v>492.75141530341403</v>
      </c>
      <c r="BG92" s="45">
        <v>508.77255477793335</v>
      </c>
      <c r="BH92" s="45">
        <v>524.21056810604546</v>
      </c>
      <c r="BI92" s="45">
        <v>552.88734374149954</v>
      </c>
      <c r="BJ92" s="45">
        <v>592.05690708998281</v>
      </c>
      <c r="BK92" s="45">
        <v>604.51551255679419</v>
      </c>
      <c r="BL92" s="45">
        <v>646.15630203829949</v>
      </c>
      <c r="BM92" s="45">
        <v>692.47416547467196</v>
      </c>
      <c r="BN92" s="45">
        <v>726.32515647603373</v>
      </c>
      <c r="BO92" s="45">
        <v>783.94034914599604</v>
      </c>
      <c r="BP92" s="45">
        <v>812.4536405483077</v>
      </c>
      <c r="BQ92" s="45">
        <v>830.71766274709023</v>
      </c>
      <c r="BR92" s="45">
        <v>857.60124103019871</v>
      </c>
      <c r="BS92" s="45">
        <v>877.06486543819142</v>
      </c>
      <c r="BT92" s="45">
        <v>886.47976159628013</v>
      </c>
      <c r="BU92" s="45">
        <v>909.49611709690237</v>
      </c>
      <c r="BV92" s="45">
        <v>953.06549537710066</v>
      </c>
      <c r="BW92" s="45">
        <v>972.89759367399631</v>
      </c>
      <c r="BX92" s="45">
        <v>996.10374935284585</v>
      </c>
      <c r="BY92" s="45">
        <v>1030.0244382006606</v>
      </c>
      <c r="BZ92" s="45">
        <v>1084.0919836306311</v>
      </c>
      <c r="CA92" s="45">
        <v>1130.5370336903975</v>
      </c>
      <c r="CB92" s="45">
        <v>1189.9487070228076</v>
      </c>
      <c r="CC92" s="45">
        <v>1237.4201416585445</v>
      </c>
      <c r="CD92" s="45">
        <v>1359.3633928976171</v>
      </c>
    </row>
    <row r="93" spans="1:82" ht="12.75" customHeight="1" x14ac:dyDescent="0.25">
      <c r="A93" s="38">
        <v>26</v>
      </c>
      <c r="B93" s="47" t="s">
        <v>381</v>
      </c>
      <c r="C93" s="45">
        <v>100</v>
      </c>
      <c r="D93" s="45">
        <v>106.77090707137096</v>
      </c>
      <c r="E93" s="45">
        <v>109.51416412523301</v>
      </c>
      <c r="F93" s="45">
        <v>111.7656502628286</v>
      </c>
      <c r="G93" s="45">
        <v>115.63180984099127</v>
      </c>
      <c r="H93" s="45">
        <v>117.58586317968587</v>
      </c>
      <c r="I93" s="45">
        <v>119.98527014828316</v>
      </c>
      <c r="J93" s="45">
        <v>121.5041115670186</v>
      </c>
      <c r="K93" s="45">
        <v>122.77933818577981</v>
      </c>
      <c r="L93" s="45">
        <v>124.81222901843175</v>
      </c>
      <c r="M93" s="45">
        <v>126.4727755107746</v>
      </c>
      <c r="N93" s="45">
        <v>129.04412994871137</v>
      </c>
      <c r="O93" s="45">
        <v>130.21190928153652</v>
      </c>
      <c r="P93" s="45">
        <v>135.51762842429187</v>
      </c>
      <c r="Q93" s="45">
        <v>135.9739647059821</v>
      </c>
      <c r="R93" s="45">
        <v>138.6755616783951</v>
      </c>
      <c r="S93" s="45">
        <v>139.89853311309733</v>
      </c>
      <c r="T93" s="45">
        <v>144.53613065031374</v>
      </c>
      <c r="U93" s="45">
        <v>146.54314538234806</v>
      </c>
      <c r="V93" s="45">
        <v>148.44085673880502</v>
      </c>
      <c r="W93" s="45">
        <v>151.0815625109087</v>
      </c>
      <c r="X93" s="45">
        <v>153.36333417984639</v>
      </c>
      <c r="Y93" s="45">
        <v>154.48893532720552</v>
      </c>
      <c r="Z93" s="45">
        <v>158.52258580340597</v>
      </c>
      <c r="AA93" s="45">
        <v>162.74278910394409</v>
      </c>
      <c r="AB93" s="45">
        <v>164.79829781608191</v>
      </c>
      <c r="AC93" s="45">
        <v>169.55873761180726</v>
      </c>
      <c r="AD93" s="45">
        <v>174.44637428445785</v>
      </c>
      <c r="AE93" s="45">
        <v>177.39165689803542</v>
      </c>
      <c r="AF93" s="45">
        <v>185.54411604448683</v>
      </c>
      <c r="AG93" s="45">
        <v>193.9458118039914</v>
      </c>
      <c r="AH93" s="45">
        <v>207.04228579828194</v>
      </c>
      <c r="AI93" s="45">
        <v>214.65108498657639</v>
      </c>
      <c r="AJ93" s="45">
        <v>239.93899149661993</v>
      </c>
      <c r="AK93" s="45">
        <v>254.41820317525801</v>
      </c>
      <c r="AL93" s="45">
        <v>260.0147702810807</v>
      </c>
      <c r="AM93" s="45">
        <v>266.7871617572128</v>
      </c>
      <c r="AN93" s="45">
        <v>278.85539671330974</v>
      </c>
      <c r="AO93" s="45">
        <v>286.08604196119887</v>
      </c>
      <c r="AP93" s="45">
        <v>295.08308261054418</v>
      </c>
      <c r="AQ93" s="45">
        <v>308.44517470699321</v>
      </c>
      <c r="AR93" s="45">
        <v>317.1373447156115</v>
      </c>
      <c r="AS93" s="45">
        <v>326.4085397277957</v>
      </c>
      <c r="AT93" s="45">
        <v>329.1010191626209</v>
      </c>
      <c r="AU93" s="45">
        <v>354.05498201253363</v>
      </c>
      <c r="AV93" s="45">
        <v>385.89882992673694</v>
      </c>
      <c r="AW93" s="45">
        <v>404.96612883025944</v>
      </c>
      <c r="AX93" s="45">
        <v>431.12843843841716</v>
      </c>
      <c r="AY93" s="45">
        <v>455.123070736118</v>
      </c>
      <c r="AZ93" s="45">
        <v>471.13830899185979</v>
      </c>
      <c r="BA93" s="45">
        <v>480.45347737674035</v>
      </c>
      <c r="BB93" s="45">
        <v>492.37898123043442</v>
      </c>
      <c r="BC93" s="45">
        <v>500.16889703898676</v>
      </c>
      <c r="BD93" s="45">
        <v>507.45546050170452</v>
      </c>
      <c r="BE93" s="45">
        <v>516.43653856443279</v>
      </c>
      <c r="BF93" s="45">
        <v>534.26374857218218</v>
      </c>
      <c r="BG93" s="45">
        <v>554.95934871372651</v>
      </c>
      <c r="BH93" s="45">
        <v>576.06641144835555</v>
      </c>
      <c r="BI93" s="45">
        <v>597.97418674419487</v>
      </c>
      <c r="BJ93" s="45">
        <v>627.55386446093917</v>
      </c>
      <c r="BK93" s="45">
        <v>656.57842940249895</v>
      </c>
      <c r="BL93" s="45">
        <v>675.86775795484232</v>
      </c>
      <c r="BM93" s="45">
        <v>711.52834659302709</v>
      </c>
      <c r="BN93" s="45">
        <v>738.49852273985039</v>
      </c>
      <c r="BO93" s="45">
        <v>771.46409058495908</v>
      </c>
      <c r="BP93" s="45">
        <v>808.86915257403325</v>
      </c>
      <c r="BQ93" s="45">
        <v>828.63911606644547</v>
      </c>
      <c r="BR93" s="45">
        <v>856.69003521402703</v>
      </c>
      <c r="BS93" s="45">
        <v>888.01814925919723</v>
      </c>
      <c r="BT93" s="45">
        <v>909.34841590250232</v>
      </c>
      <c r="BU93" s="45">
        <v>944.14495350623929</v>
      </c>
      <c r="BV93" s="45">
        <v>966.57084230622092</v>
      </c>
      <c r="BW93" s="45">
        <v>991.13314497023225</v>
      </c>
      <c r="BX93" s="45">
        <v>1022.1420047473645</v>
      </c>
      <c r="BY93" s="45">
        <v>1059.7296408138093</v>
      </c>
      <c r="BZ93" s="45">
        <v>1097.9138987313017</v>
      </c>
      <c r="CA93" s="45">
        <v>1176.5874322959685</v>
      </c>
      <c r="CB93" s="45">
        <v>1241.8250294095167</v>
      </c>
      <c r="CC93" s="45">
        <v>1316.9801295338639</v>
      </c>
      <c r="CD93" s="45">
        <v>1403.2659613830335</v>
      </c>
    </row>
    <row r="94" spans="1:82" ht="12.75" customHeight="1" x14ac:dyDescent="0.25">
      <c r="A94" s="38">
        <v>261</v>
      </c>
      <c r="B94" s="49" t="s">
        <v>382</v>
      </c>
      <c r="C94" s="45">
        <v>100</v>
      </c>
      <c r="D94" s="45">
        <v>112.08146188760333</v>
      </c>
      <c r="E94" s="45">
        <v>112.75481392518682</v>
      </c>
      <c r="F94" s="45">
        <v>118.71100348470249</v>
      </c>
      <c r="G94" s="45">
        <v>123.90484335991843</v>
      </c>
      <c r="H94" s="45">
        <v>124.06358906241833</v>
      </c>
      <c r="I94" s="45">
        <v>129.93708788174925</v>
      </c>
      <c r="J94" s="45">
        <v>130.07960630423463</v>
      </c>
      <c r="K94" s="45">
        <v>132.95566512318294</v>
      </c>
      <c r="L94" s="45">
        <v>132.87114766803219</v>
      </c>
      <c r="M94" s="45">
        <v>132.87203023684114</v>
      </c>
      <c r="N94" s="45">
        <v>133.97663222346389</v>
      </c>
      <c r="O94" s="45">
        <v>138.53550237581479</v>
      </c>
      <c r="P94" s="45">
        <v>138.55005664857464</v>
      </c>
      <c r="Q94" s="45">
        <v>138.9174264518372</v>
      </c>
      <c r="R94" s="45">
        <v>138.5174158721583</v>
      </c>
      <c r="S94" s="45">
        <v>138.93100022001761</v>
      </c>
      <c r="T94" s="45">
        <v>141.68979306585109</v>
      </c>
      <c r="U94" s="45">
        <v>144.25017418069083</v>
      </c>
      <c r="V94" s="45">
        <v>146.00054660464417</v>
      </c>
      <c r="W94" s="45">
        <v>150.44508279213539</v>
      </c>
      <c r="X94" s="45">
        <v>152.5573278990417</v>
      </c>
      <c r="Y94" s="45">
        <v>152.50252947088893</v>
      </c>
      <c r="Z94" s="45">
        <v>154.59861915169972</v>
      </c>
      <c r="AA94" s="45">
        <v>160.10863336196317</v>
      </c>
      <c r="AB94" s="45">
        <v>160.15512054247731</v>
      </c>
      <c r="AC94" s="45">
        <v>164.71927642893013</v>
      </c>
      <c r="AD94" s="45">
        <v>166.4688199156671</v>
      </c>
      <c r="AE94" s="45">
        <v>169.92748079400127</v>
      </c>
      <c r="AF94" s="45">
        <v>178.67966505099449</v>
      </c>
      <c r="AG94" s="45">
        <v>180.42710502086385</v>
      </c>
      <c r="AH94" s="45">
        <v>191.79795031233891</v>
      </c>
      <c r="AI94" s="45">
        <v>194.67145172154542</v>
      </c>
      <c r="AJ94" s="45">
        <v>214.82185074775654</v>
      </c>
      <c r="AK94" s="45">
        <v>220.75742586998069</v>
      </c>
      <c r="AL94" s="45">
        <v>235.6263026636274</v>
      </c>
      <c r="AM94" s="45">
        <v>236.00358718627817</v>
      </c>
      <c r="AN94" s="45">
        <v>236.80387419192198</v>
      </c>
      <c r="AO94" s="45">
        <v>244.24745796261848</v>
      </c>
      <c r="AP94" s="45">
        <v>245.15821944276067</v>
      </c>
      <c r="AQ94" s="45">
        <v>255.0168806396338</v>
      </c>
      <c r="AR94" s="45">
        <v>267.18027104476056</v>
      </c>
      <c r="AS94" s="45">
        <v>271.95916846450189</v>
      </c>
      <c r="AT94" s="45">
        <v>276.97570845177688</v>
      </c>
      <c r="AU94" s="45">
        <v>309.32325294110814</v>
      </c>
      <c r="AV94" s="45">
        <v>336.99674508851729</v>
      </c>
      <c r="AW94" s="45">
        <v>338.30645504842369</v>
      </c>
      <c r="AX94" s="45">
        <v>356.60016840115685</v>
      </c>
      <c r="AY94" s="45">
        <v>370.12937875131638</v>
      </c>
      <c r="AZ94" s="45">
        <v>378.72783243442257</v>
      </c>
      <c r="BA94" s="45">
        <v>382.38481821281903</v>
      </c>
      <c r="BB94" s="45">
        <v>401.52090984051597</v>
      </c>
      <c r="BC94" s="45">
        <v>402.2268613880799</v>
      </c>
      <c r="BD94" s="45">
        <v>404.51212376169758</v>
      </c>
      <c r="BE94" s="45">
        <v>414.92860331869429</v>
      </c>
      <c r="BF94" s="45">
        <v>430.88870589956304</v>
      </c>
      <c r="BG94" s="45">
        <v>434.37433446392157</v>
      </c>
      <c r="BH94" s="45">
        <v>448.3869673898634</v>
      </c>
      <c r="BI94" s="45">
        <v>467.51754989090131</v>
      </c>
      <c r="BJ94" s="45">
        <v>484.70930656011865</v>
      </c>
      <c r="BK94" s="45">
        <v>506.62859468562954</v>
      </c>
      <c r="BL94" s="45">
        <v>508.9465911307459</v>
      </c>
      <c r="BM94" s="45">
        <v>559.59372317853024</v>
      </c>
      <c r="BN94" s="45">
        <v>564.280210194598</v>
      </c>
      <c r="BO94" s="45">
        <v>576.59316113144769</v>
      </c>
      <c r="BP94" s="45">
        <v>649.00015719440796</v>
      </c>
      <c r="BQ94" s="45">
        <v>661.4152097737807</v>
      </c>
      <c r="BR94" s="45">
        <v>714.64215679921847</v>
      </c>
      <c r="BS94" s="45">
        <v>739.23601786552206</v>
      </c>
      <c r="BT94" s="45">
        <v>765.41520489617483</v>
      </c>
      <c r="BU94" s="45">
        <v>794.46900706309862</v>
      </c>
      <c r="BV94" s="45">
        <v>821.99685396064615</v>
      </c>
      <c r="BW94" s="45">
        <v>837.98332100545917</v>
      </c>
      <c r="BX94" s="45">
        <v>846.33306971407933</v>
      </c>
      <c r="BY94" s="45">
        <v>908.8234725147953</v>
      </c>
      <c r="BZ94" s="45">
        <v>916.41201524098562</v>
      </c>
      <c r="CA94" s="45">
        <v>1060.1362891010303</v>
      </c>
      <c r="CB94" s="45">
        <v>1105.4323534710795</v>
      </c>
      <c r="CC94" s="45">
        <v>1203.6235884892644</v>
      </c>
      <c r="CD94" s="45">
        <v>1304.7475989026761</v>
      </c>
    </row>
    <row r="95" spans="1:82" ht="12.75" customHeight="1" x14ac:dyDescent="0.25">
      <c r="A95" s="38">
        <v>269</v>
      </c>
      <c r="B95" s="49" t="s">
        <v>383</v>
      </c>
      <c r="C95" s="45">
        <v>100</v>
      </c>
      <c r="D95" s="45">
        <v>105.81810712586979</v>
      </c>
      <c r="E95" s="45">
        <v>108.93273882041399</v>
      </c>
      <c r="F95" s="45">
        <v>110.51954088249386</v>
      </c>
      <c r="G95" s="45">
        <v>114.1474930118214</v>
      </c>
      <c r="H95" s="45">
        <v>116.42365375306031</v>
      </c>
      <c r="I95" s="45">
        <v>118.19975211444185</v>
      </c>
      <c r="J95" s="45">
        <v>119.96552827374549</v>
      </c>
      <c r="K95" s="45">
        <v>120.95353954761784</v>
      </c>
      <c r="L95" s="45">
        <v>123.36632788082026</v>
      </c>
      <c r="M95" s="45">
        <v>125.32464508650939</v>
      </c>
      <c r="N95" s="45">
        <v>128.15915878068901</v>
      </c>
      <c r="O95" s="45">
        <v>128.71852124186091</v>
      </c>
      <c r="P95" s="45">
        <v>134.97356145825663</v>
      </c>
      <c r="Q95" s="45">
        <v>135.44585977380785</v>
      </c>
      <c r="R95" s="45">
        <v>138.70393560932717</v>
      </c>
      <c r="S95" s="45">
        <v>140.0721242574694</v>
      </c>
      <c r="T95" s="45">
        <v>145.04680992756525</v>
      </c>
      <c r="U95" s="45">
        <v>146.9545417263422</v>
      </c>
      <c r="V95" s="45">
        <v>148.87868808473732</v>
      </c>
      <c r="W95" s="45">
        <v>151.19575732902999</v>
      </c>
      <c r="X95" s="45">
        <v>153.5079448216724</v>
      </c>
      <c r="Y95" s="45">
        <v>154.84532885992269</v>
      </c>
      <c r="Z95" s="45">
        <v>159.22660927012001</v>
      </c>
      <c r="AA95" s="45">
        <v>163.21539950610656</v>
      </c>
      <c r="AB95" s="45">
        <v>165.63135937110542</v>
      </c>
      <c r="AC95" s="45">
        <v>170.42701569401657</v>
      </c>
      <c r="AD95" s="45">
        <v>175.87767734616236</v>
      </c>
      <c r="AE95" s="45">
        <v>178.73085154553306</v>
      </c>
      <c r="AF95" s="45">
        <v>186.77571024863843</v>
      </c>
      <c r="AG95" s="45">
        <v>196.3712877725001</v>
      </c>
      <c r="AH95" s="45">
        <v>209.77736763489563</v>
      </c>
      <c r="AI95" s="45">
        <v>218.23575629584894</v>
      </c>
      <c r="AJ95" s="45">
        <v>244.44541524419662</v>
      </c>
      <c r="AK95" s="45">
        <v>260.45749434008741</v>
      </c>
      <c r="AL95" s="45">
        <v>264.39045821217098</v>
      </c>
      <c r="AM95" s="45">
        <v>272.31023593467592</v>
      </c>
      <c r="AN95" s="45">
        <v>286.40012410114764</v>
      </c>
      <c r="AO95" s="45">
        <v>293.59256471318474</v>
      </c>
      <c r="AP95" s="45">
        <v>304.04041542255948</v>
      </c>
      <c r="AQ95" s="45">
        <v>318.03108002898091</v>
      </c>
      <c r="AR95" s="45">
        <v>326.1004566159952</v>
      </c>
      <c r="AS95" s="45">
        <v>336.17764291334089</v>
      </c>
      <c r="AT95" s="45">
        <v>338.4531480687653</v>
      </c>
      <c r="AU95" s="45">
        <v>362.08058206682142</v>
      </c>
      <c r="AV95" s="45">
        <v>394.67265966414163</v>
      </c>
      <c r="AW95" s="45">
        <v>416.92595896935461</v>
      </c>
      <c r="AX95" s="45">
        <v>444.50002278075033</v>
      </c>
      <c r="AY95" s="45">
        <v>470.37232206548538</v>
      </c>
      <c r="AZ95" s="45">
        <v>487.71825215685271</v>
      </c>
      <c r="BA95" s="45">
        <v>498.0485905692824</v>
      </c>
      <c r="BB95" s="45">
        <v>508.68039764818616</v>
      </c>
      <c r="BC95" s="45">
        <v>517.74129191292161</v>
      </c>
      <c r="BD95" s="45">
        <v>525.92517017042508</v>
      </c>
      <c r="BE95" s="45">
        <v>534.64871384873607</v>
      </c>
      <c r="BF95" s="45">
        <v>552.81091330977972</v>
      </c>
      <c r="BG95" s="45">
        <v>576.59426238684205</v>
      </c>
      <c r="BH95" s="45">
        <v>598.97418126720163</v>
      </c>
      <c r="BI95" s="45">
        <v>621.38023013992711</v>
      </c>
      <c r="BJ95" s="45">
        <v>653.18250246446712</v>
      </c>
      <c r="BK95" s="45">
        <v>683.4818696813777</v>
      </c>
      <c r="BL95" s="45">
        <v>705.8161313652696</v>
      </c>
      <c r="BM95" s="45">
        <v>738.7878902600396</v>
      </c>
      <c r="BN95" s="45">
        <v>769.75612282922771</v>
      </c>
      <c r="BO95" s="45">
        <v>806.42710619975423</v>
      </c>
      <c r="BP95" s="45">
        <v>837.55225167688445</v>
      </c>
      <c r="BQ95" s="45">
        <v>858.64180586360374</v>
      </c>
      <c r="BR95" s="45">
        <v>882.17573595447777</v>
      </c>
      <c r="BS95" s="45">
        <v>914.71208456143893</v>
      </c>
      <c r="BT95" s="45">
        <v>935.17237598733675</v>
      </c>
      <c r="BU95" s="45">
        <v>970.99925377219779</v>
      </c>
      <c r="BV95" s="45">
        <v>992.50976827221882</v>
      </c>
      <c r="BW95" s="45">
        <v>1018.6107153892779</v>
      </c>
      <c r="BX95" s="45">
        <v>1053.6849883931416</v>
      </c>
      <c r="BY95" s="45">
        <v>1086.8046628984468</v>
      </c>
      <c r="BZ95" s="45">
        <v>1130.478289963914</v>
      </c>
      <c r="CA95" s="45">
        <v>1197.480662236954</v>
      </c>
      <c r="CB95" s="45">
        <v>1266.2960948062525</v>
      </c>
      <c r="CC95" s="45">
        <v>1337.3181374948067</v>
      </c>
      <c r="CD95" s="45">
        <v>1420.9417586679583</v>
      </c>
    </row>
    <row r="96" spans="1:82" ht="12.75" customHeight="1" x14ac:dyDescent="0.25">
      <c r="A96" s="38">
        <v>2691</v>
      </c>
      <c r="B96" s="48" t="s">
        <v>384</v>
      </c>
      <c r="C96" s="45">
        <v>100</v>
      </c>
      <c r="D96" s="45">
        <v>106.77201725505172</v>
      </c>
      <c r="E96" s="45">
        <v>106.77300954705173</v>
      </c>
      <c r="F96" s="45">
        <v>106.77300954705173</v>
      </c>
      <c r="G96" s="45">
        <v>106.77300954705173</v>
      </c>
      <c r="H96" s="45">
        <v>111.13408349545193</v>
      </c>
      <c r="I96" s="45">
        <v>116.03574830823916</v>
      </c>
      <c r="J96" s="45">
        <v>116.03574830823916</v>
      </c>
      <c r="K96" s="45">
        <v>116.03573663706455</v>
      </c>
      <c r="L96" s="45">
        <v>116.82741279159721</v>
      </c>
      <c r="M96" s="45">
        <v>118.94568452061844</v>
      </c>
      <c r="N96" s="45">
        <v>118.94568452061844</v>
      </c>
      <c r="O96" s="45">
        <v>118.94568452061844</v>
      </c>
      <c r="P96" s="45">
        <v>120.19711898097663</v>
      </c>
      <c r="Q96" s="45">
        <v>122.38358842542233</v>
      </c>
      <c r="R96" s="45">
        <v>122.38358842542233</v>
      </c>
      <c r="S96" s="45">
        <v>126.05134285687355</v>
      </c>
      <c r="T96" s="45">
        <v>129.00213746975646</v>
      </c>
      <c r="U96" s="45">
        <v>130.20254582266517</v>
      </c>
      <c r="V96" s="45">
        <v>131.70560631643721</v>
      </c>
      <c r="W96" s="45">
        <v>135.97897809191852</v>
      </c>
      <c r="X96" s="45">
        <v>137.83420526125013</v>
      </c>
      <c r="Y96" s="45">
        <v>138.92424514205501</v>
      </c>
      <c r="Z96" s="45">
        <v>142.78719294865209</v>
      </c>
      <c r="AA96" s="45">
        <v>146.73487891083337</v>
      </c>
      <c r="AB96" s="45">
        <v>146.96002985311623</v>
      </c>
      <c r="AC96" s="45">
        <v>151.320699677444</v>
      </c>
      <c r="AD96" s="45">
        <v>156.02402515043153</v>
      </c>
      <c r="AE96" s="45">
        <v>160.20862964488364</v>
      </c>
      <c r="AF96" s="45">
        <v>163.02091778072017</v>
      </c>
      <c r="AG96" s="45">
        <v>171.2743382093179</v>
      </c>
      <c r="AH96" s="45">
        <v>180.74561780858429</v>
      </c>
      <c r="AI96" s="45">
        <v>191.12838391642148</v>
      </c>
      <c r="AJ96" s="45">
        <v>212.12641321315724</v>
      </c>
      <c r="AK96" s="45">
        <v>224.0482738576851</v>
      </c>
      <c r="AL96" s="45">
        <v>224.0482738576851</v>
      </c>
      <c r="AM96" s="45">
        <v>235.67103799751524</v>
      </c>
      <c r="AN96" s="45">
        <v>236.45841821628974</v>
      </c>
      <c r="AO96" s="45">
        <v>250.52412329618198</v>
      </c>
      <c r="AP96" s="45">
        <v>252.07924983251709</v>
      </c>
      <c r="AQ96" s="45">
        <v>265.50700835453455</v>
      </c>
      <c r="AR96" s="45">
        <v>277.4041534514779</v>
      </c>
      <c r="AS96" s="45">
        <v>281.0343530115141</v>
      </c>
      <c r="AT96" s="45">
        <v>296.1567133098344</v>
      </c>
      <c r="AU96" s="45">
        <v>332.6898042671412</v>
      </c>
      <c r="AV96" s="45">
        <v>370.63121782229939</v>
      </c>
      <c r="AW96" s="45">
        <v>397.63555358891421</v>
      </c>
      <c r="AX96" s="45">
        <v>431.77883453167027</v>
      </c>
      <c r="AY96" s="45">
        <v>511.06764879015634</v>
      </c>
      <c r="AZ96" s="45">
        <v>529.6003979650859</v>
      </c>
      <c r="BA96" s="45">
        <v>531.46782951394243</v>
      </c>
      <c r="BB96" s="45">
        <v>561.63234551644041</v>
      </c>
      <c r="BC96" s="45">
        <v>580.78116354087342</v>
      </c>
      <c r="BD96" s="45">
        <v>580.7811581298082</v>
      </c>
      <c r="BE96" s="45">
        <v>615.13592285132665</v>
      </c>
      <c r="BF96" s="45">
        <v>663.42673846358446</v>
      </c>
      <c r="BG96" s="45">
        <v>716.09880194900495</v>
      </c>
      <c r="BH96" s="45">
        <v>757.92948365072914</v>
      </c>
      <c r="BI96" s="45">
        <v>775.996793029223</v>
      </c>
      <c r="BJ96" s="45">
        <v>791.52094679108939</v>
      </c>
      <c r="BK96" s="45">
        <v>824.21315525830698</v>
      </c>
      <c r="BL96" s="45">
        <v>840.78270166858795</v>
      </c>
      <c r="BM96" s="45">
        <v>890.48822482858589</v>
      </c>
      <c r="BN96" s="45">
        <v>905.73045087314824</v>
      </c>
      <c r="BO96" s="45">
        <v>952.98333927058547</v>
      </c>
      <c r="BP96" s="45">
        <v>998.75423705006881</v>
      </c>
      <c r="BQ96" s="45">
        <v>1030.7166787739443</v>
      </c>
      <c r="BR96" s="45">
        <v>1084.5865274143471</v>
      </c>
      <c r="BS96" s="45">
        <v>1109.0088318936391</v>
      </c>
      <c r="BT96" s="45">
        <v>1162.1947105295162</v>
      </c>
      <c r="BU96" s="45">
        <v>1231.2208978531962</v>
      </c>
      <c r="BV96" s="45">
        <v>1274.1422750756508</v>
      </c>
      <c r="BW96" s="45">
        <v>1342.7811983916345</v>
      </c>
      <c r="BX96" s="45">
        <v>1362.6331221811217</v>
      </c>
      <c r="BY96" s="45">
        <v>1395.1520522851647</v>
      </c>
      <c r="BZ96" s="45">
        <v>1443.1698203126682</v>
      </c>
      <c r="CA96" s="45">
        <v>1544.2033260555322</v>
      </c>
      <c r="CB96" s="45">
        <v>1586.6959577622094</v>
      </c>
      <c r="CC96" s="45">
        <v>1673.0465167587329</v>
      </c>
      <c r="CD96" s="45">
        <v>1767.4282418639866</v>
      </c>
    </row>
    <row r="97" spans="1:82" ht="12.75" customHeight="1" x14ac:dyDescent="0.25">
      <c r="A97" s="38">
        <v>2692</v>
      </c>
      <c r="B97" s="48" t="s">
        <v>385</v>
      </c>
      <c r="C97" s="45">
        <v>100</v>
      </c>
      <c r="D97" s="45">
        <v>95.235465094996286</v>
      </c>
      <c r="E97" s="45">
        <v>109.29159443949946</v>
      </c>
      <c r="F97" s="45">
        <v>103.31121785010832</v>
      </c>
      <c r="G97" s="45">
        <v>108.75783769445898</v>
      </c>
      <c r="H97" s="45">
        <v>108.75675282963932</v>
      </c>
      <c r="I97" s="45">
        <v>110.65285592806703</v>
      </c>
      <c r="J97" s="45">
        <v>110.9183228686428</v>
      </c>
      <c r="K97" s="45">
        <v>109.085264982756</v>
      </c>
      <c r="L97" s="45">
        <v>109.40492024547731</v>
      </c>
      <c r="M97" s="45">
        <v>110.02902592905086</v>
      </c>
      <c r="N97" s="45">
        <v>110.28423175109096</v>
      </c>
      <c r="O97" s="45">
        <v>110.86832265167858</v>
      </c>
      <c r="P97" s="45">
        <v>110.21117299611572</v>
      </c>
      <c r="Q97" s="45">
        <v>109.5805759844189</v>
      </c>
      <c r="R97" s="45">
        <v>111.117328153576</v>
      </c>
      <c r="S97" s="45">
        <v>116.64476315178401</v>
      </c>
      <c r="T97" s="45">
        <v>118.43036885083255</v>
      </c>
      <c r="U97" s="45">
        <v>115.88557858844699</v>
      </c>
      <c r="V97" s="45">
        <v>120.81227372514697</v>
      </c>
      <c r="W97" s="45">
        <v>120.49968377240121</v>
      </c>
      <c r="X97" s="45">
        <v>121.01045401145137</v>
      </c>
      <c r="Y97" s="45">
        <v>124.02259852912941</v>
      </c>
      <c r="Z97" s="45">
        <v>125.30561127678267</v>
      </c>
      <c r="AA97" s="45">
        <v>123.85061709027144</v>
      </c>
      <c r="AB97" s="45">
        <v>136.52545716114571</v>
      </c>
      <c r="AC97" s="45">
        <v>140.64197958831801</v>
      </c>
      <c r="AD97" s="45">
        <v>141.06891808543008</v>
      </c>
      <c r="AE97" s="45">
        <v>144.77584251911111</v>
      </c>
      <c r="AF97" s="45">
        <v>159.38887635179782</v>
      </c>
      <c r="AG97" s="45">
        <v>176.37068350576027</v>
      </c>
      <c r="AH97" s="45">
        <v>175.87616826167726</v>
      </c>
      <c r="AI97" s="45">
        <v>190.27152649015724</v>
      </c>
      <c r="AJ97" s="45">
        <v>233.21847206912221</v>
      </c>
      <c r="AK97" s="45">
        <v>225.56407540185987</v>
      </c>
      <c r="AL97" s="45">
        <v>222.49136200483085</v>
      </c>
      <c r="AM97" s="45">
        <v>234.33809466221436</v>
      </c>
      <c r="AN97" s="45">
        <v>232.43029261937824</v>
      </c>
      <c r="AO97" s="45">
        <v>240.0881752130239</v>
      </c>
      <c r="AP97" s="45">
        <v>242.90245858969502</v>
      </c>
      <c r="AQ97" s="45">
        <v>250.50991943365548</v>
      </c>
      <c r="AR97" s="45">
        <v>265.98482326646581</v>
      </c>
      <c r="AS97" s="45">
        <v>260.11087546238105</v>
      </c>
      <c r="AT97" s="45">
        <v>261.37392560560966</v>
      </c>
      <c r="AU97" s="45">
        <v>329.69109614113461</v>
      </c>
      <c r="AV97" s="45">
        <v>298.26014401133614</v>
      </c>
      <c r="AW97" s="45">
        <v>312.53633023532183</v>
      </c>
      <c r="AX97" s="45">
        <v>322.94548456089666</v>
      </c>
      <c r="AY97" s="45">
        <v>328.42776404768256</v>
      </c>
      <c r="AZ97" s="45">
        <v>328.42776219460268</v>
      </c>
      <c r="BA97" s="45">
        <v>338.51916324745821</v>
      </c>
      <c r="BB97" s="45">
        <v>344.42811417571994</v>
      </c>
      <c r="BC97" s="45">
        <v>345.45541057950794</v>
      </c>
      <c r="BD97" s="45">
        <v>365.69704137832315</v>
      </c>
      <c r="BE97" s="45">
        <v>363.76534540390946</v>
      </c>
      <c r="BF97" s="45">
        <v>380.08922667172931</v>
      </c>
      <c r="BG97" s="45">
        <v>381.99415665379132</v>
      </c>
      <c r="BH97" s="45">
        <v>403.39743408233898</v>
      </c>
      <c r="BI97" s="45">
        <v>413.28870917053194</v>
      </c>
      <c r="BJ97" s="45">
        <v>428.53219830943726</v>
      </c>
      <c r="BK97" s="45">
        <v>439.98483681414046</v>
      </c>
      <c r="BL97" s="45">
        <v>460.5162013842625</v>
      </c>
      <c r="BM97" s="45">
        <v>472.32387477567408</v>
      </c>
      <c r="BN97" s="45">
        <v>483.47020332585919</v>
      </c>
      <c r="BO97" s="45">
        <v>492.25657718131038</v>
      </c>
      <c r="BP97" s="45">
        <v>510.2421473648169</v>
      </c>
      <c r="BQ97" s="45">
        <v>526.84963394001159</v>
      </c>
      <c r="BR97" s="45">
        <v>559.03672325589378</v>
      </c>
      <c r="BS97" s="45">
        <v>550.05770600710514</v>
      </c>
      <c r="BT97" s="45">
        <v>572.23982673458613</v>
      </c>
      <c r="BU97" s="45">
        <v>595.38365327002384</v>
      </c>
      <c r="BV97" s="45">
        <v>633.49707078618098</v>
      </c>
      <c r="BW97" s="45">
        <v>655.30032318368376</v>
      </c>
      <c r="BX97" s="45">
        <v>672.66880039605041</v>
      </c>
      <c r="BY97" s="45">
        <v>678.1451913160472</v>
      </c>
      <c r="BZ97" s="45">
        <v>738.21784473468381</v>
      </c>
      <c r="CA97" s="45">
        <v>752.81300782309233</v>
      </c>
      <c r="CB97" s="45">
        <v>812.57564340610827</v>
      </c>
      <c r="CC97" s="45">
        <v>832.24969688940109</v>
      </c>
      <c r="CD97" s="45">
        <v>899.38472102367234</v>
      </c>
    </row>
    <row r="98" spans="1:82" ht="12.75" customHeight="1" x14ac:dyDescent="0.25">
      <c r="A98" s="38">
        <v>2693</v>
      </c>
      <c r="B98" s="48" t="s">
        <v>386</v>
      </c>
      <c r="C98" s="45">
        <v>100</v>
      </c>
      <c r="D98" s="45">
        <v>100.69444774934497</v>
      </c>
      <c r="E98" s="45">
        <v>102.83920602521387</v>
      </c>
      <c r="F98" s="45">
        <v>102.84431077721794</v>
      </c>
      <c r="G98" s="45">
        <v>103.73641720414615</v>
      </c>
      <c r="H98" s="45">
        <v>105.85508376973564</v>
      </c>
      <c r="I98" s="45">
        <v>107.50887402507171</v>
      </c>
      <c r="J98" s="45">
        <v>108.47902199348462</v>
      </c>
      <c r="K98" s="45">
        <v>108.89511294604762</v>
      </c>
      <c r="L98" s="45">
        <v>112.78666079795693</v>
      </c>
      <c r="M98" s="45">
        <v>113.01618212961905</v>
      </c>
      <c r="N98" s="45">
        <v>113.74957391794469</v>
      </c>
      <c r="O98" s="45">
        <v>114.02652360609275</v>
      </c>
      <c r="P98" s="45">
        <v>117.81427745568587</v>
      </c>
      <c r="Q98" s="45">
        <v>118.34427348070565</v>
      </c>
      <c r="R98" s="45">
        <v>118.6818782105418</v>
      </c>
      <c r="S98" s="45">
        <v>119.75642187618185</v>
      </c>
      <c r="T98" s="45">
        <v>119.69487723887572</v>
      </c>
      <c r="U98" s="45">
        <v>121.11721696769749</v>
      </c>
      <c r="V98" s="45">
        <v>123.45280014778315</v>
      </c>
      <c r="W98" s="45">
        <v>124.36801415363334</v>
      </c>
      <c r="X98" s="45">
        <v>126.21142869832914</v>
      </c>
      <c r="Y98" s="45">
        <v>127.67471272343116</v>
      </c>
      <c r="Z98" s="45">
        <v>131.57233999880552</v>
      </c>
      <c r="AA98" s="45">
        <v>134.44397093535412</v>
      </c>
      <c r="AB98" s="45">
        <v>134.89582647598388</v>
      </c>
      <c r="AC98" s="45">
        <v>136.19964753311149</v>
      </c>
      <c r="AD98" s="45">
        <v>136.50001760180169</v>
      </c>
      <c r="AE98" s="45">
        <v>138.22471704441028</v>
      </c>
      <c r="AF98" s="45">
        <v>145.79706712102106</v>
      </c>
      <c r="AG98" s="45">
        <v>152.71169870705697</v>
      </c>
      <c r="AH98" s="45">
        <v>163.81980448770713</v>
      </c>
      <c r="AI98" s="45">
        <v>170.80349742179868</v>
      </c>
      <c r="AJ98" s="45">
        <v>193.83792379583696</v>
      </c>
      <c r="AK98" s="45">
        <v>204.3884621998684</v>
      </c>
      <c r="AL98" s="45">
        <v>209.84711705596322</v>
      </c>
      <c r="AM98" s="45">
        <v>211.16117486456665</v>
      </c>
      <c r="AN98" s="45">
        <v>222.73718164751028</v>
      </c>
      <c r="AO98" s="45">
        <v>229.70851175374438</v>
      </c>
      <c r="AP98" s="45">
        <v>230.0419531252339</v>
      </c>
      <c r="AQ98" s="45">
        <v>234.05518603942298</v>
      </c>
      <c r="AR98" s="45">
        <v>242.99724041950745</v>
      </c>
      <c r="AS98" s="45">
        <v>255.58217006938341</v>
      </c>
      <c r="AT98" s="45">
        <v>256.62532083122323</v>
      </c>
      <c r="AU98" s="45">
        <v>263.24444883998416</v>
      </c>
      <c r="AV98" s="45">
        <v>286.6559865033359</v>
      </c>
      <c r="AW98" s="45">
        <v>301.89179923897285</v>
      </c>
      <c r="AX98" s="45">
        <v>319.17464620263496</v>
      </c>
      <c r="AY98" s="45">
        <v>325.30355428648244</v>
      </c>
      <c r="AZ98" s="45">
        <v>343.23694931135617</v>
      </c>
      <c r="BA98" s="45">
        <v>344.43409120434438</v>
      </c>
      <c r="BB98" s="45">
        <v>361.21399163130855</v>
      </c>
      <c r="BC98" s="45">
        <v>362.37747929582201</v>
      </c>
      <c r="BD98" s="45">
        <v>369.71585409992434</v>
      </c>
      <c r="BE98" s="45">
        <v>379.04332700624275</v>
      </c>
      <c r="BF98" s="45">
        <v>392.44265382162826</v>
      </c>
      <c r="BG98" s="45">
        <v>423.08524891594277</v>
      </c>
      <c r="BH98" s="45">
        <v>454.44411859485609</v>
      </c>
      <c r="BI98" s="45">
        <v>492.30159826757648</v>
      </c>
      <c r="BJ98" s="45">
        <v>541.19226554862212</v>
      </c>
      <c r="BK98" s="45">
        <v>607.74571704851428</v>
      </c>
      <c r="BL98" s="45">
        <v>646.25658364198171</v>
      </c>
      <c r="BM98" s="45">
        <v>672.16276299227593</v>
      </c>
      <c r="BN98" s="45">
        <v>702.08167447405071</v>
      </c>
      <c r="BO98" s="45">
        <v>723.35922633872508</v>
      </c>
      <c r="BP98" s="45">
        <v>747.96286907094748</v>
      </c>
      <c r="BQ98" s="45">
        <v>767.25064223556103</v>
      </c>
      <c r="BR98" s="45">
        <v>789.72156585242089</v>
      </c>
      <c r="BS98" s="45">
        <v>809.1806710345204</v>
      </c>
      <c r="BT98" s="45">
        <v>833.35086095883287</v>
      </c>
      <c r="BU98" s="45">
        <v>858.44248571632374</v>
      </c>
      <c r="BV98" s="45">
        <v>884.94116595550281</v>
      </c>
      <c r="BW98" s="45">
        <v>901.45945454795549</v>
      </c>
      <c r="BX98" s="45">
        <v>936.12844549000158</v>
      </c>
      <c r="BY98" s="45">
        <v>945.36201953492616</v>
      </c>
      <c r="BZ98" s="45">
        <v>984.97367293936884</v>
      </c>
      <c r="CA98" s="45">
        <v>1038.5437246322806</v>
      </c>
      <c r="CB98" s="45">
        <v>1114.3043092713672</v>
      </c>
      <c r="CC98" s="45">
        <v>1178.4933624861455</v>
      </c>
      <c r="CD98" s="45">
        <v>1271.9488940711306</v>
      </c>
    </row>
    <row r="99" spans="1:82" ht="12.75" customHeight="1" x14ac:dyDescent="0.25">
      <c r="A99" s="38">
        <v>2694</v>
      </c>
      <c r="B99" s="48" t="s">
        <v>387</v>
      </c>
      <c r="C99" s="45">
        <v>100</v>
      </c>
      <c r="D99" s="45">
        <v>104.42577955554988</v>
      </c>
      <c r="E99" s="45">
        <v>109.56323726432163</v>
      </c>
      <c r="F99" s="45">
        <v>112.18624434508024</v>
      </c>
      <c r="G99" s="45">
        <v>113.1295848753425</v>
      </c>
      <c r="H99" s="45">
        <v>116.25080595493412</v>
      </c>
      <c r="I99" s="45">
        <v>116.79224856974707</v>
      </c>
      <c r="J99" s="45">
        <v>120.27152693237531</v>
      </c>
      <c r="K99" s="45">
        <v>121.76138715111354</v>
      </c>
      <c r="L99" s="45">
        <v>125.35628078912588</v>
      </c>
      <c r="M99" s="45">
        <v>126.14732241921074</v>
      </c>
      <c r="N99" s="45">
        <v>131.03150166794117</v>
      </c>
      <c r="O99" s="45">
        <v>131.868225637639</v>
      </c>
      <c r="P99" s="45">
        <v>137.5076905088298</v>
      </c>
      <c r="Q99" s="45">
        <v>137.57930932104887</v>
      </c>
      <c r="R99" s="45">
        <v>143.92213659582887</v>
      </c>
      <c r="S99" s="45">
        <v>145.18047557723384</v>
      </c>
      <c r="T99" s="45">
        <v>148.081620916464</v>
      </c>
      <c r="U99" s="45">
        <v>151.24932572675826</v>
      </c>
      <c r="V99" s="45">
        <v>153.44377856305027</v>
      </c>
      <c r="W99" s="45">
        <v>156.7927163572956</v>
      </c>
      <c r="X99" s="45">
        <v>159.62799365066996</v>
      </c>
      <c r="Y99" s="45">
        <v>160.83879253703947</v>
      </c>
      <c r="Z99" s="45">
        <v>164.82350008135319</v>
      </c>
      <c r="AA99" s="45">
        <v>171.02249991658897</v>
      </c>
      <c r="AB99" s="45">
        <v>173.79824726152862</v>
      </c>
      <c r="AC99" s="45">
        <v>181.25702541279415</v>
      </c>
      <c r="AD99" s="45">
        <v>186.82578380464628</v>
      </c>
      <c r="AE99" s="45">
        <v>190.99080064782586</v>
      </c>
      <c r="AF99" s="45">
        <v>199.09676911042084</v>
      </c>
      <c r="AG99" s="45">
        <v>208.6662554543484</v>
      </c>
      <c r="AH99" s="45">
        <v>223.0227660279802</v>
      </c>
      <c r="AI99" s="45">
        <v>230.86936243254004</v>
      </c>
      <c r="AJ99" s="45">
        <v>257.62889262761098</v>
      </c>
      <c r="AK99" s="45">
        <v>283.63181659116179</v>
      </c>
      <c r="AL99" s="45">
        <v>290.77488316810695</v>
      </c>
      <c r="AM99" s="45">
        <v>303.71712860015793</v>
      </c>
      <c r="AN99" s="45">
        <v>316.54410033898898</v>
      </c>
      <c r="AO99" s="45">
        <v>325.34444669823489</v>
      </c>
      <c r="AP99" s="45">
        <v>334.33261907306633</v>
      </c>
      <c r="AQ99" s="45">
        <v>354.77750932852109</v>
      </c>
      <c r="AR99" s="45">
        <v>365.57267572238004</v>
      </c>
      <c r="AS99" s="45">
        <v>378.42821495584587</v>
      </c>
      <c r="AT99" s="45">
        <v>380.31577224513978</v>
      </c>
      <c r="AU99" s="45">
        <v>387.76026126121326</v>
      </c>
      <c r="AV99" s="45">
        <v>448.92724840371034</v>
      </c>
      <c r="AW99" s="45">
        <v>485.16670087517139</v>
      </c>
      <c r="AX99" s="45">
        <v>526.13910520370189</v>
      </c>
      <c r="AY99" s="45">
        <v>566.34226577842367</v>
      </c>
      <c r="AZ99" s="45">
        <v>589.94176967763212</v>
      </c>
      <c r="BA99" s="45">
        <v>599.45771041619923</v>
      </c>
      <c r="BB99" s="45">
        <v>608.15406505243277</v>
      </c>
      <c r="BC99" s="45">
        <v>620.52905612835787</v>
      </c>
      <c r="BD99" s="45">
        <v>624.8462985202267</v>
      </c>
      <c r="BE99" s="45">
        <v>626.77767102548739</v>
      </c>
      <c r="BF99" s="45">
        <v>648.13506839824606</v>
      </c>
      <c r="BG99" s="45">
        <v>669.91216201584336</v>
      </c>
      <c r="BH99" s="45">
        <v>696.02130607681033</v>
      </c>
      <c r="BI99" s="45">
        <v>721.41427859482383</v>
      </c>
      <c r="BJ99" s="45">
        <v>747.85845818131531</v>
      </c>
      <c r="BK99" s="45">
        <v>770.96133900447535</v>
      </c>
      <c r="BL99" s="45">
        <v>794.44361531293771</v>
      </c>
      <c r="BM99" s="45">
        <v>828.23660154106153</v>
      </c>
      <c r="BN99" s="45">
        <v>861.69723617883892</v>
      </c>
      <c r="BO99" s="45">
        <v>897.04360735941577</v>
      </c>
      <c r="BP99" s="45">
        <v>929.39807091198463</v>
      </c>
      <c r="BQ99" s="45">
        <v>940.22298728896294</v>
      </c>
      <c r="BR99" s="45">
        <v>957.61119171740461</v>
      </c>
      <c r="BS99" s="45">
        <v>991.13320430133263</v>
      </c>
      <c r="BT99" s="45">
        <v>1006.0848399849277</v>
      </c>
      <c r="BU99" s="45">
        <v>1038.2091707623208</v>
      </c>
      <c r="BV99" s="45">
        <v>1054.6123826520966</v>
      </c>
      <c r="BW99" s="45">
        <v>1077.3732566342667</v>
      </c>
      <c r="BX99" s="45">
        <v>1114.8599899404521</v>
      </c>
      <c r="BY99" s="45">
        <v>1157.6450331343115</v>
      </c>
      <c r="BZ99" s="45">
        <v>1203.2530440088544</v>
      </c>
      <c r="CA99" s="45">
        <v>1260.2634837466398</v>
      </c>
      <c r="CB99" s="45">
        <v>1345.0331233733543</v>
      </c>
      <c r="CC99" s="45">
        <v>1424.5954516609156</v>
      </c>
      <c r="CD99" s="45">
        <v>1486.1924349108906</v>
      </c>
    </row>
    <row r="100" spans="1:82" ht="12.75" customHeight="1" x14ac:dyDescent="0.25">
      <c r="A100" s="38">
        <v>2695</v>
      </c>
      <c r="B100" s="48" t="s">
        <v>388</v>
      </c>
      <c r="C100" s="45">
        <v>100</v>
      </c>
      <c r="D100" s="45">
        <v>107.13373200942419</v>
      </c>
      <c r="E100" s="45">
        <v>107.8092512460545</v>
      </c>
      <c r="F100" s="45">
        <v>109.46646186716114</v>
      </c>
      <c r="G100" s="45">
        <v>119.53717303741061</v>
      </c>
      <c r="H100" s="45">
        <v>120.99297784412282</v>
      </c>
      <c r="I100" s="45">
        <v>123.34880327746673</v>
      </c>
      <c r="J100" s="45">
        <v>124.17294847058747</v>
      </c>
      <c r="K100" s="45">
        <v>124.91574417316416</v>
      </c>
      <c r="L100" s="45">
        <v>126.13480475107264</v>
      </c>
      <c r="M100" s="45">
        <v>131.02903496263329</v>
      </c>
      <c r="N100" s="45">
        <v>132.28050752475238</v>
      </c>
      <c r="O100" s="45">
        <v>132.78389592931327</v>
      </c>
      <c r="P100" s="45">
        <v>143.50678792095101</v>
      </c>
      <c r="Q100" s="45">
        <v>144.42447383472077</v>
      </c>
      <c r="R100" s="45">
        <v>145.35479567920891</v>
      </c>
      <c r="S100" s="45">
        <v>146.46424442240667</v>
      </c>
      <c r="T100" s="45">
        <v>158.43193535910513</v>
      </c>
      <c r="U100" s="45">
        <v>159.8394275634513</v>
      </c>
      <c r="V100" s="45">
        <v>160.4733243142343</v>
      </c>
      <c r="W100" s="45">
        <v>161.88132324822934</v>
      </c>
      <c r="X100" s="45">
        <v>163.91572792947571</v>
      </c>
      <c r="Y100" s="45">
        <v>164.31411384453003</v>
      </c>
      <c r="Z100" s="45">
        <v>170.7680664725992</v>
      </c>
      <c r="AA100" s="45">
        <v>172.96968409618199</v>
      </c>
      <c r="AB100" s="45">
        <v>173.78397503818812</v>
      </c>
      <c r="AC100" s="45">
        <v>176.46620821668648</v>
      </c>
      <c r="AD100" s="45">
        <v>184.53392075985872</v>
      </c>
      <c r="AE100" s="45">
        <v>185.27298055616959</v>
      </c>
      <c r="AF100" s="45">
        <v>192.47811832338516</v>
      </c>
      <c r="AG100" s="45">
        <v>201.74916120630334</v>
      </c>
      <c r="AH100" s="45">
        <v>217.05626178976976</v>
      </c>
      <c r="AI100" s="45">
        <v>224.79101615661654</v>
      </c>
      <c r="AJ100" s="45">
        <v>248.65223880765757</v>
      </c>
      <c r="AK100" s="45">
        <v>254.4292873802269</v>
      </c>
      <c r="AL100" s="45">
        <v>255.87860949866078</v>
      </c>
      <c r="AM100" s="45">
        <v>259.12191520419486</v>
      </c>
      <c r="AN100" s="45">
        <v>284.75294422209271</v>
      </c>
      <c r="AO100" s="45">
        <v>289.23150787248778</v>
      </c>
      <c r="AP100" s="45">
        <v>311.16175061418102</v>
      </c>
      <c r="AQ100" s="45">
        <v>320.071826423929</v>
      </c>
      <c r="AR100" s="45">
        <v>321.60992719408728</v>
      </c>
      <c r="AS100" s="45">
        <v>328.34124315826796</v>
      </c>
      <c r="AT100" s="45">
        <v>328.85757877300932</v>
      </c>
      <c r="AU100" s="45">
        <v>366.82409081239587</v>
      </c>
      <c r="AV100" s="45">
        <v>376.02406789836368</v>
      </c>
      <c r="AW100" s="45">
        <v>383.98636611516685</v>
      </c>
      <c r="AX100" s="45">
        <v>402.91833640827167</v>
      </c>
      <c r="AY100" s="45">
        <v>407.45772063857618</v>
      </c>
      <c r="AZ100" s="45">
        <v>420.73123942812629</v>
      </c>
      <c r="BA100" s="45">
        <v>439.48267022534628</v>
      </c>
      <c r="BB100" s="45">
        <v>446.19781444203858</v>
      </c>
      <c r="BC100" s="45">
        <v>453.89443367685612</v>
      </c>
      <c r="BD100" s="45">
        <v>469.01311246404185</v>
      </c>
      <c r="BE100" s="45">
        <v>481.46843412379258</v>
      </c>
      <c r="BF100" s="45">
        <v>492.82069119149725</v>
      </c>
      <c r="BG100" s="45">
        <v>510.53011363261459</v>
      </c>
      <c r="BH100" s="45">
        <v>522.80639595837465</v>
      </c>
      <c r="BI100" s="45">
        <v>540.50315696403663</v>
      </c>
      <c r="BJ100" s="45">
        <v>580.69082088443372</v>
      </c>
      <c r="BK100" s="45">
        <v>614.2862231890814</v>
      </c>
      <c r="BL100" s="45">
        <v>622.13556922276155</v>
      </c>
      <c r="BM100" s="45">
        <v>649.59691950121203</v>
      </c>
      <c r="BN100" s="45">
        <v>685.54641291887469</v>
      </c>
      <c r="BO100" s="45">
        <v>721.20804147904926</v>
      </c>
      <c r="BP100" s="45">
        <v>744.53102575010473</v>
      </c>
      <c r="BQ100" s="45">
        <v>770.60524448517106</v>
      </c>
      <c r="BR100" s="45">
        <v>793.84357299302383</v>
      </c>
      <c r="BS100" s="45">
        <v>838.53665814424608</v>
      </c>
      <c r="BT100" s="45">
        <v>857.86573719096521</v>
      </c>
      <c r="BU100" s="45">
        <v>898.74837925284544</v>
      </c>
      <c r="BV100" s="45">
        <v>917.01208993967396</v>
      </c>
      <c r="BW100" s="45">
        <v>947.84879339747488</v>
      </c>
      <c r="BX100" s="45">
        <v>992.4588206717217</v>
      </c>
      <c r="BY100" s="45">
        <v>1019.2784994827477</v>
      </c>
      <c r="BZ100" s="45">
        <v>1058.2849849852282</v>
      </c>
      <c r="CA100" s="45">
        <v>1140.5367702748772</v>
      </c>
      <c r="CB100" s="45">
        <v>1193.7422558800956</v>
      </c>
      <c r="CC100" s="45">
        <v>1246.1526391819723</v>
      </c>
      <c r="CD100" s="45">
        <v>1326.6388689752353</v>
      </c>
    </row>
    <row r="101" spans="1:82" ht="12.75" customHeight="1" x14ac:dyDescent="0.25">
      <c r="A101" s="38">
        <v>2699</v>
      </c>
      <c r="B101" s="48" t="s">
        <v>389</v>
      </c>
      <c r="C101" s="45">
        <v>100</v>
      </c>
      <c r="D101" s="45">
        <v>117.15218567980187</v>
      </c>
      <c r="E101" s="45">
        <v>118.12983202960073</v>
      </c>
      <c r="F101" s="45">
        <v>120.32125755519212</v>
      </c>
      <c r="G101" s="45">
        <v>122.37362101972187</v>
      </c>
      <c r="H101" s="45">
        <v>122.83852085780099</v>
      </c>
      <c r="I101" s="45">
        <v>126.44857280402685</v>
      </c>
      <c r="J101" s="45">
        <v>125.98157979532139</v>
      </c>
      <c r="K101" s="45">
        <v>127.70507077524664</v>
      </c>
      <c r="L101" s="45">
        <v>128.26623664458702</v>
      </c>
      <c r="M101" s="45">
        <v>129.34730421755128</v>
      </c>
      <c r="N101" s="45">
        <v>132.95014717447893</v>
      </c>
      <c r="O101" s="45">
        <v>133.15242811747268</v>
      </c>
      <c r="P101" s="45">
        <v>137.74437382701367</v>
      </c>
      <c r="Q101" s="45">
        <v>137.8567688705586</v>
      </c>
      <c r="R101" s="45">
        <v>140.47362255389615</v>
      </c>
      <c r="S101" s="45">
        <v>140.60416178966605</v>
      </c>
      <c r="T101" s="45">
        <v>143.07654503985003</v>
      </c>
      <c r="U101" s="45">
        <v>143.34313773959769</v>
      </c>
      <c r="V101" s="45">
        <v>146.61015904862634</v>
      </c>
      <c r="W101" s="45">
        <v>148.26411512623352</v>
      </c>
      <c r="X101" s="45">
        <v>150.51499032817557</v>
      </c>
      <c r="Y101" s="45">
        <v>154.58835843033091</v>
      </c>
      <c r="Z101" s="45">
        <v>156.66522268240715</v>
      </c>
      <c r="AA101" s="45">
        <v>159.18089179970158</v>
      </c>
      <c r="AB101" s="45">
        <v>165.19991904219364</v>
      </c>
      <c r="AC101" s="45">
        <v>169.11345358969885</v>
      </c>
      <c r="AD101" s="45">
        <v>174.88640497430069</v>
      </c>
      <c r="AE101" s="45">
        <v>178.28113283656685</v>
      </c>
      <c r="AF101" s="45">
        <v>190.39225916117067</v>
      </c>
      <c r="AG101" s="45">
        <v>202.84652088521983</v>
      </c>
      <c r="AH101" s="45">
        <v>216.38841208940295</v>
      </c>
      <c r="AI101" s="45">
        <v>228.28097321907094</v>
      </c>
      <c r="AJ101" s="45">
        <v>260.80718543770604</v>
      </c>
      <c r="AK101" s="45">
        <v>279.12454908249265</v>
      </c>
      <c r="AL101" s="45">
        <v>279.00098608515856</v>
      </c>
      <c r="AM101" s="45">
        <v>282.65656997012115</v>
      </c>
      <c r="AN101" s="45">
        <v>285.95462710904167</v>
      </c>
      <c r="AO101" s="45">
        <v>289.49777754502878</v>
      </c>
      <c r="AP101" s="45">
        <v>293.93138535061581</v>
      </c>
      <c r="AQ101" s="45">
        <v>308.6954656127005</v>
      </c>
      <c r="AR101" s="45">
        <v>317.63298047438786</v>
      </c>
      <c r="AS101" s="45">
        <v>331.31873299831585</v>
      </c>
      <c r="AT101" s="45">
        <v>333.77975252193085</v>
      </c>
      <c r="AU101" s="45">
        <v>385.56164687667876</v>
      </c>
      <c r="AV101" s="45">
        <v>387.64012866175221</v>
      </c>
      <c r="AW101" s="45">
        <v>397.41200590723201</v>
      </c>
      <c r="AX101" s="45">
        <v>404.56210687178475</v>
      </c>
      <c r="AY101" s="45">
        <v>424.31377638299301</v>
      </c>
      <c r="AZ101" s="45">
        <v>429.84594204093986</v>
      </c>
      <c r="BA101" s="45">
        <v>436.30349005506281</v>
      </c>
      <c r="BB101" s="45">
        <v>447.92946844615551</v>
      </c>
      <c r="BC101" s="45">
        <v>451.91000822550262</v>
      </c>
      <c r="BD101" s="45">
        <v>459.73455425601969</v>
      </c>
      <c r="BE101" s="45">
        <v>473.49264796839486</v>
      </c>
      <c r="BF101" s="45">
        <v>483.85381445452242</v>
      </c>
      <c r="BG101" s="45">
        <v>513.59688773231471</v>
      </c>
      <c r="BH101" s="45">
        <v>525.23624597229445</v>
      </c>
      <c r="BI101" s="45">
        <v>535.97905019001155</v>
      </c>
      <c r="BJ101" s="45">
        <v>562.28970478005522</v>
      </c>
      <c r="BK101" s="45">
        <v>574.93368433368425</v>
      </c>
      <c r="BL101" s="45">
        <v>618.47766015163359</v>
      </c>
      <c r="BM101" s="45">
        <v>668.07215674255303</v>
      </c>
      <c r="BN101" s="45">
        <v>691.59627175182561</v>
      </c>
      <c r="BO101" s="45">
        <v>757.71714728299207</v>
      </c>
      <c r="BP101" s="45">
        <v>808.41920277420411</v>
      </c>
      <c r="BQ101" s="45">
        <v>856.87043350282136</v>
      </c>
      <c r="BR101" s="45">
        <v>887.01188965625408</v>
      </c>
      <c r="BS101" s="45">
        <v>914.67916109343025</v>
      </c>
      <c r="BT101" s="45">
        <v>936.15113270041968</v>
      </c>
      <c r="BU101" s="45">
        <v>969.13435658281696</v>
      </c>
      <c r="BV101" s="45">
        <v>997.10269120110343</v>
      </c>
      <c r="BW101" s="45">
        <v>1009.5045765441323</v>
      </c>
      <c r="BX101" s="45">
        <v>1022.5961560999169</v>
      </c>
      <c r="BY101" s="45">
        <v>1069.609039116614</v>
      </c>
      <c r="BZ101" s="45">
        <v>1115.108358526918</v>
      </c>
      <c r="CA101" s="45">
        <v>1192.9804417375426</v>
      </c>
      <c r="CB101" s="45">
        <v>1248.0754754445882</v>
      </c>
      <c r="CC101" s="45">
        <v>1349.6309594451332</v>
      </c>
      <c r="CD101" s="45">
        <v>1525.4518805093826</v>
      </c>
    </row>
    <row r="102" spans="1:82" ht="12.75" customHeight="1" x14ac:dyDescent="0.25">
      <c r="A102" s="38">
        <v>27</v>
      </c>
      <c r="B102" s="47" t="s">
        <v>390</v>
      </c>
      <c r="C102" s="45">
        <v>100</v>
      </c>
      <c r="D102" s="45">
        <v>108.48670311581816</v>
      </c>
      <c r="E102" s="45">
        <v>112.00428947223952</v>
      </c>
      <c r="F102" s="45">
        <v>118.43943741417563</v>
      </c>
      <c r="G102" s="45">
        <v>117.02692859405225</v>
      </c>
      <c r="H102" s="45">
        <v>118.13753830815727</v>
      </c>
      <c r="I102" s="45">
        <v>117.78910462925712</v>
      </c>
      <c r="J102" s="45">
        <v>123.54628580155547</v>
      </c>
      <c r="K102" s="45">
        <v>123.70154694921389</v>
      </c>
      <c r="L102" s="45">
        <v>125.08675159393366</v>
      </c>
      <c r="M102" s="45">
        <v>125.78640018401086</v>
      </c>
      <c r="N102" s="45">
        <v>128.74901555957396</v>
      </c>
      <c r="O102" s="45">
        <v>132.2605687628191</v>
      </c>
      <c r="P102" s="45">
        <v>133.47555704910505</v>
      </c>
      <c r="Q102" s="45">
        <v>133.3398981572449</v>
      </c>
      <c r="R102" s="45">
        <v>134.58322150954089</v>
      </c>
      <c r="S102" s="45">
        <v>133.87862359032954</v>
      </c>
      <c r="T102" s="45">
        <v>135.42347980478661</v>
      </c>
      <c r="U102" s="45">
        <v>138.54451417580259</v>
      </c>
      <c r="V102" s="45">
        <v>142.93270796726446</v>
      </c>
      <c r="W102" s="45">
        <v>146.58944960735712</v>
      </c>
      <c r="X102" s="45">
        <v>147.45801734808066</v>
      </c>
      <c r="Y102" s="45">
        <v>151.15692857431713</v>
      </c>
      <c r="Z102" s="45">
        <v>152.0370683943687</v>
      </c>
      <c r="AA102" s="45">
        <v>153.19768465841688</v>
      </c>
      <c r="AB102" s="45">
        <v>161.354322674082</v>
      </c>
      <c r="AC102" s="45">
        <v>169.06752750884613</v>
      </c>
      <c r="AD102" s="45">
        <v>174.47571013612819</v>
      </c>
      <c r="AE102" s="45">
        <v>176.3844040121767</v>
      </c>
      <c r="AF102" s="45">
        <v>198.22335873334171</v>
      </c>
      <c r="AG102" s="45">
        <v>221.12027021722199</v>
      </c>
      <c r="AH102" s="45">
        <v>220.89074973879639</v>
      </c>
      <c r="AI102" s="45">
        <v>232.50022263312184</v>
      </c>
      <c r="AJ102" s="45">
        <v>276.92034614577966</v>
      </c>
      <c r="AK102" s="45">
        <v>268.70578747838448</v>
      </c>
      <c r="AL102" s="45">
        <v>268.05903359380233</v>
      </c>
      <c r="AM102" s="45">
        <v>279.50278480681294</v>
      </c>
      <c r="AN102" s="45">
        <v>277.30064816420889</v>
      </c>
      <c r="AO102" s="45">
        <v>286.90175662173414</v>
      </c>
      <c r="AP102" s="45">
        <v>301.20801896063836</v>
      </c>
      <c r="AQ102" s="45">
        <v>314.34875451912058</v>
      </c>
      <c r="AR102" s="45">
        <v>333.00908418627904</v>
      </c>
      <c r="AS102" s="45">
        <v>328.09412712159991</v>
      </c>
      <c r="AT102" s="45">
        <v>320.83770761537357</v>
      </c>
      <c r="AU102" s="45">
        <v>385.90525543475513</v>
      </c>
      <c r="AV102" s="45">
        <v>403.86187823366146</v>
      </c>
      <c r="AW102" s="45">
        <v>416.35748112693648</v>
      </c>
      <c r="AX102" s="45">
        <v>432.35294848507465</v>
      </c>
      <c r="AY102" s="45">
        <v>436.16476160743781</v>
      </c>
      <c r="AZ102" s="45">
        <v>446.96266732829656</v>
      </c>
      <c r="BA102" s="45">
        <v>460.47906272957852</v>
      </c>
      <c r="BB102" s="45">
        <v>467.93217422966273</v>
      </c>
      <c r="BC102" s="45">
        <v>485.81836737607472</v>
      </c>
      <c r="BD102" s="45">
        <v>498.65609570874813</v>
      </c>
      <c r="BE102" s="45">
        <v>512.95952777986781</v>
      </c>
      <c r="BF102" s="45">
        <v>531.60759644899792</v>
      </c>
      <c r="BG102" s="45">
        <v>543.66301861107183</v>
      </c>
      <c r="BH102" s="45">
        <v>562.58307725253985</v>
      </c>
      <c r="BI102" s="45">
        <v>586.61970353306697</v>
      </c>
      <c r="BJ102" s="45">
        <v>607.42723217023013</v>
      </c>
      <c r="BK102" s="45">
        <v>631.68013615399298</v>
      </c>
      <c r="BL102" s="45">
        <v>667.60600250803782</v>
      </c>
      <c r="BM102" s="45">
        <v>724.00908743955358</v>
      </c>
      <c r="BN102" s="45">
        <v>752.51133238109708</v>
      </c>
      <c r="BO102" s="45">
        <v>785.392237397445</v>
      </c>
      <c r="BP102" s="45">
        <v>816.82661944561892</v>
      </c>
      <c r="BQ102" s="45">
        <v>867.19610904005242</v>
      </c>
      <c r="BR102" s="45">
        <v>901.96801644303696</v>
      </c>
      <c r="BS102" s="45">
        <v>932.82251304399108</v>
      </c>
      <c r="BT102" s="45">
        <v>966.81289179830731</v>
      </c>
      <c r="BU102" s="45">
        <v>997.13087642241942</v>
      </c>
      <c r="BV102" s="45">
        <v>1042.2743441119308</v>
      </c>
      <c r="BW102" s="45">
        <v>1064.2902254548974</v>
      </c>
      <c r="BX102" s="45">
        <v>1093.2038843604751</v>
      </c>
      <c r="BY102" s="45">
        <v>1127.6393634806041</v>
      </c>
      <c r="BZ102" s="45">
        <v>1166.2947603340663</v>
      </c>
      <c r="CA102" s="45">
        <v>1248.8891569477553</v>
      </c>
      <c r="CB102" s="45">
        <v>1327.691209374412</v>
      </c>
      <c r="CC102" s="45">
        <v>1381.1330542269436</v>
      </c>
      <c r="CD102" s="45">
        <v>1462.618769663675</v>
      </c>
    </row>
    <row r="103" spans="1:82" ht="12.75" customHeight="1" x14ac:dyDescent="0.25">
      <c r="A103" s="38">
        <v>271</v>
      </c>
      <c r="B103" s="49" t="s">
        <v>391</v>
      </c>
      <c r="C103" s="45">
        <v>100</v>
      </c>
      <c r="D103" s="45">
        <v>108.87357548924761</v>
      </c>
      <c r="E103" s="45">
        <v>112.93118399974539</v>
      </c>
      <c r="F103" s="45">
        <v>119.21119741999</v>
      </c>
      <c r="G103" s="45">
        <v>116.71468562846657</v>
      </c>
      <c r="H103" s="45">
        <v>117.5901584633323</v>
      </c>
      <c r="I103" s="45">
        <v>116.48918334975296</v>
      </c>
      <c r="J103" s="45">
        <v>124.52193551853183</v>
      </c>
      <c r="K103" s="45">
        <v>124.04306045147824</v>
      </c>
      <c r="L103" s="45">
        <v>126.07712393870506</v>
      </c>
      <c r="M103" s="45">
        <v>126.91157366985341</v>
      </c>
      <c r="N103" s="45">
        <v>130.77708260861533</v>
      </c>
      <c r="O103" s="45">
        <v>136.33599815072981</v>
      </c>
      <c r="P103" s="45">
        <v>138.05272235063782</v>
      </c>
      <c r="Q103" s="45">
        <v>137.40935097213998</v>
      </c>
      <c r="R103" s="45">
        <v>137.8986009720071</v>
      </c>
      <c r="S103" s="45">
        <v>136.45137527628575</v>
      </c>
      <c r="T103" s="45">
        <v>138.41151280320435</v>
      </c>
      <c r="U103" s="45">
        <v>142.10632026563871</v>
      </c>
      <c r="V103" s="45">
        <v>148.99569223908844</v>
      </c>
      <c r="W103" s="45">
        <v>150.98319609553019</v>
      </c>
      <c r="X103" s="45">
        <v>151.1502735839627</v>
      </c>
      <c r="Y103" s="45">
        <v>155.45574047675211</v>
      </c>
      <c r="Z103" s="45">
        <v>156.54543571482444</v>
      </c>
      <c r="AA103" s="45">
        <v>157.32992833384836</v>
      </c>
      <c r="AB103" s="45">
        <v>170.16959917685904</v>
      </c>
      <c r="AC103" s="45">
        <v>180.23855256496603</v>
      </c>
      <c r="AD103" s="45">
        <v>185.65378188177905</v>
      </c>
      <c r="AE103" s="45">
        <v>187.11472947287905</v>
      </c>
      <c r="AF103" s="45">
        <v>215.93550891129763</v>
      </c>
      <c r="AG103" s="45">
        <v>247.52658292287094</v>
      </c>
      <c r="AH103" s="45">
        <v>243.2258244248992</v>
      </c>
      <c r="AI103" s="45">
        <v>259.09045452630266</v>
      </c>
      <c r="AJ103" s="45">
        <v>314.57693998777228</v>
      </c>
      <c r="AK103" s="45">
        <v>304.55960332703609</v>
      </c>
      <c r="AL103" s="45">
        <v>303.35217036370238</v>
      </c>
      <c r="AM103" s="45">
        <v>320.73557904526257</v>
      </c>
      <c r="AN103" s="45">
        <v>312.29714030105958</v>
      </c>
      <c r="AO103" s="45">
        <v>326.33064187395291</v>
      </c>
      <c r="AP103" s="45">
        <v>341.06754056151578</v>
      </c>
      <c r="AQ103" s="45">
        <v>357.22096224626387</v>
      </c>
      <c r="AR103" s="45">
        <v>384.02062641403222</v>
      </c>
      <c r="AS103" s="45">
        <v>371.76666159297804</v>
      </c>
      <c r="AT103" s="45">
        <v>358.28627023415885</v>
      </c>
      <c r="AU103" s="45">
        <v>452.85433953261912</v>
      </c>
      <c r="AV103" s="45">
        <v>465.97404739716251</v>
      </c>
      <c r="AW103" s="45">
        <v>483.53789150749066</v>
      </c>
      <c r="AX103" s="45">
        <v>507.62492102716197</v>
      </c>
      <c r="AY103" s="45">
        <v>510.62173553028163</v>
      </c>
      <c r="AZ103" s="45">
        <v>514.87884656328583</v>
      </c>
      <c r="BA103" s="45">
        <v>526.09137084845838</v>
      </c>
      <c r="BB103" s="45">
        <v>536.43737252957021</v>
      </c>
      <c r="BC103" s="45">
        <v>557.57993122713424</v>
      </c>
      <c r="BD103" s="45">
        <v>574.1475469901128</v>
      </c>
      <c r="BE103" s="45">
        <v>588.30640120041369</v>
      </c>
      <c r="BF103" s="45">
        <v>606.17711137235187</v>
      </c>
      <c r="BG103" s="45">
        <v>623.67051748359711</v>
      </c>
      <c r="BH103" s="45">
        <v>641.99591711825099</v>
      </c>
      <c r="BI103" s="45">
        <v>671.79917121126323</v>
      </c>
      <c r="BJ103" s="45">
        <v>699.07762622969938</v>
      </c>
      <c r="BK103" s="45">
        <v>730.97899233446594</v>
      </c>
      <c r="BL103" s="45">
        <v>783.64924107611023</v>
      </c>
      <c r="BM103" s="45">
        <v>847.61130816216416</v>
      </c>
      <c r="BN103" s="45">
        <v>893.83006245912679</v>
      </c>
      <c r="BO103" s="45">
        <v>941.41355550254673</v>
      </c>
      <c r="BP103" s="45">
        <v>979.8099830964594</v>
      </c>
      <c r="BQ103" s="45">
        <v>1039.0671769147307</v>
      </c>
      <c r="BR103" s="45">
        <v>1082.0634499508674</v>
      </c>
      <c r="BS103" s="45">
        <v>1117.5799788561028</v>
      </c>
      <c r="BT103" s="45">
        <v>1149.3766709308532</v>
      </c>
      <c r="BU103" s="45">
        <v>1184.9024235020925</v>
      </c>
      <c r="BV103" s="45">
        <v>1209.5365139449877</v>
      </c>
      <c r="BW103" s="45">
        <v>1229.7481331792271</v>
      </c>
      <c r="BX103" s="45">
        <v>1273.9789111144503</v>
      </c>
      <c r="BY103" s="45">
        <v>1310.1141162353279</v>
      </c>
      <c r="BZ103" s="45">
        <v>1365.9071769986706</v>
      </c>
      <c r="CA103" s="45">
        <v>1451.9991310249507</v>
      </c>
      <c r="CB103" s="45">
        <v>1539.3512815453985</v>
      </c>
      <c r="CC103" s="45">
        <v>1616.3080033404074</v>
      </c>
      <c r="CD103" s="45">
        <v>1693.8237416111567</v>
      </c>
    </row>
    <row r="104" spans="1:82" ht="12.75" customHeight="1" x14ac:dyDescent="0.25">
      <c r="A104" s="38">
        <v>272</v>
      </c>
      <c r="B104" s="49" t="s">
        <v>392</v>
      </c>
      <c r="C104" s="45">
        <v>100</v>
      </c>
      <c r="D104" s="45">
        <v>121.27673536521017</v>
      </c>
      <c r="E104" s="45">
        <v>128.20289407949221</v>
      </c>
      <c r="F104" s="45">
        <v>127.19035871698438</v>
      </c>
      <c r="G104" s="45">
        <v>123.99376553437939</v>
      </c>
      <c r="H104" s="45">
        <v>123.36320978840631</v>
      </c>
      <c r="I104" s="45">
        <v>119.44249420329916</v>
      </c>
      <c r="J104" s="45">
        <v>125.53294310630781</v>
      </c>
      <c r="K104" s="45">
        <v>124.91953584839614</v>
      </c>
      <c r="L104" s="45">
        <v>127.63162407741636</v>
      </c>
      <c r="M104" s="45">
        <v>128.97384858988903</v>
      </c>
      <c r="N104" s="45">
        <v>130.19198849822129</v>
      </c>
      <c r="O104" s="45">
        <v>135.32646216713684</v>
      </c>
      <c r="P104" s="45">
        <v>135.77711937885735</v>
      </c>
      <c r="Q104" s="45">
        <v>132.82160204428521</v>
      </c>
      <c r="R104" s="45">
        <v>133.56373262389121</v>
      </c>
      <c r="S104" s="45">
        <v>130.86312114005716</v>
      </c>
      <c r="T104" s="45">
        <v>129.79052255146314</v>
      </c>
      <c r="U104" s="45">
        <v>131.54116015660901</v>
      </c>
      <c r="V104" s="45">
        <v>137.06451135059632</v>
      </c>
      <c r="W104" s="45">
        <v>141.90381362329083</v>
      </c>
      <c r="X104" s="45">
        <v>143.8797585098192</v>
      </c>
      <c r="Y104" s="45">
        <v>146.39083515120484</v>
      </c>
      <c r="Z104" s="45">
        <v>146.88702687222911</v>
      </c>
      <c r="AA104" s="45">
        <v>148.56568056246755</v>
      </c>
      <c r="AB104" s="45">
        <v>157.35351626845718</v>
      </c>
      <c r="AC104" s="45">
        <v>166.96004304054958</v>
      </c>
      <c r="AD104" s="45">
        <v>170.58306171770033</v>
      </c>
      <c r="AE104" s="45">
        <v>172.96021893294599</v>
      </c>
      <c r="AF104" s="45">
        <v>203.14901162597789</v>
      </c>
      <c r="AG104" s="45">
        <v>235.0447202120215</v>
      </c>
      <c r="AH104" s="45">
        <v>236.81834688513339</v>
      </c>
      <c r="AI104" s="45">
        <v>255.07686813857637</v>
      </c>
      <c r="AJ104" s="45">
        <v>326.99139265790922</v>
      </c>
      <c r="AK104" s="45">
        <v>307.29154540094606</v>
      </c>
      <c r="AL104" s="45">
        <v>306.83191681659554</v>
      </c>
      <c r="AM104" s="45">
        <v>315.57365352856169</v>
      </c>
      <c r="AN104" s="45">
        <v>309.46789252484859</v>
      </c>
      <c r="AO104" s="45">
        <v>318.62337985113987</v>
      </c>
      <c r="AP104" s="45">
        <v>331.51676805247905</v>
      </c>
      <c r="AQ104" s="45">
        <v>344.09986976820204</v>
      </c>
      <c r="AR104" s="45">
        <v>364.13368044152463</v>
      </c>
      <c r="AS104" s="45">
        <v>353.22869848191374</v>
      </c>
      <c r="AT104" s="45">
        <v>347.99857547154357</v>
      </c>
      <c r="AU104" s="45">
        <v>449.59563776605501</v>
      </c>
      <c r="AV104" s="45">
        <v>456.75682861307598</v>
      </c>
      <c r="AW104" s="45">
        <v>467.77607625653314</v>
      </c>
      <c r="AX104" s="45">
        <v>482.8594309861125</v>
      </c>
      <c r="AY104" s="45">
        <v>487.38977671088787</v>
      </c>
      <c r="AZ104" s="45">
        <v>485.17619888704081</v>
      </c>
      <c r="BA104" s="45">
        <v>493.63407468042783</v>
      </c>
      <c r="BB104" s="45">
        <v>510.14452677979227</v>
      </c>
      <c r="BC104" s="45">
        <v>531.70033107012171</v>
      </c>
      <c r="BD104" s="45">
        <v>553.29056707411257</v>
      </c>
      <c r="BE104" s="45">
        <v>574.6894632421903</v>
      </c>
      <c r="BF104" s="45">
        <v>595.62298357112934</v>
      </c>
      <c r="BG104" s="45">
        <v>621.3178965617285</v>
      </c>
      <c r="BH104" s="45">
        <v>633.64731654918546</v>
      </c>
      <c r="BI104" s="45">
        <v>662.16090293739524</v>
      </c>
      <c r="BJ104" s="45">
        <v>689.6458437999853</v>
      </c>
      <c r="BK104" s="45">
        <v>719.47245405788044</v>
      </c>
      <c r="BL104" s="45">
        <v>747.81011275801757</v>
      </c>
      <c r="BM104" s="45">
        <v>780.77606318637174</v>
      </c>
      <c r="BN104" s="45">
        <v>809.49763393345631</v>
      </c>
      <c r="BO104" s="45">
        <v>841.94910157778338</v>
      </c>
      <c r="BP104" s="45">
        <v>872.01717941648656</v>
      </c>
      <c r="BQ104" s="45">
        <v>894.96687777595798</v>
      </c>
      <c r="BR104" s="45">
        <v>911.34282945802113</v>
      </c>
      <c r="BS104" s="45">
        <v>927.95490556710251</v>
      </c>
      <c r="BT104" s="45">
        <v>955.2101023245491</v>
      </c>
      <c r="BU104" s="45">
        <v>999.29115127723765</v>
      </c>
      <c r="BV104" s="45">
        <v>1044.2231240865403</v>
      </c>
      <c r="BW104" s="45">
        <v>1072.5581584062566</v>
      </c>
      <c r="BX104" s="45">
        <v>1104.0709928547567</v>
      </c>
      <c r="BY104" s="45">
        <v>1148.214329460269</v>
      </c>
      <c r="BZ104" s="45">
        <v>1223.693527018238</v>
      </c>
      <c r="CA104" s="45">
        <v>1308.7890020052903</v>
      </c>
      <c r="CB104" s="45">
        <v>1364.7535779255288</v>
      </c>
      <c r="CC104" s="45">
        <v>1393.9317063147555</v>
      </c>
      <c r="CD104" s="45">
        <v>1474.368661668886</v>
      </c>
    </row>
    <row r="105" spans="1:82" ht="12.75" customHeight="1" x14ac:dyDescent="0.25">
      <c r="A105" s="38">
        <v>273</v>
      </c>
      <c r="B105" s="49" t="s">
        <v>393</v>
      </c>
      <c r="C105" s="45">
        <v>100</v>
      </c>
      <c r="D105" s="45">
        <v>106.07788923066654</v>
      </c>
      <c r="E105" s="45">
        <v>108.31697074831411</v>
      </c>
      <c r="F105" s="45">
        <v>116.05258873602151</v>
      </c>
      <c r="G105" s="45">
        <v>116.47675321476278</v>
      </c>
      <c r="H105" s="45">
        <v>118.18112742208523</v>
      </c>
      <c r="I105" s="45">
        <v>119.44443678977117</v>
      </c>
      <c r="J105" s="45">
        <v>121.83824831160824</v>
      </c>
      <c r="K105" s="45">
        <v>123.02827888557829</v>
      </c>
      <c r="L105" s="45">
        <v>123.27673269114536</v>
      </c>
      <c r="M105" s="45">
        <v>123.68728645464957</v>
      </c>
      <c r="N105" s="45">
        <v>125.58614190536922</v>
      </c>
      <c r="O105" s="45">
        <v>125.88074959197957</v>
      </c>
      <c r="P105" s="45">
        <v>126.47502408715441</v>
      </c>
      <c r="Q105" s="45">
        <v>127.48586602316315</v>
      </c>
      <c r="R105" s="45">
        <v>129.90010791825941</v>
      </c>
      <c r="S105" s="45">
        <v>130.56540651827822</v>
      </c>
      <c r="T105" s="45">
        <v>131.88284938656642</v>
      </c>
      <c r="U105" s="45">
        <v>134.36565385039364</v>
      </c>
      <c r="V105" s="45">
        <v>134.94610371540355</v>
      </c>
      <c r="W105" s="45">
        <v>140.8641614896224</v>
      </c>
      <c r="X105" s="45">
        <v>142.59497588684357</v>
      </c>
      <c r="Y105" s="45">
        <v>145.58155844570842</v>
      </c>
      <c r="Z105" s="45">
        <v>146.2117869682348</v>
      </c>
      <c r="AA105" s="45">
        <v>147.84564392361509</v>
      </c>
      <c r="AB105" s="45">
        <v>149.08848832598201</v>
      </c>
      <c r="AC105" s="45">
        <v>153.09644833829995</v>
      </c>
      <c r="AD105" s="45">
        <v>158.75190459390853</v>
      </c>
      <c r="AE105" s="45">
        <v>161.24533842214672</v>
      </c>
      <c r="AF105" s="45">
        <v>171.70783479994671</v>
      </c>
      <c r="AG105" s="45">
        <v>180.63995158227362</v>
      </c>
      <c r="AH105" s="45">
        <v>186.05284932577339</v>
      </c>
      <c r="AI105" s="45">
        <v>190.50372625200461</v>
      </c>
      <c r="AJ105" s="45">
        <v>214.83468393531112</v>
      </c>
      <c r="AK105" s="45">
        <v>210.90354749709618</v>
      </c>
      <c r="AL105" s="45">
        <v>211.04665364022739</v>
      </c>
      <c r="AM105" s="45">
        <v>214.22670087805685</v>
      </c>
      <c r="AN105" s="45">
        <v>221.67342590689452</v>
      </c>
      <c r="AO105" s="45">
        <v>224.88124819650596</v>
      </c>
      <c r="AP105" s="45">
        <v>238.76394530348134</v>
      </c>
      <c r="AQ105" s="45">
        <v>247.59593225283857</v>
      </c>
      <c r="AR105" s="45">
        <v>254.1998791492239</v>
      </c>
      <c r="AS105" s="45">
        <v>260.8413192852542</v>
      </c>
      <c r="AT105" s="45">
        <v>262.36030643666265</v>
      </c>
      <c r="AU105" s="45">
        <v>279.17840670642806</v>
      </c>
      <c r="AV105" s="45">
        <v>305.73937677086121</v>
      </c>
      <c r="AW105" s="45">
        <v>311.06402415160892</v>
      </c>
      <c r="AX105" s="45">
        <v>315.40244388507915</v>
      </c>
      <c r="AY105" s="45">
        <v>320.29797191969078</v>
      </c>
      <c r="AZ105" s="45">
        <v>342.50231817765274</v>
      </c>
      <c r="BA105" s="45">
        <v>360.10501102174834</v>
      </c>
      <c r="BB105" s="45">
        <v>362.03678309639122</v>
      </c>
      <c r="BC105" s="45">
        <v>374.64935859770742</v>
      </c>
      <c r="BD105" s="45">
        <v>380.79029953461173</v>
      </c>
      <c r="BE105" s="45">
        <v>394.28072750609783</v>
      </c>
      <c r="BF105" s="45">
        <v>413.73161853535248</v>
      </c>
      <c r="BG105" s="45">
        <v>415.89668971549048</v>
      </c>
      <c r="BH105" s="45">
        <v>436.63392057322346</v>
      </c>
      <c r="BI105" s="45">
        <v>451.62324253554868</v>
      </c>
      <c r="BJ105" s="45">
        <v>462.03991863305032</v>
      </c>
      <c r="BK105" s="45">
        <v>474.34564086333148</v>
      </c>
      <c r="BL105" s="45">
        <v>486.97126403149355</v>
      </c>
      <c r="BM105" s="45">
        <v>535.74283367413136</v>
      </c>
      <c r="BN105" s="45">
        <v>538.40217077010493</v>
      </c>
      <c r="BO105" s="45">
        <v>549.9247592223353</v>
      </c>
      <c r="BP105" s="45">
        <v>571.41321654351441</v>
      </c>
      <c r="BQ105" s="45">
        <v>612.78993472217758</v>
      </c>
      <c r="BR105" s="45">
        <v>638.23365150029349</v>
      </c>
      <c r="BS105" s="45">
        <v>664.35072032493088</v>
      </c>
      <c r="BT105" s="45">
        <v>702.50875509952323</v>
      </c>
      <c r="BU105" s="45">
        <v>723.25396396573433</v>
      </c>
      <c r="BV105" s="45">
        <v>798.30815221821661</v>
      </c>
      <c r="BW105" s="45">
        <v>822.04102726577048</v>
      </c>
      <c r="BX105" s="45">
        <v>828.26412802692937</v>
      </c>
      <c r="BY105" s="45">
        <v>858.82274624437832</v>
      </c>
      <c r="BZ105" s="45">
        <v>867.19774555499816</v>
      </c>
      <c r="CA105" s="45">
        <v>944.33571150261002</v>
      </c>
      <c r="CB105" s="45">
        <v>1013.9757763620656</v>
      </c>
      <c r="CC105" s="45">
        <v>1036.6591356044455</v>
      </c>
      <c r="CD105" s="45">
        <v>1124.0800308956468</v>
      </c>
    </row>
    <row r="106" spans="1:82" ht="12.75" customHeight="1" x14ac:dyDescent="0.25">
      <c r="A106" s="38">
        <v>28</v>
      </c>
      <c r="B106" s="47" t="s">
        <v>394</v>
      </c>
      <c r="C106" s="45">
        <v>100</v>
      </c>
      <c r="D106" s="45">
        <v>108.70738832139368</v>
      </c>
      <c r="E106" s="45">
        <v>112.09092702914376</v>
      </c>
      <c r="F106" s="45">
        <v>115.77853959300406</v>
      </c>
      <c r="G106" s="45">
        <v>117.18177732262924</v>
      </c>
      <c r="H106" s="45">
        <v>118.82555316220848</v>
      </c>
      <c r="I106" s="45">
        <v>118.63953713064862</v>
      </c>
      <c r="J106" s="45">
        <v>122.13591436511841</v>
      </c>
      <c r="K106" s="45">
        <v>120.90117505139676</v>
      </c>
      <c r="L106" s="45">
        <v>121.43722409219932</v>
      </c>
      <c r="M106" s="45">
        <v>121.89819538522804</v>
      </c>
      <c r="N106" s="45">
        <v>123.3285442912577</v>
      </c>
      <c r="O106" s="45">
        <v>124.80636376250659</v>
      </c>
      <c r="P106" s="45">
        <v>127.20541122661496</v>
      </c>
      <c r="Q106" s="45">
        <v>128.32172552644269</v>
      </c>
      <c r="R106" s="45">
        <v>129.31490138046473</v>
      </c>
      <c r="S106" s="45">
        <v>129.31152768932247</v>
      </c>
      <c r="T106" s="45">
        <v>130.96657375072212</v>
      </c>
      <c r="U106" s="45">
        <v>133.01010484874413</v>
      </c>
      <c r="V106" s="45">
        <v>136.77173281071563</v>
      </c>
      <c r="W106" s="45">
        <v>139.07221218053488</v>
      </c>
      <c r="X106" s="45">
        <v>140.16237893557982</v>
      </c>
      <c r="Y106" s="45">
        <v>141.33864348279619</v>
      </c>
      <c r="Z106" s="45">
        <v>142.1176929638446</v>
      </c>
      <c r="AA106" s="45">
        <v>144.84004607197164</v>
      </c>
      <c r="AB106" s="45">
        <v>150.53131631291282</v>
      </c>
      <c r="AC106" s="45">
        <v>158.97265626658796</v>
      </c>
      <c r="AD106" s="45">
        <v>164.55561483154929</v>
      </c>
      <c r="AE106" s="45">
        <v>165.93090518673426</v>
      </c>
      <c r="AF106" s="45">
        <v>183.5008040651621</v>
      </c>
      <c r="AG106" s="45">
        <v>197.23417611200955</v>
      </c>
      <c r="AH106" s="45">
        <v>206.61871987118721</v>
      </c>
      <c r="AI106" s="45">
        <v>215.07762211903008</v>
      </c>
      <c r="AJ106" s="45">
        <v>253.55296729876909</v>
      </c>
      <c r="AK106" s="45">
        <v>253.91044310948843</v>
      </c>
      <c r="AL106" s="45">
        <v>254.85576661228578</v>
      </c>
      <c r="AM106" s="45">
        <v>259.87593188167364</v>
      </c>
      <c r="AN106" s="45">
        <v>259.59327691573901</v>
      </c>
      <c r="AO106" s="45">
        <v>266.24782712238567</v>
      </c>
      <c r="AP106" s="45">
        <v>274.39541883040943</v>
      </c>
      <c r="AQ106" s="45">
        <v>285.85716803004863</v>
      </c>
      <c r="AR106" s="45">
        <v>294.58770894991289</v>
      </c>
      <c r="AS106" s="45">
        <v>299.91317687551782</v>
      </c>
      <c r="AT106" s="45">
        <v>297.44850106052468</v>
      </c>
      <c r="AU106" s="45">
        <v>353.93343726785611</v>
      </c>
      <c r="AV106" s="45">
        <v>375.66485901143449</v>
      </c>
      <c r="AW106" s="45">
        <v>387.20387875090233</v>
      </c>
      <c r="AX106" s="45">
        <v>409.03232662049663</v>
      </c>
      <c r="AY106" s="45">
        <v>414.59890536430049</v>
      </c>
      <c r="AZ106" s="45">
        <v>418.43952293574279</v>
      </c>
      <c r="BA106" s="45">
        <v>426.67285708011087</v>
      </c>
      <c r="BB106" s="45">
        <v>432.70881376347802</v>
      </c>
      <c r="BC106" s="45">
        <v>438.74309397902493</v>
      </c>
      <c r="BD106" s="45">
        <v>455.58314570499016</v>
      </c>
      <c r="BE106" s="45">
        <v>468.07528069312008</v>
      </c>
      <c r="BF106" s="45">
        <v>482.11255661029367</v>
      </c>
      <c r="BG106" s="45">
        <v>504.38989108072388</v>
      </c>
      <c r="BH106" s="45">
        <v>539.28116428956605</v>
      </c>
      <c r="BI106" s="45">
        <v>564.71032064764029</v>
      </c>
      <c r="BJ106" s="45">
        <v>608.49241763736723</v>
      </c>
      <c r="BK106" s="45">
        <v>626.42279504652231</v>
      </c>
      <c r="BL106" s="45">
        <v>666.43871159880177</v>
      </c>
      <c r="BM106" s="45">
        <v>705.82975107320021</v>
      </c>
      <c r="BN106" s="45">
        <v>739.71977338057332</v>
      </c>
      <c r="BO106" s="45">
        <v>770.76099221825586</v>
      </c>
      <c r="BP106" s="45">
        <v>810.95011812510438</v>
      </c>
      <c r="BQ106" s="45">
        <v>855.90880154890567</v>
      </c>
      <c r="BR106" s="45">
        <v>885.93915866712518</v>
      </c>
      <c r="BS106" s="45">
        <v>928.98676747382922</v>
      </c>
      <c r="BT106" s="45">
        <v>946.42611887402597</v>
      </c>
      <c r="BU106" s="45">
        <v>981.31722861215701</v>
      </c>
      <c r="BV106" s="45">
        <v>1017.0153284376515</v>
      </c>
      <c r="BW106" s="45">
        <v>1033.5197757652109</v>
      </c>
      <c r="BX106" s="45">
        <v>1060.6194283187251</v>
      </c>
      <c r="BY106" s="45">
        <v>1104.0987461745599</v>
      </c>
      <c r="BZ106" s="45">
        <v>1158.8219847700598</v>
      </c>
      <c r="CA106" s="45">
        <v>1229.2856361964539</v>
      </c>
      <c r="CB106" s="45">
        <v>1269.6896079241112</v>
      </c>
      <c r="CC106" s="45">
        <v>1356.3331916701773</v>
      </c>
      <c r="CD106" s="45">
        <v>1476.6882483989921</v>
      </c>
    </row>
    <row r="107" spans="1:82" ht="12.75" customHeight="1" x14ac:dyDescent="0.25">
      <c r="A107" s="38">
        <v>281</v>
      </c>
      <c r="B107" s="49" t="s">
        <v>395</v>
      </c>
      <c r="C107" s="45">
        <v>100</v>
      </c>
      <c r="D107" s="45">
        <v>112.59332209556223</v>
      </c>
      <c r="E107" s="45">
        <v>114.59796924558326</v>
      </c>
      <c r="F107" s="45">
        <v>116.59667731823492</v>
      </c>
      <c r="G107" s="45">
        <v>120.89821873553102</v>
      </c>
      <c r="H107" s="45">
        <v>124.11297272252212</v>
      </c>
      <c r="I107" s="45">
        <v>124.59965508548585</v>
      </c>
      <c r="J107" s="45">
        <v>125.12364006392747</v>
      </c>
      <c r="K107" s="45">
        <v>125.11765037407075</v>
      </c>
      <c r="L107" s="45">
        <v>124.93158474738776</v>
      </c>
      <c r="M107" s="45">
        <v>124.87997374840893</v>
      </c>
      <c r="N107" s="45">
        <v>125.22242082212985</v>
      </c>
      <c r="O107" s="45">
        <v>125.26329475330608</v>
      </c>
      <c r="P107" s="45">
        <v>130.01858615596862</v>
      </c>
      <c r="Q107" s="45">
        <v>130.58623284174612</v>
      </c>
      <c r="R107" s="45">
        <v>131.67976822089284</v>
      </c>
      <c r="S107" s="45">
        <v>131.89128870739452</v>
      </c>
      <c r="T107" s="45">
        <v>132.35297527084191</v>
      </c>
      <c r="U107" s="45">
        <v>132.8898093183146</v>
      </c>
      <c r="V107" s="45">
        <v>137.79039479978707</v>
      </c>
      <c r="W107" s="45">
        <v>138.74397705616886</v>
      </c>
      <c r="X107" s="45">
        <v>138.97834860857284</v>
      </c>
      <c r="Y107" s="45">
        <v>139.70775846799751</v>
      </c>
      <c r="Z107" s="45">
        <v>139.73934404975282</v>
      </c>
      <c r="AA107" s="45">
        <v>145.35036821139542</v>
      </c>
      <c r="AB107" s="45">
        <v>146.88517727936164</v>
      </c>
      <c r="AC107" s="45">
        <v>154.35153725561636</v>
      </c>
      <c r="AD107" s="45">
        <v>161.60111408297649</v>
      </c>
      <c r="AE107" s="45">
        <v>162.34923790399037</v>
      </c>
      <c r="AF107" s="45">
        <v>172.36790925744523</v>
      </c>
      <c r="AG107" s="45">
        <v>180.21162778077817</v>
      </c>
      <c r="AH107" s="45">
        <v>203.15094176667063</v>
      </c>
      <c r="AI107" s="45">
        <v>205.17054095579172</v>
      </c>
      <c r="AJ107" s="45">
        <v>234.37914230916755</v>
      </c>
      <c r="AK107" s="45">
        <v>235.40231008883279</v>
      </c>
      <c r="AL107" s="45">
        <v>238.67650543135917</v>
      </c>
      <c r="AM107" s="45">
        <v>240.13631849805151</v>
      </c>
      <c r="AN107" s="45">
        <v>238.9818704043962</v>
      </c>
      <c r="AO107" s="45">
        <v>249.73807011075607</v>
      </c>
      <c r="AP107" s="45">
        <v>252.57169843768855</v>
      </c>
      <c r="AQ107" s="45">
        <v>263.63381589971527</v>
      </c>
      <c r="AR107" s="45">
        <v>266.94355005138152</v>
      </c>
      <c r="AS107" s="45">
        <v>276.60540162413298</v>
      </c>
      <c r="AT107" s="45">
        <v>277.15097504913501</v>
      </c>
      <c r="AU107" s="45">
        <v>318.63677540607483</v>
      </c>
      <c r="AV107" s="45">
        <v>323.38487028735182</v>
      </c>
      <c r="AW107" s="45">
        <v>336.82750113188314</v>
      </c>
      <c r="AX107" s="45">
        <v>355.65868092782983</v>
      </c>
      <c r="AY107" s="45">
        <v>358.74050415606206</v>
      </c>
      <c r="AZ107" s="45">
        <v>358.76327387302558</v>
      </c>
      <c r="BA107" s="45">
        <v>372.91215566334603</v>
      </c>
      <c r="BB107" s="45">
        <v>375.27495900911731</v>
      </c>
      <c r="BC107" s="45">
        <v>378.75215769299814</v>
      </c>
      <c r="BD107" s="45">
        <v>395.18105056908348</v>
      </c>
      <c r="BE107" s="45">
        <v>403.08661438283036</v>
      </c>
      <c r="BF107" s="45">
        <v>423.84627302050717</v>
      </c>
      <c r="BG107" s="45">
        <v>451.60713840025994</v>
      </c>
      <c r="BH107" s="45">
        <v>509.9020679357921</v>
      </c>
      <c r="BI107" s="45">
        <v>537.94305691834415</v>
      </c>
      <c r="BJ107" s="45">
        <v>615.60054139903093</v>
      </c>
      <c r="BK107" s="45">
        <v>621.4616481426749</v>
      </c>
      <c r="BL107" s="45">
        <v>663.59815028284208</v>
      </c>
      <c r="BM107" s="45">
        <v>695.80240785682099</v>
      </c>
      <c r="BN107" s="45">
        <v>749.89311242045369</v>
      </c>
      <c r="BO107" s="45">
        <v>755.64965524854176</v>
      </c>
      <c r="BP107" s="45">
        <v>798.91394244820037</v>
      </c>
      <c r="BQ107" s="45">
        <v>840.02793552087371</v>
      </c>
      <c r="BR107" s="45">
        <v>852.29058611198991</v>
      </c>
      <c r="BS107" s="45">
        <v>888.56601315766648</v>
      </c>
      <c r="BT107" s="45">
        <v>894.6620790618332</v>
      </c>
      <c r="BU107" s="45">
        <v>917.83884999006762</v>
      </c>
      <c r="BV107" s="45">
        <v>966.32525755490838</v>
      </c>
      <c r="BW107" s="45">
        <v>969.17945443882115</v>
      </c>
      <c r="BX107" s="45">
        <v>984.45839601387001</v>
      </c>
      <c r="BY107" s="45">
        <v>1049.177478326156</v>
      </c>
      <c r="BZ107" s="45">
        <v>1082.726296015165</v>
      </c>
      <c r="CA107" s="45">
        <v>1143.4516145374073</v>
      </c>
      <c r="CB107" s="45">
        <v>1164.2356053274539</v>
      </c>
      <c r="CC107" s="45">
        <v>1252.1300806893851</v>
      </c>
      <c r="CD107" s="45">
        <v>1398.5261075353267</v>
      </c>
    </row>
    <row r="108" spans="1:82" ht="12.75" customHeight="1" x14ac:dyDescent="0.25">
      <c r="A108" s="38">
        <v>2811</v>
      </c>
      <c r="B108" s="48" t="s">
        <v>396</v>
      </c>
      <c r="C108" s="45">
        <v>100</v>
      </c>
      <c r="D108" s="45">
        <v>112.92725167898652</v>
      </c>
      <c r="E108" s="45">
        <v>114.89515573922557</v>
      </c>
      <c r="F108" s="45">
        <v>116.30191128270974</v>
      </c>
      <c r="G108" s="45">
        <v>120.63226879655033</v>
      </c>
      <c r="H108" s="45">
        <v>124.02249021060908</v>
      </c>
      <c r="I108" s="45">
        <v>124.99100765319292</v>
      </c>
      <c r="J108" s="45">
        <v>125.17400521113761</v>
      </c>
      <c r="K108" s="45">
        <v>125.18530332460216</v>
      </c>
      <c r="L108" s="45">
        <v>125.19552451460699</v>
      </c>
      <c r="M108" s="45">
        <v>125.22512453808375</v>
      </c>
      <c r="N108" s="45">
        <v>125.39812810510543</v>
      </c>
      <c r="O108" s="45">
        <v>125.41378872596221</v>
      </c>
      <c r="P108" s="45">
        <v>130.24124022018606</v>
      </c>
      <c r="Q108" s="45">
        <v>130.70594734120451</v>
      </c>
      <c r="R108" s="45">
        <v>131.84264237880532</v>
      </c>
      <c r="S108" s="45">
        <v>132.06244588037973</v>
      </c>
      <c r="T108" s="45">
        <v>132.43425350116894</v>
      </c>
      <c r="U108" s="45">
        <v>132.88038292754769</v>
      </c>
      <c r="V108" s="45">
        <v>137.66469073636077</v>
      </c>
      <c r="W108" s="45">
        <v>138.63687528277953</v>
      </c>
      <c r="X108" s="45">
        <v>138.86400027317919</v>
      </c>
      <c r="Y108" s="45">
        <v>139.62219837776684</v>
      </c>
      <c r="Z108" s="45">
        <v>139.65503057938156</v>
      </c>
      <c r="AA108" s="45">
        <v>145.38106611163894</v>
      </c>
      <c r="AB108" s="45">
        <v>146.46306182510671</v>
      </c>
      <c r="AC108" s="45">
        <v>154.38618471368846</v>
      </c>
      <c r="AD108" s="45">
        <v>161.85150598744386</v>
      </c>
      <c r="AE108" s="45">
        <v>162.10159713201665</v>
      </c>
      <c r="AF108" s="45">
        <v>171.92282095241691</v>
      </c>
      <c r="AG108" s="45">
        <v>179.3018239967254</v>
      </c>
      <c r="AH108" s="45">
        <v>203.00799672526864</v>
      </c>
      <c r="AI108" s="45">
        <v>205.03789543210641</v>
      </c>
      <c r="AJ108" s="45">
        <v>234.20589677122121</v>
      </c>
      <c r="AK108" s="45">
        <v>235.30166217964987</v>
      </c>
      <c r="AL108" s="45">
        <v>238.70508347626071</v>
      </c>
      <c r="AM108" s="45">
        <v>240.04427819035763</v>
      </c>
      <c r="AN108" s="45">
        <v>238.79320032060772</v>
      </c>
      <c r="AO108" s="45">
        <v>249.01240147452626</v>
      </c>
      <c r="AP108" s="45">
        <v>252.19353641018154</v>
      </c>
      <c r="AQ108" s="45">
        <v>263.62163931196267</v>
      </c>
      <c r="AR108" s="45">
        <v>266.68236289156442</v>
      </c>
      <c r="AS108" s="45">
        <v>276.21814295008483</v>
      </c>
      <c r="AT108" s="45">
        <v>276.87605900307756</v>
      </c>
      <c r="AU108" s="45">
        <v>317.85529513703011</v>
      </c>
      <c r="AV108" s="45">
        <v>322.46648548333474</v>
      </c>
      <c r="AW108" s="45">
        <v>336.28954927105087</v>
      </c>
      <c r="AX108" s="45">
        <v>355.59887910359691</v>
      </c>
      <c r="AY108" s="45">
        <v>358.64300402957946</v>
      </c>
      <c r="AZ108" s="45">
        <v>358.08768317908175</v>
      </c>
      <c r="BA108" s="45">
        <v>372.73855531547815</v>
      </c>
      <c r="BB108" s="45">
        <v>375.12660363354865</v>
      </c>
      <c r="BC108" s="45">
        <v>377.6055962449426</v>
      </c>
      <c r="BD108" s="45">
        <v>394.52642396443389</v>
      </c>
      <c r="BE108" s="45">
        <v>401.95823576833902</v>
      </c>
      <c r="BF108" s="45">
        <v>423.51099359552239</v>
      </c>
      <c r="BG108" s="45">
        <v>451.11972100306679</v>
      </c>
      <c r="BH108" s="45">
        <v>511.08938589154917</v>
      </c>
      <c r="BI108" s="45">
        <v>539.64859288091168</v>
      </c>
      <c r="BJ108" s="45">
        <v>620.28754851261579</v>
      </c>
      <c r="BK108" s="45">
        <v>626.02178944354239</v>
      </c>
      <c r="BL108" s="45">
        <v>668.73798534961065</v>
      </c>
      <c r="BM108" s="45">
        <v>701.30632254663556</v>
      </c>
      <c r="BN108" s="45">
        <v>756.94648145033796</v>
      </c>
      <c r="BO108" s="45">
        <v>761.95919674119</v>
      </c>
      <c r="BP108" s="45">
        <v>807.57833852584326</v>
      </c>
      <c r="BQ108" s="45">
        <v>850.02801790185322</v>
      </c>
      <c r="BR108" s="45">
        <v>862.61648941784972</v>
      </c>
      <c r="BS108" s="45">
        <v>900.19475484541078</v>
      </c>
      <c r="BT108" s="45">
        <v>906.07218913837642</v>
      </c>
      <c r="BU108" s="45">
        <v>928.96924874144861</v>
      </c>
      <c r="BV108" s="45">
        <v>978.16860711848335</v>
      </c>
      <c r="BW108" s="45">
        <v>980.47912582449499</v>
      </c>
      <c r="BX108" s="45">
        <v>994.58726010977261</v>
      </c>
      <c r="BY108" s="45">
        <v>1060.5220064422488</v>
      </c>
      <c r="BZ108" s="45">
        <v>1093.5987109675148</v>
      </c>
      <c r="CA108" s="45">
        <v>1153.2870985763952</v>
      </c>
      <c r="CB108" s="45">
        <v>1173.9312369103345</v>
      </c>
      <c r="CC108" s="45">
        <v>1263.3917310335637</v>
      </c>
      <c r="CD108" s="45">
        <v>1409.618536755469</v>
      </c>
    </row>
    <row r="109" spans="1:82" ht="12.75" customHeight="1" x14ac:dyDescent="0.25">
      <c r="A109" s="38">
        <v>2813</v>
      </c>
      <c r="B109" s="48" t="s">
        <v>397</v>
      </c>
      <c r="C109" s="45">
        <v>100</v>
      </c>
      <c r="D109" s="45">
        <v>104.13255510392891</v>
      </c>
      <c r="E109" s="45">
        <v>107.06816116453501</v>
      </c>
      <c r="F109" s="45">
        <v>124.06515830171158</v>
      </c>
      <c r="G109" s="45">
        <v>127.63658687314037</v>
      </c>
      <c r="H109" s="45">
        <v>126.40552626707999</v>
      </c>
      <c r="I109" s="45">
        <v>114.68396312135114</v>
      </c>
      <c r="J109" s="45">
        <v>123.84753936426274</v>
      </c>
      <c r="K109" s="45">
        <v>123.40352895698864</v>
      </c>
      <c r="L109" s="45">
        <v>118.24414829036894</v>
      </c>
      <c r="M109" s="45">
        <v>116.13489528464511</v>
      </c>
      <c r="N109" s="45">
        <v>120.77052900485928</v>
      </c>
      <c r="O109" s="45">
        <v>121.45023206136555</v>
      </c>
      <c r="P109" s="45">
        <v>124.37720470731833</v>
      </c>
      <c r="Q109" s="45">
        <v>127.55302902957519</v>
      </c>
      <c r="R109" s="45">
        <v>127.55302902957519</v>
      </c>
      <c r="S109" s="45">
        <v>127.55468293342884</v>
      </c>
      <c r="T109" s="45">
        <v>130.29363041963342</v>
      </c>
      <c r="U109" s="45">
        <v>133.12864558741924</v>
      </c>
      <c r="V109" s="45">
        <v>140.97535607108998</v>
      </c>
      <c r="W109" s="45">
        <v>141.45761248715695</v>
      </c>
      <c r="X109" s="45">
        <v>141.87559003211928</v>
      </c>
      <c r="Y109" s="45">
        <v>141.87559271556378</v>
      </c>
      <c r="Z109" s="45">
        <v>141.87559271556378</v>
      </c>
      <c r="AA109" s="45">
        <v>144.5725761438849</v>
      </c>
      <c r="AB109" s="45">
        <v>157.58030786764587</v>
      </c>
      <c r="AC109" s="45">
        <v>153.47367532258315</v>
      </c>
      <c r="AD109" s="45">
        <v>155.25693954604031</v>
      </c>
      <c r="AE109" s="45">
        <v>168.62370705347013</v>
      </c>
      <c r="AF109" s="45">
        <v>183.64510249359128</v>
      </c>
      <c r="AG109" s="45">
        <v>203.26330755719596</v>
      </c>
      <c r="AH109" s="45">
        <v>206.77273734257071</v>
      </c>
      <c r="AI109" s="45">
        <v>208.53137786299973</v>
      </c>
      <c r="AJ109" s="45">
        <v>238.76866094321218</v>
      </c>
      <c r="AK109" s="45">
        <v>237.95242409507117</v>
      </c>
      <c r="AL109" s="45">
        <v>237.95242409507117</v>
      </c>
      <c r="AM109" s="45">
        <v>242.46834188228067</v>
      </c>
      <c r="AN109" s="45">
        <v>243.76220043940512</v>
      </c>
      <c r="AO109" s="45">
        <v>268.12432143149448</v>
      </c>
      <c r="AP109" s="45">
        <v>262.15318195587395</v>
      </c>
      <c r="AQ109" s="45">
        <v>263.9423338533125</v>
      </c>
      <c r="AR109" s="45">
        <v>273.56124375121163</v>
      </c>
      <c r="AS109" s="45">
        <v>286.41736668875939</v>
      </c>
      <c r="AT109" s="45">
        <v>284.11651725745094</v>
      </c>
      <c r="AU109" s="45">
        <v>338.43712492028743</v>
      </c>
      <c r="AV109" s="45">
        <v>346.65396719022186</v>
      </c>
      <c r="AW109" s="45">
        <v>350.45757637270066</v>
      </c>
      <c r="AX109" s="45">
        <v>357.17387851922825</v>
      </c>
      <c r="AY109" s="45">
        <v>361.21086285669867</v>
      </c>
      <c r="AZ109" s="45">
        <v>375.88070139937042</v>
      </c>
      <c r="BA109" s="45">
        <v>377.31066410905993</v>
      </c>
      <c r="BB109" s="45">
        <v>379.03383611057819</v>
      </c>
      <c r="BC109" s="45">
        <v>407.80256153592916</v>
      </c>
      <c r="BD109" s="45">
        <v>411.76731139586047</v>
      </c>
      <c r="BE109" s="45">
        <v>431.67632014545478</v>
      </c>
      <c r="BF109" s="45">
        <v>432.34124091998586</v>
      </c>
      <c r="BG109" s="45">
        <v>463.95682297453516</v>
      </c>
      <c r="BH109" s="45">
        <v>479.81901729489687</v>
      </c>
      <c r="BI109" s="45">
        <v>494.72992729035633</v>
      </c>
      <c r="BJ109" s="45">
        <v>496.84593849883584</v>
      </c>
      <c r="BK109" s="45">
        <v>505.92144173187222</v>
      </c>
      <c r="BL109" s="45">
        <v>533.37025484037804</v>
      </c>
      <c r="BM109" s="45">
        <v>556.34983448851017</v>
      </c>
      <c r="BN109" s="45">
        <v>571.1820462853093</v>
      </c>
      <c r="BO109" s="45">
        <v>595.78493213555942</v>
      </c>
      <c r="BP109" s="45">
        <v>579.38431711712838</v>
      </c>
      <c r="BQ109" s="45">
        <v>586.65605377579402</v>
      </c>
      <c r="BR109" s="45">
        <v>590.66338629014706</v>
      </c>
      <c r="BS109" s="45">
        <v>593.92882403257386</v>
      </c>
      <c r="BT109" s="45">
        <v>605.56435457598809</v>
      </c>
      <c r="BU109" s="45">
        <v>635.82816560066863</v>
      </c>
      <c r="BV109" s="45">
        <v>666.25055309095058</v>
      </c>
      <c r="BW109" s="45">
        <v>682.87991279357379</v>
      </c>
      <c r="BX109" s="45">
        <v>727.82357460476896</v>
      </c>
      <c r="BY109" s="45">
        <v>761.74140262426863</v>
      </c>
      <c r="BZ109" s="45">
        <v>807.25214183920821</v>
      </c>
      <c r="CA109" s="45">
        <v>894.25015760020426</v>
      </c>
      <c r="CB109" s="45">
        <v>918.57758719611525</v>
      </c>
      <c r="CC109" s="45">
        <v>966.79387739100468</v>
      </c>
      <c r="CD109" s="45">
        <v>1117.477456378472</v>
      </c>
    </row>
    <row r="110" spans="1:82" ht="12.75" customHeight="1" x14ac:dyDescent="0.25">
      <c r="A110" s="38">
        <v>289</v>
      </c>
      <c r="B110" s="49" t="s">
        <v>398</v>
      </c>
      <c r="C110" s="45">
        <v>100</v>
      </c>
      <c r="D110" s="45">
        <v>106.93769542022736</v>
      </c>
      <c r="E110" s="45">
        <v>110.94919506169515</v>
      </c>
      <c r="F110" s="45">
        <v>115.40595153343814</v>
      </c>
      <c r="G110" s="45">
        <v>115.48927292903171</v>
      </c>
      <c r="H110" s="45">
        <v>116.41760969091867</v>
      </c>
      <c r="I110" s="45">
        <v>115.92524011794615</v>
      </c>
      <c r="J110" s="45">
        <v>120.77527435757105</v>
      </c>
      <c r="K110" s="45">
        <v>118.98095024054719</v>
      </c>
      <c r="L110" s="45">
        <v>119.84585748510287</v>
      </c>
      <c r="M110" s="45">
        <v>120.54026385349465</v>
      </c>
      <c r="N110" s="45">
        <v>122.46605407728421</v>
      </c>
      <c r="O110" s="45">
        <v>124.59827284337747</v>
      </c>
      <c r="P110" s="45">
        <v>125.92426337604967</v>
      </c>
      <c r="Q110" s="45">
        <v>127.29044636590459</v>
      </c>
      <c r="R110" s="45">
        <v>128.23791749372717</v>
      </c>
      <c r="S110" s="45">
        <v>128.13667885614493</v>
      </c>
      <c r="T110" s="45">
        <v>130.33519270541655</v>
      </c>
      <c r="U110" s="45">
        <v>133.06488863009844</v>
      </c>
      <c r="V110" s="45">
        <v>136.30782400641951</v>
      </c>
      <c r="W110" s="45">
        <v>139.22169372171891</v>
      </c>
      <c r="X110" s="45">
        <v>140.70159812618869</v>
      </c>
      <c r="Y110" s="45">
        <v>142.08136474389684</v>
      </c>
      <c r="Z110" s="45">
        <v>143.20081672105815</v>
      </c>
      <c r="AA110" s="45">
        <v>144.6076402925805</v>
      </c>
      <c r="AB110" s="45">
        <v>152.19180430352864</v>
      </c>
      <c r="AC110" s="45">
        <v>161.07715983880962</v>
      </c>
      <c r="AD110" s="45">
        <v>165.90112386620945</v>
      </c>
      <c r="AE110" s="45">
        <v>167.5620321006154</v>
      </c>
      <c r="AF110" s="45">
        <v>188.57083511962873</v>
      </c>
      <c r="AG110" s="45">
        <v>204.98641397611678</v>
      </c>
      <c r="AH110" s="45">
        <v>208.19798052024191</v>
      </c>
      <c r="AI110" s="45">
        <v>219.58940544441651</v>
      </c>
      <c r="AJ110" s="45">
        <v>262.28491795573632</v>
      </c>
      <c r="AK110" s="45">
        <v>262.33923102095611</v>
      </c>
      <c r="AL110" s="45">
        <v>262.22396311844199</v>
      </c>
      <c r="AM110" s="45">
        <v>268.86554820219794</v>
      </c>
      <c r="AN110" s="45">
        <v>268.97991649992974</v>
      </c>
      <c r="AO110" s="45">
        <v>273.76653471788364</v>
      </c>
      <c r="AP110" s="45">
        <v>284.33415821725777</v>
      </c>
      <c r="AQ110" s="45">
        <v>295.97790368606502</v>
      </c>
      <c r="AR110" s="45">
        <v>307.17713393873231</v>
      </c>
      <c r="AS110" s="45">
        <v>310.52776960957846</v>
      </c>
      <c r="AT110" s="45">
        <v>306.69219634229972</v>
      </c>
      <c r="AU110" s="45">
        <v>370.00788823942207</v>
      </c>
      <c r="AV110" s="45">
        <v>399.47368599995076</v>
      </c>
      <c r="AW110" s="45">
        <v>410.14578230351134</v>
      </c>
      <c r="AX110" s="45">
        <v>433.3392158730901</v>
      </c>
      <c r="AY110" s="45">
        <v>440.03737699904099</v>
      </c>
      <c r="AZ110" s="45">
        <v>445.61668046644775</v>
      </c>
      <c r="BA110" s="45">
        <v>451.15601536020063</v>
      </c>
      <c r="BB110" s="45">
        <v>458.86476261700585</v>
      </c>
      <c r="BC110" s="45">
        <v>466.06356320198682</v>
      </c>
      <c r="BD110" s="45">
        <v>483.0908607587275</v>
      </c>
      <c r="BE110" s="45">
        <v>497.67176589058903</v>
      </c>
      <c r="BF110" s="45">
        <v>508.64760183715038</v>
      </c>
      <c r="BG110" s="45">
        <v>528.42768177687833</v>
      </c>
      <c r="BH110" s="45">
        <v>552.66069705606174</v>
      </c>
      <c r="BI110" s="45">
        <v>576.90039885232795</v>
      </c>
      <c r="BJ110" s="45">
        <v>605.25530735894529</v>
      </c>
      <c r="BK110" s="45">
        <v>628.68215070403028</v>
      </c>
      <c r="BL110" s="45">
        <v>667.73233148228633</v>
      </c>
      <c r="BM110" s="45">
        <v>710.39630293404889</v>
      </c>
      <c r="BN110" s="45">
        <v>735.08673356921474</v>
      </c>
      <c r="BO110" s="45">
        <v>777.64284541405073</v>
      </c>
      <c r="BP110" s="45">
        <v>816.43151227395617</v>
      </c>
      <c r="BQ110" s="45">
        <v>863.14110593375585</v>
      </c>
      <c r="BR110" s="45">
        <v>901.26305337191889</v>
      </c>
      <c r="BS110" s="45">
        <v>947.39478112773077</v>
      </c>
      <c r="BT110" s="45">
        <v>969.99997759498945</v>
      </c>
      <c r="BU110" s="45">
        <v>1010.2259137708546</v>
      </c>
      <c r="BV110" s="45">
        <v>1040.1000910234325</v>
      </c>
      <c r="BW110" s="45">
        <v>1062.8209982067494</v>
      </c>
      <c r="BX110" s="45">
        <v>1095.3039201418403</v>
      </c>
      <c r="BY110" s="45">
        <v>1129.1104379538683</v>
      </c>
      <c r="BZ110" s="45">
        <v>1193.4767184904322</v>
      </c>
      <c r="CA110" s="45">
        <v>1268.3753036061812</v>
      </c>
      <c r="CB110" s="45">
        <v>1317.7144098482502</v>
      </c>
      <c r="CC110" s="45">
        <v>1403.7883251075702</v>
      </c>
      <c r="CD110" s="45">
        <v>1512.2840649684329</v>
      </c>
    </row>
    <row r="111" spans="1:82" ht="12.75" customHeight="1" x14ac:dyDescent="0.25">
      <c r="A111" s="38">
        <v>2893</v>
      </c>
      <c r="B111" s="48" t="s">
        <v>399</v>
      </c>
      <c r="C111" s="45">
        <v>100</v>
      </c>
      <c r="D111" s="45">
        <v>107.12292440091531</v>
      </c>
      <c r="E111" s="45">
        <v>109.62582078410558</v>
      </c>
      <c r="F111" s="45">
        <v>114.15194406672373</v>
      </c>
      <c r="G111" s="45">
        <v>121.81755548844029</v>
      </c>
      <c r="H111" s="45">
        <v>123.24324021844275</v>
      </c>
      <c r="I111" s="45">
        <v>123.5139754873131</v>
      </c>
      <c r="J111" s="45">
        <v>125.92356250611081</v>
      </c>
      <c r="K111" s="45">
        <v>126.21215399846405</v>
      </c>
      <c r="L111" s="45">
        <v>126.7177590217331</v>
      </c>
      <c r="M111" s="45">
        <v>125.54792524973028</v>
      </c>
      <c r="N111" s="45">
        <v>125.23762333407403</v>
      </c>
      <c r="O111" s="45">
        <v>125.31819103317625</v>
      </c>
      <c r="P111" s="45">
        <v>125.84644734750674</v>
      </c>
      <c r="Q111" s="45">
        <v>127.4242968366313</v>
      </c>
      <c r="R111" s="45">
        <v>131.53356721020546</v>
      </c>
      <c r="S111" s="45">
        <v>132.54577460732085</v>
      </c>
      <c r="T111" s="45">
        <v>134.05427197729819</v>
      </c>
      <c r="U111" s="45">
        <v>136.55900871335064</v>
      </c>
      <c r="V111" s="45">
        <v>138.10417447305443</v>
      </c>
      <c r="W111" s="45">
        <v>140.91835774976076</v>
      </c>
      <c r="X111" s="45">
        <v>141.72877519073594</v>
      </c>
      <c r="Y111" s="45">
        <v>143.63090938228615</v>
      </c>
      <c r="Z111" s="45">
        <v>144.88628802290901</v>
      </c>
      <c r="AA111" s="45">
        <v>145.48515296511712</v>
      </c>
      <c r="AB111" s="45">
        <v>148.83980881298103</v>
      </c>
      <c r="AC111" s="45">
        <v>150.38263376087158</v>
      </c>
      <c r="AD111" s="45">
        <v>159.74217537898292</v>
      </c>
      <c r="AE111" s="45">
        <v>162.24099312268436</v>
      </c>
      <c r="AF111" s="45">
        <v>170.10737829387153</v>
      </c>
      <c r="AG111" s="45">
        <v>183.55108198448946</v>
      </c>
      <c r="AH111" s="45">
        <v>188.14563535997257</v>
      </c>
      <c r="AI111" s="45">
        <v>192.69624390563226</v>
      </c>
      <c r="AJ111" s="45">
        <v>223.35574475686616</v>
      </c>
      <c r="AK111" s="45">
        <v>224.11006831403773</v>
      </c>
      <c r="AL111" s="45">
        <v>225.0976197191319</v>
      </c>
      <c r="AM111" s="45">
        <v>225.82604769528228</v>
      </c>
      <c r="AN111" s="45">
        <v>231.6018103151053</v>
      </c>
      <c r="AO111" s="45">
        <v>234.25057294462206</v>
      </c>
      <c r="AP111" s="45">
        <v>248.68892760950814</v>
      </c>
      <c r="AQ111" s="45">
        <v>257.20884665748298</v>
      </c>
      <c r="AR111" s="45">
        <v>262.73100929294611</v>
      </c>
      <c r="AS111" s="45">
        <v>269.38769223420127</v>
      </c>
      <c r="AT111" s="45">
        <v>271.81694266592467</v>
      </c>
      <c r="AU111" s="45">
        <v>294.29375213673751</v>
      </c>
      <c r="AV111" s="45">
        <v>320.98464389428813</v>
      </c>
      <c r="AW111" s="45">
        <v>327.83382065412133</v>
      </c>
      <c r="AX111" s="45">
        <v>348.03545689715827</v>
      </c>
      <c r="AY111" s="45">
        <v>351.27959997477706</v>
      </c>
      <c r="AZ111" s="45">
        <v>358.76840440919716</v>
      </c>
      <c r="BA111" s="45">
        <v>362.46159706038975</v>
      </c>
      <c r="BB111" s="45">
        <v>374.13216773277753</v>
      </c>
      <c r="BC111" s="45">
        <v>374.28981128637963</v>
      </c>
      <c r="BD111" s="45">
        <v>399.3938673193262</v>
      </c>
      <c r="BE111" s="45">
        <v>414.56881707277006</v>
      </c>
      <c r="BF111" s="45">
        <v>414.7349634627256</v>
      </c>
      <c r="BG111" s="45">
        <v>428.01235154900183</v>
      </c>
      <c r="BH111" s="45">
        <v>455.33982681332986</v>
      </c>
      <c r="BI111" s="45">
        <v>464.85260153082845</v>
      </c>
      <c r="BJ111" s="45">
        <v>485.5078949697708</v>
      </c>
      <c r="BK111" s="45">
        <v>499.13253851931154</v>
      </c>
      <c r="BL111" s="45">
        <v>522.92094518486624</v>
      </c>
      <c r="BM111" s="45">
        <v>541.13342181095027</v>
      </c>
      <c r="BN111" s="45">
        <v>570.88528383057428</v>
      </c>
      <c r="BO111" s="45">
        <v>590.94509540910155</v>
      </c>
      <c r="BP111" s="45">
        <v>620.89444352784142</v>
      </c>
      <c r="BQ111" s="45">
        <v>635.34129020797491</v>
      </c>
      <c r="BR111" s="45">
        <v>665.76940300300953</v>
      </c>
      <c r="BS111" s="45">
        <v>689.25904265920803</v>
      </c>
      <c r="BT111" s="45">
        <v>693.72038762418958</v>
      </c>
      <c r="BU111" s="45">
        <v>722.73944188783571</v>
      </c>
      <c r="BV111" s="45">
        <v>740.50993267825288</v>
      </c>
      <c r="BW111" s="45">
        <v>769.66433477275234</v>
      </c>
      <c r="BX111" s="45">
        <v>794.76888912751394</v>
      </c>
      <c r="BY111" s="45">
        <v>819.21659221289997</v>
      </c>
      <c r="BZ111" s="45">
        <v>854.27380146360747</v>
      </c>
      <c r="CA111" s="45">
        <v>918.20487820055894</v>
      </c>
      <c r="CB111" s="45">
        <v>948.76209352817432</v>
      </c>
      <c r="CC111" s="45">
        <v>1000.7633623455894</v>
      </c>
      <c r="CD111" s="45">
        <v>1131.2779472584089</v>
      </c>
    </row>
    <row r="112" spans="1:82" ht="12.75" customHeight="1" x14ac:dyDescent="0.25">
      <c r="A112" s="38">
        <v>2899</v>
      </c>
      <c r="B112" s="48" t="s">
        <v>400</v>
      </c>
      <c r="C112" s="45">
        <v>100</v>
      </c>
      <c r="D112" s="45">
        <v>106.91298599292909</v>
      </c>
      <c r="E112" s="45">
        <v>111.12573234208446</v>
      </c>
      <c r="F112" s="45">
        <v>115.57323532571868</v>
      </c>
      <c r="G112" s="45">
        <v>114.64508409183189</v>
      </c>
      <c r="H112" s="45">
        <v>115.50707495355574</v>
      </c>
      <c r="I112" s="45">
        <v>114.91290768380721</v>
      </c>
      <c r="J112" s="45">
        <v>120.08849601844236</v>
      </c>
      <c r="K112" s="45">
        <v>118.01631229420943</v>
      </c>
      <c r="L112" s="45">
        <v>118.92915022478361</v>
      </c>
      <c r="M112" s="45">
        <v>119.87224503298613</v>
      </c>
      <c r="N112" s="45">
        <v>122.0963285149147</v>
      </c>
      <c r="O112" s="45">
        <v>124.50223621830224</v>
      </c>
      <c r="P112" s="45">
        <v>125.93464398437931</v>
      </c>
      <c r="Q112" s="45">
        <v>127.27259079890308</v>
      </c>
      <c r="R112" s="45">
        <v>127.79827993395391</v>
      </c>
      <c r="S112" s="45">
        <v>127.54850830902605</v>
      </c>
      <c r="T112" s="45">
        <v>129.83906991435717</v>
      </c>
      <c r="U112" s="45">
        <v>132.59877525061063</v>
      </c>
      <c r="V112" s="45">
        <v>136.06819200557274</v>
      </c>
      <c r="W112" s="45">
        <v>138.99535982788467</v>
      </c>
      <c r="X112" s="45">
        <v>140.56457336416503</v>
      </c>
      <c r="Y112" s="45">
        <v>141.87465648234348</v>
      </c>
      <c r="Z112" s="45">
        <v>142.97597592972363</v>
      </c>
      <c r="AA112" s="45">
        <v>144.49058066452105</v>
      </c>
      <c r="AB112" s="45">
        <v>152.63895835344607</v>
      </c>
      <c r="AC112" s="45">
        <v>162.50380276275922</v>
      </c>
      <c r="AD112" s="45">
        <v>166.72272364671733</v>
      </c>
      <c r="AE112" s="45">
        <v>168.27185528965626</v>
      </c>
      <c r="AF112" s="45">
        <v>191.03384842570284</v>
      </c>
      <c r="AG112" s="45">
        <v>207.84587352444163</v>
      </c>
      <c r="AH112" s="45">
        <v>210.87295051171364</v>
      </c>
      <c r="AI112" s="45">
        <v>223.17693595603902</v>
      </c>
      <c r="AJ112" s="45">
        <v>267.47804470811826</v>
      </c>
      <c r="AK112" s="45">
        <v>267.43897682239583</v>
      </c>
      <c r="AL112" s="45">
        <v>267.1765935311185</v>
      </c>
      <c r="AM112" s="45">
        <v>274.60698998288569</v>
      </c>
      <c r="AN112" s="45">
        <v>273.966131906822</v>
      </c>
      <c r="AO112" s="45">
        <v>279.03793868997678</v>
      </c>
      <c r="AP112" s="45">
        <v>289.08920913288568</v>
      </c>
      <c r="AQ112" s="45">
        <v>301.14967104395981</v>
      </c>
      <c r="AR112" s="45">
        <v>313.10621847794448</v>
      </c>
      <c r="AS112" s="45">
        <v>316.01582956198791</v>
      </c>
      <c r="AT112" s="45">
        <v>311.34453282881265</v>
      </c>
      <c r="AU112" s="45">
        <v>380.10810546519582</v>
      </c>
      <c r="AV112" s="45">
        <v>409.94407390789621</v>
      </c>
      <c r="AW112" s="45">
        <v>421.12614522822133</v>
      </c>
      <c r="AX112" s="45">
        <v>444.71868264351554</v>
      </c>
      <c r="AY112" s="45">
        <v>451.8776075631996</v>
      </c>
      <c r="AZ112" s="45">
        <v>457.2021848255344</v>
      </c>
      <c r="BA112" s="45">
        <v>462.98779391112845</v>
      </c>
      <c r="BB112" s="45">
        <v>470.16803646369578</v>
      </c>
      <c r="BC112" s="45">
        <v>478.30612288350778</v>
      </c>
      <c r="BD112" s="45">
        <v>494.25598603646512</v>
      </c>
      <c r="BE112" s="45">
        <v>508.75764599657009</v>
      </c>
      <c r="BF112" s="45">
        <v>521.1754876013199</v>
      </c>
      <c r="BG112" s="45">
        <v>541.82302246628262</v>
      </c>
      <c r="BH112" s="45">
        <v>565.64323876689627</v>
      </c>
      <c r="BI112" s="45">
        <v>591.84750319598436</v>
      </c>
      <c r="BJ112" s="45">
        <v>621.22953541742459</v>
      </c>
      <c r="BK112" s="45">
        <v>645.96398593234017</v>
      </c>
      <c r="BL112" s="45">
        <v>687.05007759492491</v>
      </c>
      <c r="BM112" s="45">
        <v>732.97586278381175</v>
      </c>
      <c r="BN112" s="45">
        <v>756.9911017165058</v>
      </c>
      <c r="BO112" s="45">
        <v>802.54820559746292</v>
      </c>
      <c r="BP112" s="45">
        <v>842.51603191172433</v>
      </c>
      <c r="BQ112" s="45">
        <v>893.52945533922593</v>
      </c>
      <c r="BR112" s="45">
        <v>932.67775538728222</v>
      </c>
      <c r="BS112" s="45">
        <v>981.82992318273284</v>
      </c>
      <c r="BT112" s="45">
        <v>1006.8554978107708</v>
      </c>
      <c r="BU112" s="45">
        <v>1048.5764248504754</v>
      </c>
      <c r="BV112" s="45">
        <v>1080.0652261190321</v>
      </c>
      <c r="BW112" s="45">
        <v>1101.9279092048605</v>
      </c>
      <c r="BX112" s="45">
        <v>1135.395100645871</v>
      </c>
      <c r="BY112" s="45">
        <v>1170.4500783437343</v>
      </c>
      <c r="BZ112" s="45">
        <v>1238.7261702036603</v>
      </c>
      <c r="CA112" s="45">
        <v>1315.0878139073209</v>
      </c>
      <c r="CB112" s="45">
        <v>1366.9324123587905</v>
      </c>
      <c r="CC112" s="45">
        <v>1457.5515968139912</v>
      </c>
      <c r="CD112" s="45">
        <v>1563.1100368582934</v>
      </c>
    </row>
    <row r="113" spans="1:82" ht="12.75" customHeight="1" x14ac:dyDescent="0.25">
      <c r="A113" s="38">
        <v>29</v>
      </c>
      <c r="B113" s="47" t="s">
        <v>401</v>
      </c>
      <c r="C113" s="45">
        <v>100</v>
      </c>
      <c r="D113" s="45">
        <v>111.16699735069437</v>
      </c>
      <c r="E113" s="45">
        <v>114.82101042553018</v>
      </c>
      <c r="F113" s="45">
        <v>117.96913076170485</v>
      </c>
      <c r="G113" s="45">
        <v>120.51630085795534</v>
      </c>
      <c r="H113" s="45">
        <v>122.36194872119648</v>
      </c>
      <c r="I113" s="45">
        <v>123.97061371894837</v>
      </c>
      <c r="J113" s="45">
        <v>125.7943739951394</v>
      </c>
      <c r="K113" s="45">
        <v>126.39108593727558</v>
      </c>
      <c r="L113" s="45">
        <v>128.11350041276924</v>
      </c>
      <c r="M113" s="45">
        <v>128.93641140977024</v>
      </c>
      <c r="N113" s="45">
        <v>130.36580405168496</v>
      </c>
      <c r="O113" s="45">
        <v>132.67393594694678</v>
      </c>
      <c r="P113" s="45">
        <v>133.51835099231189</v>
      </c>
      <c r="Q113" s="45">
        <v>134.23151972244159</v>
      </c>
      <c r="R113" s="45">
        <v>136.02693512390184</v>
      </c>
      <c r="S113" s="45">
        <v>136.89428386941483</v>
      </c>
      <c r="T113" s="45">
        <v>138.79429415261166</v>
      </c>
      <c r="U113" s="45">
        <v>141.04511403864615</v>
      </c>
      <c r="V113" s="45">
        <v>145.55155957172869</v>
      </c>
      <c r="W113" s="45">
        <v>148.8106334430571</v>
      </c>
      <c r="X113" s="45">
        <v>151.21218040109622</v>
      </c>
      <c r="Y113" s="45">
        <v>150.85716042619376</v>
      </c>
      <c r="Z113" s="45">
        <v>152.52488084010608</v>
      </c>
      <c r="AA113" s="45">
        <v>153.33138705074322</v>
      </c>
      <c r="AB113" s="45">
        <v>157.00182869854004</v>
      </c>
      <c r="AC113" s="45">
        <v>162.00521925347584</v>
      </c>
      <c r="AD113" s="45">
        <v>164.45192564076217</v>
      </c>
      <c r="AE113" s="45">
        <v>166.44946616964194</v>
      </c>
      <c r="AF113" s="45">
        <v>179.54520502442406</v>
      </c>
      <c r="AG113" s="45">
        <v>192.3806519077861</v>
      </c>
      <c r="AH113" s="45">
        <v>200.30982479390295</v>
      </c>
      <c r="AI113" s="45">
        <v>209.50443185695127</v>
      </c>
      <c r="AJ113" s="45">
        <v>247.83230139441923</v>
      </c>
      <c r="AK113" s="45">
        <v>251.01686987077377</v>
      </c>
      <c r="AL113" s="45">
        <v>253.64158577387289</v>
      </c>
      <c r="AM113" s="45">
        <v>256.34320468870857</v>
      </c>
      <c r="AN113" s="45">
        <v>262.50404227470892</v>
      </c>
      <c r="AO113" s="45">
        <v>268.45142485583625</v>
      </c>
      <c r="AP113" s="45">
        <v>276.31726104003258</v>
      </c>
      <c r="AQ113" s="45">
        <v>287.92671234566001</v>
      </c>
      <c r="AR113" s="45">
        <v>296.00753224792913</v>
      </c>
      <c r="AS113" s="45">
        <v>302.97385907468566</v>
      </c>
      <c r="AT113" s="45">
        <v>307.95229739237686</v>
      </c>
      <c r="AU113" s="45">
        <v>356.54165880238907</v>
      </c>
      <c r="AV113" s="45">
        <v>373.66650568693484</v>
      </c>
      <c r="AW113" s="45">
        <v>382.88460873729497</v>
      </c>
      <c r="AX113" s="45">
        <v>398.51843571575313</v>
      </c>
      <c r="AY113" s="45">
        <v>403.98151928382515</v>
      </c>
      <c r="AZ113" s="45">
        <v>413.62533177179716</v>
      </c>
      <c r="BA113" s="45">
        <v>421.17852083711432</v>
      </c>
      <c r="BB113" s="45">
        <v>428.65994248216015</v>
      </c>
      <c r="BC113" s="45">
        <v>435.02746625154469</v>
      </c>
      <c r="BD113" s="45">
        <v>454.74659235096073</v>
      </c>
      <c r="BE113" s="45">
        <v>476.85240314486896</v>
      </c>
      <c r="BF113" s="45">
        <v>493.191695846166</v>
      </c>
      <c r="BG113" s="45">
        <v>521.89410517217345</v>
      </c>
      <c r="BH113" s="45">
        <v>540.0367089166848</v>
      </c>
      <c r="BI113" s="45">
        <v>568.90114662425708</v>
      </c>
      <c r="BJ113" s="45">
        <v>590.02685487942767</v>
      </c>
      <c r="BK113" s="45">
        <v>612.23922365608087</v>
      </c>
      <c r="BL113" s="45">
        <v>646.37119425043272</v>
      </c>
      <c r="BM113" s="45">
        <v>671.43552286005865</v>
      </c>
      <c r="BN113" s="45">
        <v>692.31325477618077</v>
      </c>
      <c r="BO113" s="45">
        <v>713.49336970572278</v>
      </c>
      <c r="BP113" s="45">
        <v>750.02233904591583</v>
      </c>
      <c r="BQ113" s="45">
        <v>770.52981955992186</v>
      </c>
      <c r="BR113" s="45">
        <v>796.52329343382007</v>
      </c>
      <c r="BS113" s="45">
        <v>816.95628605432171</v>
      </c>
      <c r="BT113" s="45">
        <v>842.95532533476228</v>
      </c>
      <c r="BU113" s="45">
        <v>869.57713922517769</v>
      </c>
      <c r="BV113" s="45">
        <v>898.69089365605259</v>
      </c>
      <c r="BW113" s="45">
        <v>923.5146149945366</v>
      </c>
      <c r="BX113" s="45">
        <v>955.85492047720857</v>
      </c>
      <c r="BY113" s="45">
        <v>988.70486645388178</v>
      </c>
      <c r="BZ113" s="45">
        <v>1022.0385435584529</v>
      </c>
      <c r="CA113" s="45">
        <v>1079.6902243448626</v>
      </c>
      <c r="CB113" s="45">
        <v>1128.3608588529548</v>
      </c>
      <c r="CC113" s="45">
        <v>1189.3853105671205</v>
      </c>
      <c r="CD113" s="45">
        <v>1322.1330211619047</v>
      </c>
    </row>
    <row r="114" spans="1:82" ht="12.75" customHeight="1" x14ac:dyDescent="0.25">
      <c r="A114" s="38">
        <v>291</v>
      </c>
      <c r="B114" s="49" t="s">
        <v>402</v>
      </c>
      <c r="C114" s="45">
        <v>100</v>
      </c>
      <c r="D114" s="45">
        <v>108.93158205785892</v>
      </c>
      <c r="E114" s="45">
        <v>112.76684571733388</v>
      </c>
      <c r="F114" s="45">
        <v>115.73142789894726</v>
      </c>
      <c r="G114" s="45">
        <v>118.6217420616894</v>
      </c>
      <c r="H114" s="45">
        <v>122.06575637366862</v>
      </c>
      <c r="I114" s="45">
        <v>124.92618830869691</v>
      </c>
      <c r="J114" s="45">
        <v>126.2612569918177</v>
      </c>
      <c r="K114" s="45">
        <v>127.17530646108872</v>
      </c>
      <c r="L114" s="45">
        <v>129.88473713809236</v>
      </c>
      <c r="M114" s="45">
        <v>130.74452365501412</v>
      </c>
      <c r="N114" s="45">
        <v>132.02313260158505</v>
      </c>
      <c r="O114" s="45">
        <v>135.34119140539892</v>
      </c>
      <c r="P114" s="45">
        <v>136.61014155343406</v>
      </c>
      <c r="Q114" s="45">
        <v>137.3975636010845</v>
      </c>
      <c r="R114" s="45">
        <v>139.4082337176842</v>
      </c>
      <c r="S114" s="45">
        <v>139.67514208154498</v>
      </c>
      <c r="T114" s="45">
        <v>141.36305688951953</v>
      </c>
      <c r="U114" s="45">
        <v>144.25919325760825</v>
      </c>
      <c r="V114" s="45">
        <v>149.49267070140542</v>
      </c>
      <c r="W114" s="45">
        <v>153.95174553293194</v>
      </c>
      <c r="X114" s="45">
        <v>156.60651436418863</v>
      </c>
      <c r="Y114" s="45">
        <v>156.8161477810346</v>
      </c>
      <c r="Z114" s="45">
        <v>158.44730300182039</v>
      </c>
      <c r="AA114" s="45">
        <v>159.79624268395762</v>
      </c>
      <c r="AB114" s="45">
        <v>163.73701492661166</v>
      </c>
      <c r="AC114" s="45">
        <v>172.47078978170845</v>
      </c>
      <c r="AD114" s="45">
        <v>173.77043428582263</v>
      </c>
      <c r="AE114" s="45">
        <v>176.47450702458877</v>
      </c>
      <c r="AF114" s="45">
        <v>191.93547984364412</v>
      </c>
      <c r="AG114" s="45">
        <v>201.99602461538163</v>
      </c>
      <c r="AH114" s="45">
        <v>208.54101210071366</v>
      </c>
      <c r="AI114" s="45">
        <v>219.49450686456973</v>
      </c>
      <c r="AJ114" s="45">
        <v>259.75020762234988</v>
      </c>
      <c r="AK114" s="45">
        <v>257.70788548495074</v>
      </c>
      <c r="AL114" s="45">
        <v>259.75968014392038</v>
      </c>
      <c r="AM114" s="45">
        <v>265.89993147569328</v>
      </c>
      <c r="AN114" s="45">
        <v>270.13465363274992</v>
      </c>
      <c r="AO114" s="45">
        <v>275.97099279820139</v>
      </c>
      <c r="AP114" s="45">
        <v>284.20080412651924</v>
      </c>
      <c r="AQ114" s="45">
        <v>292.6783250668081</v>
      </c>
      <c r="AR114" s="45">
        <v>304.40075914913024</v>
      </c>
      <c r="AS114" s="45">
        <v>307.95750466624128</v>
      </c>
      <c r="AT114" s="45">
        <v>314.63890474594956</v>
      </c>
      <c r="AU114" s="45">
        <v>371.86730500594877</v>
      </c>
      <c r="AV114" s="45">
        <v>383.72731749137478</v>
      </c>
      <c r="AW114" s="45">
        <v>395.9089453387636</v>
      </c>
      <c r="AX114" s="45">
        <v>407.85579823152221</v>
      </c>
      <c r="AY114" s="45">
        <v>412.1298809559932</v>
      </c>
      <c r="AZ114" s="45">
        <v>418.16936515678788</v>
      </c>
      <c r="BA114" s="45">
        <v>427.70686612246129</v>
      </c>
      <c r="BB114" s="45">
        <v>431.89438833302552</v>
      </c>
      <c r="BC114" s="45">
        <v>441.69227700941565</v>
      </c>
      <c r="BD114" s="45">
        <v>453.18949457563031</v>
      </c>
      <c r="BE114" s="45">
        <v>489.05884151333208</v>
      </c>
      <c r="BF114" s="45">
        <v>497.33949260570631</v>
      </c>
      <c r="BG114" s="45">
        <v>522.70850334864735</v>
      </c>
      <c r="BH114" s="45">
        <v>534.77889366228135</v>
      </c>
      <c r="BI114" s="45">
        <v>562.6241138375043</v>
      </c>
      <c r="BJ114" s="45">
        <v>587.7490234364933</v>
      </c>
      <c r="BK114" s="45">
        <v>612.98764920333315</v>
      </c>
      <c r="BL114" s="45">
        <v>634.41278152913401</v>
      </c>
      <c r="BM114" s="45">
        <v>658.29829611976675</v>
      </c>
      <c r="BN114" s="45">
        <v>673.48618854667666</v>
      </c>
      <c r="BO114" s="45">
        <v>687.01711358326168</v>
      </c>
      <c r="BP114" s="45">
        <v>735.20516831176712</v>
      </c>
      <c r="BQ114" s="45">
        <v>746.95486212181129</v>
      </c>
      <c r="BR114" s="45">
        <v>777.37065096981519</v>
      </c>
      <c r="BS114" s="45">
        <v>807.25880608158695</v>
      </c>
      <c r="BT114" s="45">
        <v>831.18609244401682</v>
      </c>
      <c r="BU114" s="45">
        <v>873.90610951688006</v>
      </c>
      <c r="BV114" s="45">
        <v>905.12869636318533</v>
      </c>
      <c r="BW114" s="45">
        <v>944.20018081063176</v>
      </c>
      <c r="BX114" s="45">
        <v>987.07566254815345</v>
      </c>
      <c r="BY114" s="45">
        <v>1012.0502614581796</v>
      </c>
      <c r="BZ114" s="45">
        <v>1043.1138440849211</v>
      </c>
      <c r="CA114" s="45">
        <v>1128.039116246518</v>
      </c>
      <c r="CB114" s="45">
        <v>1171.5743520382969</v>
      </c>
      <c r="CC114" s="45">
        <v>1233.2692987391526</v>
      </c>
      <c r="CD114" s="45">
        <v>1440.9964102968715</v>
      </c>
    </row>
    <row r="115" spans="1:82" ht="12.75" customHeight="1" x14ac:dyDescent="0.25">
      <c r="A115" s="38">
        <v>2911</v>
      </c>
      <c r="B115" s="48" t="s">
        <v>403</v>
      </c>
      <c r="C115" s="45">
        <v>100</v>
      </c>
      <c r="D115" s="45">
        <v>126.2889685405858</v>
      </c>
      <c r="E115" s="45">
        <v>130.10891548864768</v>
      </c>
      <c r="F115" s="45">
        <v>130.54769317862781</v>
      </c>
      <c r="G115" s="45">
        <v>133.15096801418912</v>
      </c>
      <c r="H115" s="45">
        <v>132.42796425409719</v>
      </c>
      <c r="I115" s="45">
        <v>139.66071483381441</v>
      </c>
      <c r="J115" s="45">
        <v>143.40322981636834</v>
      </c>
      <c r="K115" s="45">
        <v>141.85460292703567</v>
      </c>
      <c r="L115" s="45">
        <v>148.39385971959297</v>
      </c>
      <c r="M115" s="45">
        <v>148.65196420114842</v>
      </c>
      <c r="N115" s="45">
        <v>149.94248660892558</v>
      </c>
      <c r="O115" s="45">
        <v>152.91526687638623</v>
      </c>
      <c r="P115" s="45">
        <v>153.68958032105252</v>
      </c>
      <c r="Q115" s="45">
        <v>152.52811015405297</v>
      </c>
      <c r="R115" s="45">
        <v>157.62480986679776</v>
      </c>
      <c r="S115" s="45">
        <v>156.85049642213147</v>
      </c>
      <c r="T115" s="45">
        <v>157.38693868552664</v>
      </c>
      <c r="U115" s="45">
        <v>163.96992962616983</v>
      </c>
      <c r="V115" s="45">
        <v>168.44974094961592</v>
      </c>
      <c r="W115" s="45">
        <v>168.88299225017889</v>
      </c>
      <c r="X115" s="45">
        <v>181.61338423656736</v>
      </c>
      <c r="Y115" s="45">
        <v>183.17967340803634</v>
      </c>
      <c r="Z115" s="45">
        <v>183.82998438384567</v>
      </c>
      <c r="AA115" s="45">
        <v>183.98740281355182</v>
      </c>
      <c r="AB115" s="45">
        <v>194.14518941081266</v>
      </c>
      <c r="AC115" s="45">
        <v>208.36772356382883</v>
      </c>
      <c r="AD115" s="45">
        <v>209.82309163746658</v>
      </c>
      <c r="AE115" s="45">
        <v>210.99487230899248</v>
      </c>
      <c r="AF115" s="45">
        <v>230.24996273423562</v>
      </c>
      <c r="AG115" s="45">
        <v>253.49019647115128</v>
      </c>
      <c r="AH115" s="45">
        <v>268.44210791082912</v>
      </c>
      <c r="AI115" s="45">
        <v>281.12765504656119</v>
      </c>
      <c r="AJ115" s="45">
        <v>348.68418229730429</v>
      </c>
      <c r="AK115" s="45">
        <v>336.42670137843601</v>
      </c>
      <c r="AL115" s="45">
        <v>336.52989184028127</v>
      </c>
      <c r="AM115" s="45">
        <v>362.92309082551287</v>
      </c>
      <c r="AN115" s="45">
        <v>357.92739805847441</v>
      </c>
      <c r="AO115" s="45">
        <v>365.24551321550115</v>
      </c>
      <c r="AP115" s="45">
        <v>371.71721345316081</v>
      </c>
      <c r="AQ115" s="45">
        <v>383.24045797613297</v>
      </c>
      <c r="AR115" s="45">
        <v>415.64055217766003</v>
      </c>
      <c r="AS115" s="45">
        <v>414.06050370252018</v>
      </c>
      <c r="AT115" s="45">
        <v>436.42492306042016</v>
      </c>
      <c r="AU115" s="45">
        <v>562.69296662847739</v>
      </c>
      <c r="AV115" s="45">
        <v>576.9119212110877</v>
      </c>
      <c r="AW115" s="45">
        <v>598.07199159781794</v>
      </c>
      <c r="AX115" s="45">
        <v>616.60862928900599</v>
      </c>
      <c r="AY115" s="45">
        <v>619.6980716039443</v>
      </c>
      <c r="AZ115" s="45">
        <v>619.6980716039443</v>
      </c>
      <c r="BA115" s="45">
        <v>658.10673032952127</v>
      </c>
      <c r="BB115" s="45">
        <v>671.11203683774227</v>
      </c>
      <c r="BC115" s="45">
        <v>667.05965682829265</v>
      </c>
      <c r="BD115" s="45">
        <v>685.5963140042038</v>
      </c>
      <c r="BE115" s="45">
        <v>791.69929700295029</v>
      </c>
      <c r="BF115" s="45">
        <v>791.69929700295029</v>
      </c>
      <c r="BG115" s="45">
        <v>889.48197351377041</v>
      </c>
      <c r="BH115" s="45">
        <v>889.48197351377041</v>
      </c>
      <c r="BI115" s="45">
        <v>971.31132820680136</v>
      </c>
      <c r="BJ115" s="45">
        <v>1068.4407419228114</v>
      </c>
      <c r="BK115" s="45">
        <v>1114.7763261779494</v>
      </c>
      <c r="BL115" s="45">
        <v>1150.0638022957248</v>
      </c>
      <c r="BM115" s="45">
        <v>1150.0638022957248</v>
      </c>
      <c r="BN115" s="45">
        <v>1150.0638022957248</v>
      </c>
      <c r="BO115" s="45">
        <v>1150.0638022957248</v>
      </c>
      <c r="BP115" s="45">
        <v>1359.6054648943052</v>
      </c>
      <c r="BQ115" s="45">
        <v>1359.6054648943052</v>
      </c>
      <c r="BR115" s="45">
        <v>1497.4432736329572</v>
      </c>
      <c r="BS115" s="45">
        <v>1602.257082547844</v>
      </c>
      <c r="BT115" s="45">
        <v>1682.3845490645385</v>
      </c>
      <c r="BU115" s="45">
        <v>1766.5003383085177</v>
      </c>
      <c r="BV115" s="45">
        <v>1837.1555383479117</v>
      </c>
      <c r="BW115" s="45">
        <v>1984.1217926390991</v>
      </c>
      <c r="BX115" s="45">
        <v>2083.3313204803012</v>
      </c>
      <c r="BY115" s="45">
        <v>2083.3313204803012</v>
      </c>
      <c r="BZ115" s="45">
        <v>2187.5090606843714</v>
      </c>
      <c r="CA115" s="45">
        <v>2481.0633199622885</v>
      </c>
      <c r="CB115" s="45">
        <v>2481.0633199622885</v>
      </c>
      <c r="CC115" s="45">
        <v>2654.7444735036283</v>
      </c>
      <c r="CD115" s="45">
        <v>3434.5475122574526</v>
      </c>
    </row>
    <row r="116" spans="1:82" ht="12.75" customHeight="1" x14ac:dyDescent="0.25">
      <c r="A116" s="38">
        <v>2912</v>
      </c>
      <c r="B116" s="48" t="s">
        <v>404</v>
      </c>
      <c r="C116" s="45">
        <v>100</v>
      </c>
      <c r="D116" s="45">
        <v>114.78029183453937</v>
      </c>
      <c r="E116" s="45">
        <v>115.64046875909143</v>
      </c>
      <c r="F116" s="45">
        <v>118.37421558495301</v>
      </c>
      <c r="G116" s="45">
        <v>118.98960884690737</v>
      </c>
      <c r="H116" s="45">
        <v>121.32422647867718</v>
      </c>
      <c r="I116" s="45">
        <v>122.99033106495293</v>
      </c>
      <c r="J116" s="45">
        <v>123.88431440943307</v>
      </c>
      <c r="K116" s="45">
        <v>123.72441799249593</v>
      </c>
      <c r="L116" s="45">
        <v>125.36812069431053</v>
      </c>
      <c r="M116" s="45">
        <v>126.14373986643854</v>
      </c>
      <c r="N116" s="45">
        <v>126.60767757681933</v>
      </c>
      <c r="O116" s="45">
        <v>126.66089887651759</v>
      </c>
      <c r="P116" s="45">
        <v>129.76898901106</v>
      </c>
      <c r="Q116" s="45">
        <v>129.52596398366796</v>
      </c>
      <c r="R116" s="45">
        <v>130.12223911055131</v>
      </c>
      <c r="S116" s="45">
        <v>131.43097173219044</v>
      </c>
      <c r="T116" s="45">
        <v>133.23248952598925</v>
      </c>
      <c r="U116" s="45">
        <v>134.53077014812277</v>
      </c>
      <c r="V116" s="45">
        <v>137.93620947441437</v>
      </c>
      <c r="W116" s="45">
        <v>140.89283922399349</v>
      </c>
      <c r="X116" s="45">
        <v>141.67750766891223</v>
      </c>
      <c r="Y116" s="45">
        <v>141.83955788818409</v>
      </c>
      <c r="Z116" s="45">
        <v>141.92103067528109</v>
      </c>
      <c r="AA116" s="45">
        <v>142.57566527275097</v>
      </c>
      <c r="AB116" s="45">
        <v>145.36702041141857</v>
      </c>
      <c r="AC116" s="45">
        <v>152.72038108197506</v>
      </c>
      <c r="AD116" s="45">
        <v>156.09513719521985</v>
      </c>
      <c r="AE116" s="45">
        <v>156.46927636763346</v>
      </c>
      <c r="AF116" s="45">
        <v>165.41389534517742</v>
      </c>
      <c r="AG116" s="45">
        <v>175.81585156413652</v>
      </c>
      <c r="AH116" s="45">
        <v>181.56536191549603</v>
      </c>
      <c r="AI116" s="45">
        <v>191.48677038905814</v>
      </c>
      <c r="AJ116" s="45">
        <v>215.77498652307605</v>
      </c>
      <c r="AK116" s="45">
        <v>218.38227712786258</v>
      </c>
      <c r="AL116" s="45">
        <v>223.94802306980054</v>
      </c>
      <c r="AM116" s="45">
        <v>227.28574055874449</v>
      </c>
      <c r="AN116" s="45">
        <v>230.39488903613989</v>
      </c>
      <c r="AO116" s="45">
        <v>233.79003340151849</v>
      </c>
      <c r="AP116" s="45">
        <v>241.92784058803431</v>
      </c>
      <c r="AQ116" s="45">
        <v>251.14904787435819</v>
      </c>
      <c r="AR116" s="45">
        <v>260.57128149350467</v>
      </c>
      <c r="AS116" s="45">
        <v>260.45021935918697</v>
      </c>
      <c r="AT116" s="45">
        <v>264.2913407775016</v>
      </c>
      <c r="AU116" s="45">
        <v>299.72808980104156</v>
      </c>
      <c r="AV116" s="45">
        <v>317.04154970093697</v>
      </c>
      <c r="AW116" s="45">
        <v>328.44432936860113</v>
      </c>
      <c r="AX116" s="45">
        <v>338.14648993831139</v>
      </c>
      <c r="AY116" s="45">
        <v>343.02451269290674</v>
      </c>
      <c r="AZ116" s="45">
        <v>346.75530989947396</v>
      </c>
      <c r="BA116" s="45">
        <v>353.520977859494</v>
      </c>
      <c r="BB116" s="45">
        <v>360.38984259833944</v>
      </c>
      <c r="BC116" s="45">
        <v>374.31710077550832</v>
      </c>
      <c r="BD116" s="45">
        <v>378.56084599652678</v>
      </c>
      <c r="BE116" s="45">
        <v>396.74873275132518</v>
      </c>
      <c r="BF116" s="45">
        <v>403.49771864649756</v>
      </c>
      <c r="BG116" s="45">
        <v>411.37136646195654</v>
      </c>
      <c r="BH116" s="45">
        <v>432.75872750221799</v>
      </c>
      <c r="BI116" s="45">
        <v>455.19806964457661</v>
      </c>
      <c r="BJ116" s="45">
        <v>464.70921160613744</v>
      </c>
      <c r="BK116" s="45">
        <v>476.76054138070782</v>
      </c>
      <c r="BL116" s="45">
        <v>502.31627994050098</v>
      </c>
      <c r="BM116" s="45">
        <v>516.02014031480428</v>
      </c>
      <c r="BN116" s="45">
        <v>535.49620367903583</v>
      </c>
      <c r="BO116" s="45">
        <v>552.32685636354745</v>
      </c>
      <c r="BP116" s="45">
        <v>568.08999911741807</v>
      </c>
      <c r="BQ116" s="45">
        <v>582.40681545542964</v>
      </c>
      <c r="BR116" s="45">
        <v>595.84923925628027</v>
      </c>
      <c r="BS116" s="45">
        <v>604.70882703286225</v>
      </c>
      <c r="BT116" s="45">
        <v>616.96494439564856</v>
      </c>
      <c r="BU116" s="45">
        <v>627.43345864384821</v>
      </c>
      <c r="BV116" s="45">
        <v>656.60588552734475</v>
      </c>
      <c r="BW116" s="45">
        <v>671.51444909573684</v>
      </c>
      <c r="BX116" s="45">
        <v>706.22210265275282</v>
      </c>
      <c r="BY116" s="45">
        <v>719.82048252608934</v>
      </c>
      <c r="BZ116" s="45">
        <v>739.78061425643887</v>
      </c>
      <c r="CA116" s="45">
        <v>766.65747787379644</v>
      </c>
      <c r="CB116" s="45">
        <v>813.40430644216656</v>
      </c>
      <c r="CC116" s="45">
        <v>866.78687995058237</v>
      </c>
      <c r="CD116" s="45">
        <v>966.54317185445063</v>
      </c>
    </row>
    <row r="117" spans="1:82" ht="12.75" customHeight="1" x14ac:dyDescent="0.25">
      <c r="A117" s="38">
        <v>2913</v>
      </c>
      <c r="B117" s="48" t="s">
        <v>405</v>
      </c>
      <c r="C117" s="45">
        <v>100</v>
      </c>
      <c r="D117" s="45">
        <v>100</v>
      </c>
      <c r="E117" s="45">
        <v>124.86842223251091</v>
      </c>
      <c r="F117" s="45">
        <v>124.86842223251091</v>
      </c>
      <c r="G117" s="45">
        <v>123.38391482100111</v>
      </c>
      <c r="H117" s="45">
        <v>122.41462393057544</v>
      </c>
      <c r="I117" s="45">
        <v>120.58107468083924</v>
      </c>
      <c r="J117" s="45">
        <v>125.34240053202953</v>
      </c>
      <c r="K117" s="45">
        <v>125.34240053202953</v>
      </c>
      <c r="L117" s="45">
        <v>126.85832064398168</v>
      </c>
      <c r="M117" s="45">
        <v>127.48724795498008</v>
      </c>
      <c r="N117" s="45">
        <v>133.57425492120291</v>
      </c>
      <c r="O117" s="45">
        <v>135.40277642231726</v>
      </c>
      <c r="P117" s="45">
        <v>135.29644431624808</v>
      </c>
      <c r="Q117" s="45">
        <v>133.57425492120299</v>
      </c>
      <c r="R117" s="45">
        <v>133.68086560475675</v>
      </c>
      <c r="S117" s="45">
        <v>131.94823127360962</v>
      </c>
      <c r="T117" s="45">
        <v>138.86605914858998</v>
      </c>
      <c r="U117" s="45">
        <v>141.01510323761153</v>
      </c>
      <c r="V117" s="45">
        <v>149.6413956525391</v>
      </c>
      <c r="W117" s="45">
        <v>151.41793607881613</v>
      </c>
      <c r="X117" s="45">
        <v>150.63024021780529</v>
      </c>
      <c r="Y117" s="45">
        <v>158.77571248758903</v>
      </c>
      <c r="Z117" s="45">
        <v>159.29613415199827</v>
      </c>
      <c r="AA117" s="45">
        <v>162.7210990806629</v>
      </c>
      <c r="AB117" s="45">
        <v>173.42366411757774</v>
      </c>
      <c r="AC117" s="45">
        <v>184.02471921347387</v>
      </c>
      <c r="AD117" s="45">
        <v>178.93256567135981</v>
      </c>
      <c r="AE117" s="45">
        <v>178.72194308127123</v>
      </c>
      <c r="AF117" s="45">
        <v>213.01359762510489</v>
      </c>
      <c r="AG117" s="45">
        <v>232.15456903056557</v>
      </c>
      <c r="AH117" s="45">
        <v>237.92645383174323</v>
      </c>
      <c r="AI117" s="45">
        <v>260.01715861740661</v>
      </c>
      <c r="AJ117" s="45">
        <v>337.41723707347575</v>
      </c>
      <c r="AK117" s="45">
        <v>320.65543000549894</v>
      </c>
      <c r="AL117" s="45">
        <v>292.96058468849066</v>
      </c>
      <c r="AM117" s="45">
        <v>304.14990686974636</v>
      </c>
      <c r="AN117" s="45">
        <v>301.37455242410294</v>
      </c>
      <c r="AO117" s="45">
        <v>302.73595052868751</v>
      </c>
      <c r="AP117" s="45">
        <v>327.80193320727784</v>
      </c>
      <c r="AQ117" s="45">
        <v>344.55677541361257</v>
      </c>
      <c r="AR117" s="45">
        <v>367.91710945206273</v>
      </c>
      <c r="AS117" s="45">
        <v>362.73387325498067</v>
      </c>
      <c r="AT117" s="45">
        <v>360.15009753771511</v>
      </c>
      <c r="AU117" s="45">
        <v>506.14375876808288</v>
      </c>
      <c r="AV117" s="45">
        <v>472.68865563785937</v>
      </c>
      <c r="AW117" s="45">
        <v>501.45060093148459</v>
      </c>
      <c r="AX117" s="45">
        <v>522.38877428730621</v>
      </c>
      <c r="AY117" s="45">
        <v>534.00265555559497</v>
      </c>
      <c r="AZ117" s="45">
        <v>533.41503253964243</v>
      </c>
      <c r="BA117" s="45">
        <v>550.17157194584809</v>
      </c>
      <c r="BB117" s="45">
        <v>560.02959768572396</v>
      </c>
      <c r="BC117" s="45">
        <v>570.52058777410548</v>
      </c>
      <c r="BD117" s="45">
        <v>589.41365107355466</v>
      </c>
      <c r="BE117" s="45">
        <v>603.1550926360685</v>
      </c>
      <c r="BF117" s="45">
        <v>626.12203648163745</v>
      </c>
      <c r="BG117" s="45">
        <v>644.72412905713713</v>
      </c>
      <c r="BH117" s="45">
        <v>671.04189715114114</v>
      </c>
      <c r="BI117" s="45">
        <v>740.20438731439401</v>
      </c>
      <c r="BJ117" s="45">
        <v>761.44615900796134</v>
      </c>
      <c r="BK117" s="45">
        <v>786.79353968737564</v>
      </c>
      <c r="BL117" s="45">
        <v>837.49918856686179</v>
      </c>
      <c r="BM117" s="45">
        <v>869.69307198960973</v>
      </c>
      <c r="BN117" s="45">
        <v>892.8014755769459</v>
      </c>
      <c r="BO117" s="45">
        <v>933.73686221389596</v>
      </c>
      <c r="BP117" s="45">
        <v>947.31733857868744</v>
      </c>
      <c r="BQ117" s="45">
        <v>962.88835660433233</v>
      </c>
      <c r="BR117" s="45">
        <v>987.66383912434424</v>
      </c>
      <c r="BS117" s="45">
        <v>993.93004057592327</v>
      </c>
      <c r="BT117" s="45">
        <v>1010.0231919799876</v>
      </c>
      <c r="BU117" s="45">
        <v>1032.7952353698388</v>
      </c>
      <c r="BV117" s="45">
        <v>1099.5260012179631</v>
      </c>
      <c r="BW117" s="45">
        <v>1131.1982119989104</v>
      </c>
      <c r="BX117" s="45">
        <v>1143.9978311136945</v>
      </c>
      <c r="BY117" s="45">
        <v>1197.6056208116461</v>
      </c>
      <c r="BZ117" s="45">
        <v>1231.3570164042435</v>
      </c>
      <c r="CA117" s="45">
        <v>1292.9537421128389</v>
      </c>
      <c r="CB117" s="45">
        <v>1337.8731496024982</v>
      </c>
      <c r="CC117" s="45">
        <v>1413.8566285665895</v>
      </c>
      <c r="CD117" s="45">
        <v>1732.8683837721262</v>
      </c>
    </row>
    <row r="118" spans="1:82" ht="12.75" customHeight="1" x14ac:dyDescent="0.25">
      <c r="A118" s="38">
        <v>2915</v>
      </c>
      <c r="B118" s="48" t="s">
        <v>406</v>
      </c>
      <c r="C118" s="45">
        <v>100</v>
      </c>
      <c r="D118" s="45">
        <v>104.90631815057709</v>
      </c>
      <c r="E118" s="45">
        <v>113.04607465067494</v>
      </c>
      <c r="F118" s="45">
        <v>117.53268632081843</v>
      </c>
      <c r="G118" s="45">
        <v>120.52107797173615</v>
      </c>
      <c r="H118" s="45">
        <v>126.82624111038685</v>
      </c>
      <c r="I118" s="45">
        <v>129.33115153504795</v>
      </c>
      <c r="J118" s="45">
        <v>130.44083040563788</v>
      </c>
      <c r="K118" s="45">
        <v>131.28903640889339</v>
      </c>
      <c r="L118" s="45">
        <v>131.5459004756008</v>
      </c>
      <c r="M118" s="45">
        <v>132.60685361310803</v>
      </c>
      <c r="N118" s="45">
        <v>132.52945125487344</v>
      </c>
      <c r="O118" s="45">
        <v>139.19088767022362</v>
      </c>
      <c r="P118" s="45">
        <v>138.77331824782337</v>
      </c>
      <c r="Q118" s="45">
        <v>138.51391526109273</v>
      </c>
      <c r="R118" s="45">
        <v>140.9709292863441</v>
      </c>
      <c r="S118" s="45">
        <v>142.02154758664011</v>
      </c>
      <c r="T118" s="45">
        <v>141.11909059561555</v>
      </c>
      <c r="U118" s="45">
        <v>144.64478087487561</v>
      </c>
      <c r="V118" s="45">
        <v>153.98176399223686</v>
      </c>
      <c r="W118" s="45">
        <v>161.98549800406735</v>
      </c>
      <c r="X118" s="45">
        <v>163.66926684019771</v>
      </c>
      <c r="Y118" s="45">
        <v>164.59593599056657</v>
      </c>
      <c r="Z118" s="45">
        <v>166.38033935688361</v>
      </c>
      <c r="AA118" s="45">
        <v>167.18639490373016</v>
      </c>
      <c r="AB118" s="45">
        <v>171.79320673404231</v>
      </c>
      <c r="AC118" s="45">
        <v>180.10019031635048</v>
      </c>
      <c r="AD118" s="45">
        <v>180.84338210410721</v>
      </c>
      <c r="AE118" s="45">
        <v>186.39031137482144</v>
      </c>
      <c r="AF118" s="45">
        <v>207.77535798623333</v>
      </c>
      <c r="AG118" s="45">
        <v>216.17607942976517</v>
      </c>
      <c r="AH118" s="45">
        <v>217.60047618005768</v>
      </c>
      <c r="AI118" s="45">
        <v>225.83705591140583</v>
      </c>
      <c r="AJ118" s="45">
        <v>267.39466574159661</v>
      </c>
      <c r="AK118" s="45">
        <v>267.12285787626899</v>
      </c>
      <c r="AL118" s="45">
        <v>270.84348083863654</v>
      </c>
      <c r="AM118" s="45">
        <v>273.3703642278129</v>
      </c>
      <c r="AN118" s="45">
        <v>273.66621793018811</v>
      </c>
      <c r="AO118" s="45">
        <v>280.04045524289779</v>
      </c>
      <c r="AP118" s="45">
        <v>287.81757863597375</v>
      </c>
      <c r="AQ118" s="45">
        <v>297.57099083232947</v>
      </c>
      <c r="AR118" s="45">
        <v>304.16129166299919</v>
      </c>
      <c r="AS118" s="45">
        <v>310.54686044806994</v>
      </c>
      <c r="AT118" s="45">
        <v>310.48755006448857</v>
      </c>
      <c r="AU118" s="45">
        <v>363.43853761279541</v>
      </c>
      <c r="AV118" s="45">
        <v>369.78555841555362</v>
      </c>
      <c r="AW118" s="45">
        <v>381.80274591451843</v>
      </c>
      <c r="AX118" s="45">
        <v>385.98016998490152</v>
      </c>
      <c r="AY118" s="45">
        <v>392.43484957802923</v>
      </c>
      <c r="AZ118" s="45">
        <v>400.48546473799718</v>
      </c>
      <c r="BA118" s="45">
        <v>401.5929051013801</v>
      </c>
      <c r="BB118" s="45">
        <v>398.02647454714304</v>
      </c>
      <c r="BC118" s="45">
        <v>409.26891869778962</v>
      </c>
      <c r="BD118" s="45">
        <v>423.32786437186843</v>
      </c>
      <c r="BE118" s="45">
        <v>443.64027244936625</v>
      </c>
      <c r="BF118" s="45">
        <v>460.74923953159993</v>
      </c>
      <c r="BG118" s="45">
        <v>467.06323134966715</v>
      </c>
      <c r="BH118" s="45">
        <v>484.45677377043603</v>
      </c>
      <c r="BI118" s="45">
        <v>495.96402072091752</v>
      </c>
      <c r="BJ118" s="45">
        <v>509.28335759305878</v>
      </c>
      <c r="BK118" s="45">
        <v>535.80503804274883</v>
      </c>
      <c r="BL118" s="45">
        <v>553.72169751613774</v>
      </c>
      <c r="BM118" s="45">
        <v>592.50126083994803</v>
      </c>
      <c r="BN118" s="45">
        <v>608.1067502055979</v>
      </c>
      <c r="BO118" s="45">
        <v>607.5523909272498</v>
      </c>
      <c r="BP118" s="45">
        <v>648.14433336364948</v>
      </c>
      <c r="BQ118" s="45">
        <v>645.58807454841849</v>
      </c>
      <c r="BR118" s="45">
        <v>664.99164812015874</v>
      </c>
      <c r="BS118" s="45">
        <v>680.37924801329461</v>
      </c>
      <c r="BT118" s="45">
        <v>698.82510585566229</v>
      </c>
      <c r="BU118" s="45">
        <v>769.66919299461881</v>
      </c>
      <c r="BV118" s="45">
        <v>799.34087769318853</v>
      </c>
      <c r="BW118" s="45">
        <v>804.53559773890549</v>
      </c>
      <c r="BX118" s="45">
        <v>835.4444911001666</v>
      </c>
      <c r="BY118" s="45">
        <v>873.05689209490561</v>
      </c>
      <c r="BZ118" s="45">
        <v>901.85313369951086</v>
      </c>
      <c r="CA118" s="45">
        <v>970.23807048837716</v>
      </c>
      <c r="CB118" s="45">
        <v>1029.7602091203516</v>
      </c>
      <c r="CC118" s="45">
        <v>1064.0050984260233</v>
      </c>
      <c r="CD118" s="45">
        <v>1166.1136432184899</v>
      </c>
    </row>
    <row r="119" spans="1:82" ht="12.75" customHeight="1" x14ac:dyDescent="0.25">
      <c r="A119" s="38">
        <v>2919</v>
      </c>
      <c r="B119" s="48" t="s">
        <v>407</v>
      </c>
      <c r="C119" s="45">
        <v>100</v>
      </c>
      <c r="D119" s="45">
        <v>102.89531966722983</v>
      </c>
      <c r="E119" s="45">
        <v>105.43400011403737</v>
      </c>
      <c r="F119" s="45">
        <v>108.8930152837894</v>
      </c>
      <c r="G119" s="45">
        <v>113.11090149962214</v>
      </c>
      <c r="H119" s="45">
        <v>117.5535760150545</v>
      </c>
      <c r="I119" s="45">
        <v>120.01055648019124</v>
      </c>
      <c r="J119" s="45">
        <v>120.71025383669563</v>
      </c>
      <c r="K119" s="45">
        <v>122.93541145675802</v>
      </c>
      <c r="L119" s="45">
        <v>125.90016178831583</v>
      </c>
      <c r="M119" s="45">
        <v>126.92246043324813</v>
      </c>
      <c r="N119" s="45">
        <v>128.78924323804202</v>
      </c>
      <c r="O119" s="45">
        <v>132.6004946011825</v>
      </c>
      <c r="P119" s="45">
        <v>133.85099322178067</v>
      </c>
      <c r="Q119" s="45">
        <v>136.20686444168436</v>
      </c>
      <c r="R119" s="45">
        <v>137.87083921193312</v>
      </c>
      <c r="S119" s="45">
        <v>137.80919965989622</v>
      </c>
      <c r="T119" s="45">
        <v>140.42878073667364</v>
      </c>
      <c r="U119" s="45">
        <v>142.75212549410392</v>
      </c>
      <c r="V119" s="45">
        <v>147.41409038811565</v>
      </c>
      <c r="W119" s="45">
        <v>152.67303895636309</v>
      </c>
      <c r="X119" s="45">
        <v>153.65047693657866</v>
      </c>
      <c r="Y119" s="45">
        <v>152.78716082945922</v>
      </c>
      <c r="Z119" s="45">
        <v>155.42960730565184</v>
      </c>
      <c r="AA119" s="45">
        <v>157.53734819624125</v>
      </c>
      <c r="AB119" s="45">
        <v>159.51327024828876</v>
      </c>
      <c r="AC119" s="45">
        <v>167.26001846888406</v>
      </c>
      <c r="AD119" s="45">
        <v>168.10724776417334</v>
      </c>
      <c r="AE119" s="45">
        <v>171.49234872028964</v>
      </c>
      <c r="AF119" s="45">
        <v>185.66240718766878</v>
      </c>
      <c r="AG119" s="45">
        <v>191.65988837256361</v>
      </c>
      <c r="AH119" s="45">
        <v>197.86755857228272</v>
      </c>
      <c r="AI119" s="45">
        <v>209.12536525239901</v>
      </c>
      <c r="AJ119" s="45">
        <v>245.90987383365209</v>
      </c>
      <c r="AK119" s="45">
        <v>245.01697508999709</v>
      </c>
      <c r="AL119" s="45">
        <v>247.07365048346813</v>
      </c>
      <c r="AM119" s="45">
        <v>249.34655269888674</v>
      </c>
      <c r="AN119" s="45">
        <v>258.6714325581558</v>
      </c>
      <c r="AO119" s="45">
        <v>265.22375472910403</v>
      </c>
      <c r="AP119" s="45">
        <v>273.27987457895358</v>
      </c>
      <c r="AQ119" s="45">
        <v>279.59392906458646</v>
      </c>
      <c r="AR119" s="45">
        <v>287.27185380044017</v>
      </c>
      <c r="AS119" s="45">
        <v>293.5397549732449</v>
      </c>
      <c r="AT119" s="45">
        <v>299.63923500512294</v>
      </c>
      <c r="AU119" s="45">
        <v>342.56034433244668</v>
      </c>
      <c r="AV119" s="45">
        <v>355.61334080075716</v>
      </c>
      <c r="AW119" s="45">
        <v>364.58524133574116</v>
      </c>
      <c r="AX119" s="45">
        <v>377.81779029193297</v>
      </c>
      <c r="AY119" s="45">
        <v>381.00788968464099</v>
      </c>
      <c r="AZ119" s="45">
        <v>389.58274246572586</v>
      </c>
      <c r="BA119" s="45">
        <v>394.20762607580662</v>
      </c>
      <c r="BB119" s="45">
        <v>396.92900862393208</v>
      </c>
      <c r="BC119" s="45">
        <v>408.50043207831249</v>
      </c>
      <c r="BD119" s="45">
        <v>419.86492740144195</v>
      </c>
      <c r="BE119" s="45">
        <v>449.17132117804306</v>
      </c>
      <c r="BF119" s="45">
        <v>456.74978768055036</v>
      </c>
      <c r="BG119" s="45">
        <v>475.21597949386972</v>
      </c>
      <c r="BH119" s="45">
        <v>484.04610228057771</v>
      </c>
      <c r="BI119" s="45">
        <v>501.50740618030272</v>
      </c>
      <c r="BJ119" s="45">
        <v>516.27423423666005</v>
      </c>
      <c r="BK119" s="45">
        <v>540.66517484258168</v>
      </c>
      <c r="BL119" s="45">
        <v>555.65216192805633</v>
      </c>
      <c r="BM119" s="45">
        <v>585.72388068674127</v>
      </c>
      <c r="BN119" s="45">
        <v>602.99184175800883</v>
      </c>
      <c r="BO119" s="45">
        <v>622.62845860186724</v>
      </c>
      <c r="BP119" s="45">
        <v>641.16319437321761</v>
      </c>
      <c r="BQ119" s="45">
        <v>660.16458495189147</v>
      </c>
      <c r="BR119" s="45">
        <v>669.89844393773342</v>
      </c>
      <c r="BS119" s="45">
        <v>693.03351973936617</v>
      </c>
      <c r="BT119" s="45">
        <v>707.5798561701979</v>
      </c>
      <c r="BU119" s="45">
        <v>743.57830750385085</v>
      </c>
      <c r="BV119" s="45">
        <v>762.38797436559014</v>
      </c>
      <c r="BW119" s="45">
        <v>792.10024835705326</v>
      </c>
      <c r="BX119" s="45">
        <v>827.45094479269915</v>
      </c>
      <c r="BY119" s="45">
        <v>859.18771051024146</v>
      </c>
      <c r="BZ119" s="45">
        <v>873.76742793560561</v>
      </c>
      <c r="CA119" s="45">
        <v>928.93167651308499</v>
      </c>
      <c r="CB119" s="45">
        <v>978.49495524693714</v>
      </c>
      <c r="CC119" s="45">
        <v>1018.9054068364952</v>
      </c>
      <c r="CD119" s="45">
        <v>1133.4967623704676</v>
      </c>
    </row>
    <row r="120" spans="1:82" ht="12.75" customHeight="1" x14ac:dyDescent="0.25">
      <c r="A120" s="38">
        <v>292</v>
      </c>
      <c r="B120" s="49" t="s">
        <v>408</v>
      </c>
      <c r="C120" s="45">
        <v>100</v>
      </c>
      <c r="D120" s="45">
        <v>117.13369846481972</v>
      </c>
      <c r="E120" s="45">
        <v>122.50839288471336</v>
      </c>
      <c r="F120" s="45">
        <v>124.02762152978252</v>
      </c>
      <c r="G120" s="45">
        <v>125.10078333650883</v>
      </c>
      <c r="H120" s="45">
        <v>126.82510649745508</v>
      </c>
      <c r="I120" s="45">
        <v>129.00829031548102</v>
      </c>
      <c r="J120" s="45">
        <v>131.62560879854658</v>
      </c>
      <c r="K120" s="45">
        <v>131.87882066677764</v>
      </c>
      <c r="L120" s="45">
        <v>133.57696610065275</v>
      </c>
      <c r="M120" s="45">
        <v>134.83662854074666</v>
      </c>
      <c r="N120" s="45">
        <v>136.48290595366439</v>
      </c>
      <c r="O120" s="45">
        <v>139.23550220291489</v>
      </c>
      <c r="P120" s="45">
        <v>139.69217686595002</v>
      </c>
      <c r="Q120" s="45">
        <v>140.15950750018953</v>
      </c>
      <c r="R120" s="45">
        <v>141.92102726127766</v>
      </c>
      <c r="S120" s="45">
        <v>142.67267419127421</v>
      </c>
      <c r="T120" s="45">
        <v>144.58549020488559</v>
      </c>
      <c r="U120" s="45">
        <v>146.67897525378439</v>
      </c>
      <c r="V120" s="45">
        <v>151.51415648220066</v>
      </c>
      <c r="W120" s="45">
        <v>154.23532338184904</v>
      </c>
      <c r="X120" s="45">
        <v>155.69691247616794</v>
      </c>
      <c r="Y120" s="45">
        <v>156.05317835897841</v>
      </c>
      <c r="Z120" s="45">
        <v>158.05799994602168</v>
      </c>
      <c r="AA120" s="45">
        <v>158.83382272482802</v>
      </c>
      <c r="AB120" s="45">
        <v>163.68151408528985</v>
      </c>
      <c r="AC120" s="45">
        <v>167.17171559143776</v>
      </c>
      <c r="AD120" s="45">
        <v>170.64253867142577</v>
      </c>
      <c r="AE120" s="45">
        <v>172.47777519748411</v>
      </c>
      <c r="AF120" s="45">
        <v>186.65653971435952</v>
      </c>
      <c r="AG120" s="45">
        <v>203.75706634230119</v>
      </c>
      <c r="AH120" s="45">
        <v>211.31859230465952</v>
      </c>
      <c r="AI120" s="45">
        <v>220.87541214720795</v>
      </c>
      <c r="AJ120" s="45">
        <v>260.61478319936811</v>
      </c>
      <c r="AK120" s="45">
        <v>257.37076077741432</v>
      </c>
      <c r="AL120" s="45">
        <v>259.04762222089607</v>
      </c>
      <c r="AM120" s="45">
        <v>261.54329073864403</v>
      </c>
      <c r="AN120" s="45">
        <v>266.34869110631189</v>
      </c>
      <c r="AO120" s="45">
        <v>272.72204963823123</v>
      </c>
      <c r="AP120" s="45">
        <v>280.86024022402324</v>
      </c>
      <c r="AQ120" s="45">
        <v>292.98249500540021</v>
      </c>
      <c r="AR120" s="45">
        <v>300.68471987144244</v>
      </c>
      <c r="AS120" s="45">
        <v>305.71193264345067</v>
      </c>
      <c r="AT120" s="45">
        <v>309.92296045663483</v>
      </c>
      <c r="AU120" s="45">
        <v>356.37971124860491</v>
      </c>
      <c r="AV120" s="45">
        <v>374.48189819667147</v>
      </c>
      <c r="AW120" s="45">
        <v>385.60998718895786</v>
      </c>
      <c r="AX120" s="45">
        <v>399.46441469645333</v>
      </c>
      <c r="AY120" s="45">
        <v>402.98964797329887</v>
      </c>
      <c r="AZ120" s="45">
        <v>408.63914430893419</v>
      </c>
      <c r="BA120" s="45">
        <v>417.51321504668891</v>
      </c>
      <c r="BB120" s="45">
        <v>430.09690370408572</v>
      </c>
      <c r="BC120" s="45">
        <v>437.97492407253878</v>
      </c>
      <c r="BD120" s="45">
        <v>459.04192306619433</v>
      </c>
      <c r="BE120" s="45">
        <v>476.36268623947382</v>
      </c>
      <c r="BF120" s="45">
        <v>491.24557918383414</v>
      </c>
      <c r="BG120" s="45">
        <v>506.31586541134641</v>
      </c>
      <c r="BH120" s="45">
        <v>520.71337597504839</v>
      </c>
      <c r="BI120" s="45">
        <v>557.97719718788994</v>
      </c>
      <c r="BJ120" s="45">
        <v>579.15353440209435</v>
      </c>
      <c r="BK120" s="45">
        <v>596.08390029401073</v>
      </c>
      <c r="BL120" s="45">
        <v>636.693709825621</v>
      </c>
      <c r="BM120" s="45">
        <v>664.31273645673559</v>
      </c>
      <c r="BN120" s="45">
        <v>692.12882998845566</v>
      </c>
      <c r="BO120" s="45">
        <v>721.45216627278558</v>
      </c>
      <c r="BP120" s="45">
        <v>749.51423917499255</v>
      </c>
      <c r="BQ120" s="45">
        <v>784.59796143985614</v>
      </c>
      <c r="BR120" s="45">
        <v>811.00642236039562</v>
      </c>
      <c r="BS120" s="45">
        <v>830.93521239845484</v>
      </c>
      <c r="BT120" s="45">
        <v>851.06065812648785</v>
      </c>
      <c r="BU120" s="45">
        <v>874.86517271545654</v>
      </c>
      <c r="BV120" s="45">
        <v>908.89785508739726</v>
      </c>
      <c r="BW120" s="45">
        <v>931.82243701813627</v>
      </c>
      <c r="BX120" s="45">
        <v>952.28438799694436</v>
      </c>
      <c r="BY120" s="45">
        <v>991.90766412239361</v>
      </c>
      <c r="BZ120" s="45">
        <v>1030.4435264752258</v>
      </c>
      <c r="CA120" s="45">
        <v>1081.1477594038977</v>
      </c>
      <c r="CB120" s="45">
        <v>1134.955495504779</v>
      </c>
      <c r="CC120" s="45">
        <v>1194.5720863989684</v>
      </c>
      <c r="CD120" s="45">
        <v>1293.2441618333985</v>
      </c>
    </row>
    <row r="121" spans="1:82" ht="12.75" customHeight="1" x14ac:dyDescent="0.25">
      <c r="A121" s="38">
        <v>2921</v>
      </c>
      <c r="B121" s="48" t="s">
        <v>409</v>
      </c>
      <c r="C121" s="45">
        <v>100</v>
      </c>
      <c r="D121" s="45">
        <v>119.08814234904656</v>
      </c>
      <c r="E121" s="45">
        <v>125.31390407222496</v>
      </c>
      <c r="F121" s="45">
        <v>128.38123848315365</v>
      </c>
      <c r="G121" s="45">
        <v>128.85856753658527</v>
      </c>
      <c r="H121" s="45">
        <v>129.16047657415066</v>
      </c>
      <c r="I121" s="45">
        <v>132.53529624357125</v>
      </c>
      <c r="J121" s="45">
        <v>134.49919672641531</v>
      </c>
      <c r="K121" s="45">
        <v>134.61298438496124</v>
      </c>
      <c r="L121" s="45">
        <v>136.35298936876626</v>
      </c>
      <c r="M121" s="45">
        <v>138.85892731190788</v>
      </c>
      <c r="N121" s="45">
        <v>139.81997801775827</v>
      </c>
      <c r="O121" s="45">
        <v>143.2297642111084</v>
      </c>
      <c r="P121" s="45">
        <v>143.74864889958059</v>
      </c>
      <c r="Q121" s="45">
        <v>143.81566024151508</v>
      </c>
      <c r="R121" s="45">
        <v>145.58503111521532</v>
      </c>
      <c r="S121" s="45">
        <v>147.02410419734412</v>
      </c>
      <c r="T121" s="45">
        <v>148.82011841740339</v>
      </c>
      <c r="U121" s="45">
        <v>151.26260666878736</v>
      </c>
      <c r="V121" s="45">
        <v>155.44742603414011</v>
      </c>
      <c r="W121" s="45">
        <v>159.19259150117628</v>
      </c>
      <c r="X121" s="45">
        <v>160.61578020114067</v>
      </c>
      <c r="Y121" s="45">
        <v>160.33642500335094</v>
      </c>
      <c r="Z121" s="45">
        <v>162.53280020014577</v>
      </c>
      <c r="AA121" s="45">
        <v>163.23637665297048</v>
      </c>
      <c r="AB121" s="45">
        <v>169.47751767336129</v>
      </c>
      <c r="AC121" s="45">
        <v>173.73459060374643</v>
      </c>
      <c r="AD121" s="45">
        <v>177.68040720372184</v>
      </c>
      <c r="AE121" s="45">
        <v>180.15468674130489</v>
      </c>
      <c r="AF121" s="45">
        <v>195.98535998306824</v>
      </c>
      <c r="AG121" s="45">
        <v>212.04727062485955</v>
      </c>
      <c r="AH121" s="45">
        <v>219.99745194228024</v>
      </c>
      <c r="AI121" s="45">
        <v>231.10466494898469</v>
      </c>
      <c r="AJ121" s="45">
        <v>272.9521525543542</v>
      </c>
      <c r="AK121" s="45">
        <v>271.83757062718684</v>
      </c>
      <c r="AL121" s="45">
        <v>273.60258639171735</v>
      </c>
      <c r="AM121" s="45">
        <v>276.50510518463392</v>
      </c>
      <c r="AN121" s="45">
        <v>282.45106520986468</v>
      </c>
      <c r="AO121" s="45">
        <v>290.03651870369765</v>
      </c>
      <c r="AP121" s="45">
        <v>299.9300132893901</v>
      </c>
      <c r="AQ121" s="45">
        <v>314.39815593082278</v>
      </c>
      <c r="AR121" s="45">
        <v>323.2416592075495</v>
      </c>
      <c r="AS121" s="45">
        <v>328.87557964437389</v>
      </c>
      <c r="AT121" s="45">
        <v>334.55532837964955</v>
      </c>
      <c r="AU121" s="45">
        <v>390.70817941401822</v>
      </c>
      <c r="AV121" s="45">
        <v>409.08356255741796</v>
      </c>
      <c r="AW121" s="45">
        <v>423.08181388128207</v>
      </c>
      <c r="AX121" s="45">
        <v>435.52990701445765</v>
      </c>
      <c r="AY121" s="45">
        <v>441.37701587586793</v>
      </c>
      <c r="AZ121" s="45">
        <v>445.4001711675391</v>
      </c>
      <c r="BA121" s="45">
        <v>456.20505715147806</v>
      </c>
      <c r="BB121" s="45">
        <v>470.52467947389096</v>
      </c>
      <c r="BC121" s="45">
        <v>480.74824935717322</v>
      </c>
      <c r="BD121" s="45">
        <v>502.48329260760596</v>
      </c>
      <c r="BE121" s="45">
        <v>518.78214795288329</v>
      </c>
      <c r="BF121" s="45">
        <v>532.87538093497676</v>
      </c>
      <c r="BG121" s="45">
        <v>548.12811732777948</v>
      </c>
      <c r="BH121" s="45">
        <v>561.77546411061019</v>
      </c>
      <c r="BI121" s="45">
        <v>599.69362222584687</v>
      </c>
      <c r="BJ121" s="45">
        <v>618.02104564613251</v>
      </c>
      <c r="BK121" s="45">
        <v>636.74656005435872</v>
      </c>
      <c r="BL121" s="45">
        <v>684.35270070702654</v>
      </c>
      <c r="BM121" s="45">
        <v>714.02679285178078</v>
      </c>
      <c r="BN121" s="45">
        <v>746.37562220038706</v>
      </c>
      <c r="BO121" s="45">
        <v>770.32642639061817</v>
      </c>
      <c r="BP121" s="45">
        <v>794.92640483007983</v>
      </c>
      <c r="BQ121" s="45">
        <v>835.23983191036632</v>
      </c>
      <c r="BR121" s="45">
        <v>861.54617702506425</v>
      </c>
      <c r="BS121" s="45">
        <v>884.27915855440222</v>
      </c>
      <c r="BT121" s="45">
        <v>904.0026385814034</v>
      </c>
      <c r="BU121" s="45">
        <v>923.77401492955414</v>
      </c>
      <c r="BV121" s="45">
        <v>957.25104157792987</v>
      </c>
      <c r="BW121" s="45">
        <v>983.38957391973349</v>
      </c>
      <c r="BX121" s="45">
        <v>1007.5008046878455</v>
      </c>
      <c r="BY121" s="45">
        <v>1050.4693374530025</v>
      </c>
      <c r="BZ121" s="45">
        <v>1084.7738533556821</v>
      </c>
      <c r="CA121" s="45">
        <v>1141.7128652508686</v>
      </c>
      <c r="CB121" s="45">
        <v>1199.6348990849317</v>
      </c>
      <c r="CC121" s="45">
        <v>1259.7941321917829</v>
      </c>
      <c r="CD121" s="45">
        <v>1357.8744094245026</v>
      </c>
    </row>
    <row r="122" spans="1:82" ht="12.75" customHeight="1" x14ac:dyDescent="0.25">
      <c r="A122" s="38">
        <v>2922</v>
      </c>
      <c r="B122" s="48" t="s">
        <v>410</v>
      </c>
      <c r="C122" s="45">
        <v>100</v>
      </c>
      <c r="D122" s="45">
        <v>130.91866867696862</v>
      </c>
      <c r="E122" s="45">
        <v>136.36772987363463</v>
      </c>
      <c r="F122" s="45">
        <v>136.27564828180033</v>
      </c>
      <c r="G122" s="45">
        <v>135.70696001468707</v>
      </c>
      <c r="H122" s="45">
        <v>136.74258145337319</v>
      </c>
      <c r="I122" s="45">
        <v>135.15574730840373</v>
      </c>
      <c r="J122" s="45">
        <v>141.57225308277856</v>
      </c>
      <c r="K122" s="45">
        <v>143.33376906252383</v>
      </c>
      <c r="L122" s="45">
        <v>145.80881347886566</v>
      </c>
      <c r="M122" s="45">
        <v>143.59014722971469</v>
      </c>
      <c r="N122" s="45">
        <v>149.60372067324781</v>
      </c>
      <c r="O122" s="45">
        <v>153.82430002570473</v>
      </c>
      <c r="P122" s="45">
        <v>154.35943409045419</v>
      </c>
      <c r="Q122" s="45">
        <v>151.85454540174712</v>
      </c>
      <c r="R122" s="45">
        <v>152.96831538910095</v>
      </c>
      <c r="S122" s="45">
        <v>150.45663067812552</v>
      </c>
      <c r="T122" s="45">
        <v>154.23114018460299</v>
      </c>
      <c r="U122" s="45">
        <v>157.9488634055482</v>
      </c>
      <c r="V122" s="45">
        <v>168.35144646289618</v>
      </c>
      <c r="W122" s="45">
        <v>167.51743178937272</v>
      </c>
      <c r="X122" s="45">
        <v>168.19951403752691</v>
      </c>
      <c r="Y122" s="45">
        <v>168.19951403752691</v>
      </c>
      <c r="Z122" s="45">
        <v>170.40762114756882</v>
      </c>
      <c r="AA122" s="45">
        <v>170.64824677591372</v>
      </c>
      <c r="AB122" s="45">
        <v>171.7248476960566</v>
      </c>
      <c r="AC122" s="45">
        <v>172.29013682899418</v>
      </c>
      <c r="AD122" s="45">
        <v>172.78682821958202</v>
      </c>
      <c r="AE122" s="45">
        <v>173.14011687263863</v>
      </c>
      <c r="AF122" s="45">
        <v>197.2115736565938</v>
      </c>
      <c r="AG122" s="45">
        <v>224.55952507212348</v>
      </c>
      <c r="AH122" s="45">
        <v>223.54220758444134</v>
      </c>
      <c r="AI122" s="45">
        <v>240.98885301643179</v>
      </c>
      <c r="AJ122" s="45">
        <v>299.29998612309953</v>
      </c>
      <c r="AK122" s="45">
        <v>259.88562462434794</v>
      </c>
      <c r="AL122" s="45">
        <v>261.11302175014544</v>
      </c>
      <c r="AM122" s="45">
        <v>261.7152694795916</v>
      </c>
      <c r="AN122" s="45">
        <v>261.74643588593898</v>
      </c>
      <c r="AO122" s="45">
        <v>266.34218872231497</v>
      </c>
      <c r="AP122" s="45">
        <v>268.21748818906093</v>
      </c>
      <c r="AQ122" s="45">
        <v>272.57330332557291</v>
      </c>
      <c r="AR122" s="45">
        <v>275.70244073275478</v>
      </c>
      <c r="AS122" s="45">
        <v>275.08298615280506</v>
      </c>
      <c r="AT122" s="45">
        <v>276.63578359812954</v>
      </c>
      <c r="AU122" s="45">
        <v>297.70531168765132</v>
      </c>
      <c r="AV122" s="45">
        <v>299.77291663819909</v>
      </c>
      <c r="AW122" s="45">
        <v>300.66639900061017</v>
      </c>
      <c r="AX122" s="45">
        <v>312.51601247221521</v>
      </c>
      <c r="AY122" s="45">
        <v>311.37275592650542</v>
      </c>
      <c r="AZ122" s="45">
        <v>311.43071675596491</v>
      </c>
      <c r="BA122" s="45">
        <v>322.68292147677118</v>
      </c>
      <c r="BB122" s="45">
        <v>331.5701272544776</v>
      </c>
      <c r="BC122" s="45">
        <v>339.04821714919109</v>
      </c>
      <c r="BD122" s="45">
        <v>348.84963498141394</v>
      </c>
      <c r="BE122" s="45">
        <v>361.55986822631064</v>
      </c>
      <c r="BF122" s="45">
        <v>382.55457421361848</v>
      </c>
      <c r="BG122" s="45">
        <v>399.28634555070505</v>
      </c>
      <c r="BH122" s="45">
        <v>405.59250900945483</v>
      </c>
      <c r="BI122" s="45">
        <v>422.3195007246112</v>
      </c>
      <c r="BJ122" s="45">
        <v>441.57611295464073</v>
      </c>
      <c r="BK122" s="45">
        <v>458.26691314691681</v>
      </c>
      <c r="BL122" s="45">
        <v>488.15543320417953</v>
      </c>
      <c r="BM122" s="45">
        <v>506.91489812468149</v>
      </c>
      <c r="BN122" s="45">
        <v>534.85636481947665</v>
      </c>
      <c r="BO122" s="45">
        <v>541.15702417441742</v>
      </c>
      <c r="BP122" s="45">
        <v>584.86473914438079</v>
      </c>
      <c r="BQ122" s="45">
        <v>601.01614963560405</v>
      </c>
      <c r="BR122" s="45">
        <v>631.29340744383489</v>
      </c>
      <c r="BS122" s="45">
        <v>630.04889070114098</v>
      </c>
      <c r="BT122" s="45">
        <v>655.99677084584073</v>
      </c>
      <c r="BU122" s="45">
        <v>677.2170227899511</v>
      </c>
      <c r="BV122" s="45">
        <v>732.62864788029572</v>
      </c>
      <c r="BW122" s="45">
        <v>745.51593562478968</v>
      </c>
      <c r="BX122" s="45">
        <v>748.69804282488326</v>
      </c>
      <c r="BY122" s="45">
        <v>794.9338440505021</v>
      </c>
      <c r="BZ122" s="45">
        <v>827.00652421883251</v>
      </c>
      <c r="CA122" s="45">
        <v>866.13608077033882</v>
      </c>
      <c r="CB122" s="45">
        <v>913.80155377864298</v>
      </c>
      <c r="CC122" s="45">
        <v>954.7395718603351</v>
      </c>
      <c r="CD122" s="45">
        <v>1087.1409605294323</v>
      </c>
    </row>
    <row r="123" spans="1:82" ht="12.75" customHeight="1" x14ac:dyDescent="0.25">
      <c r="A123" s="38">
        <v>2924</v>
      </c>
      <c r="B123" s="48" t="s">
        <v>411</v>
      </c>
      <c r="C123" s="45">
        <v>100</v>
      </c>
      <c r="D123" s="45">
        <v>110.85344411546576</v>
      </c>
      <c r="E123" s="45">
        <v>116.59431867903956</v>
      </c>
      <c r="F123" s="45">
        <v>118.38632115342361</v>
      </c>
      <c r="G123" s="45">
        <v>118.54334046363982</v>
      </c>
      <c r="H123" s="45">
        <v>121.18454506720074</v>
      </c>
      <c r="I123" s="45">
        <v>120.62660328033958</v>
      </c>
      <c r="J123" s="45">
        <v>125.26412048663639</v>
      </c>
      <c r="K123" s="45">
        <v>124.5529587035587</v>
      </c>
      <c r="L123" s="45">
        <v>131.40960308555387</v>
      </c>
      <c r="M123" s="45">
        <v>128.52104437925243</v>
      </c>
      <c r="N123" s="45">
        <v>135.18786766712861</v>
      </c>
      <c r="O123" s="45">
        <v>138.37797423241193</v>
      </c>
      <c r="P123" s="45">
        <v>139.86852156845177</v>
      </c>
      <c r="Q123" s="45">
        <v>139.2241157346856</v>
      </c>
      <c r="R123" s="45">
        <v>137.62073029968448</v>
      </c>
      <c r="S123" s="45">
        <v>139.22965112772326</v>
      </c>
      <c r="T123" s="45">
        <v>140.59763907534912</v>
      </c>
      <c r="U123" s="45">
        <v>142.14519208877513</v>
      </c>
      <c r="V123" s="45">
        <v>148.15498878970456</v>
      </c>
      <c r="W123" s="45">
        <v>148.89416083872894</v>
      </c>
      <c r="X123" s="45">
        <v>148.57333511484904</v>
      </c>
      <c r="Y123" s="45">
        <v>149.92586603206627</v>
      </c>
      <c r="Z123" s="45">
        <v>151.28266340062788</v>
      </c>
      <c r="AA123" s="45">
        <v>151.28266340062788</v>
      </c>
      <c r="AB123" s="45">
        <v>161.4866128459561</v>
      </c>
      <c r="AC123" s="45">
        <v>168.11652325243728</v>
      </c>
      <c r="AD123" s="45">
        <v>171.80851634040317</v>
      </c>
      <c r="AE123" s="45">
        <v>172.21245216858966</v>
      </c>
      <c r="AF123" s="45">
        <v>189.9070019298199</v>
      </c>
      <c r="AG123" s="45">
        <v>216.84532798930309</v>
      </c>
      <c r="AH123" s="45">
        <v>219.97776979208416</v>
      </c>
      <c r="AI123" s="45">
        <v>231.7989403694373</v>
      </c>
      <c r="AJ123" s="45">
        <v>290.40312236849803</v>
      </c>
      <c r="AK123" s="45">
        <v>280.53732514790812</v>
      </c>
      <c r="AL123" s="45">
        <v>280.53732514790812</v>
      </c>
      <c r="AM123" s="45">
        <v>288.10313135689205</v>
      </c>
      <c r="AN123" s="45">
        <v>288.84677977679775</v>
      </c>
      <c r="AO123" s="45">
        <v>298.54761673167701</v>
      </c>
      <c r="AP123" s="45">
        <v>310.57392026110875</v>
      </c>
      <c r="AQ123" s="45">
        <v>322.62447394881411</v>
      </c>
      <c r="AR123" s="45">
        <v>335.87424046870859</v>
      </c>
      <c r="AS123" s="45">
        <v>317.52164520746004</v>
      </c>
      <c r="AT123" s="45">
        <v>315.64382968450542</v>
      </c>
      <c r="AU123" s="45">
        <v>385.02615264195487</v>
      </c>
      <c r="AV123" s="45">
        <v>407.06740395979341</v>
      </c>
      <c r="AW123" s="45">
        <v>419.06880966440627</v>
      </c>
      <c r="AX123" s="45">
        <v>435.03835522352455</v>
      </c>
      <c r="AY123" s="45">
        <v>426.13215919580904</v>
      </c>
      <c r="AZ123" s="45">
        <v>427.63941721841991</v>
      </c>
      <c r="BA123" s="45">
        <v>420.63903800416659</v>
      </c>
      <c r="BB123" s="45">
        <v>431.12163091956444</v>
      </c>
      <c r="BC123" s="45">
        <v>440.63813090300897</v>
      </c>
      <c r="BD123" s="45">
        <v>460.58804394512759</v>
      </c>
      <c r="BE123" s="45">
        <v>469.06009358566581</v>
      </c>
      <c r="BF123" s="45">
        <v>493.63646796234059</v>
      </c>
      <c r="BG123" s="45">
        <v>502.25983989304251</v>
      </c>
      <c r="BH123" s="45">
        <v>523.78859448583842</v>
      </c>
      <c r="BI123" s="45">
        <v>539.07253423908548</v>
      </c>
      <c r="BJ123" s="45">
        <v>548.55962827620112</v>
      </c>
      <c r="BK123" s="45">
        <v>566.3400100220249</v>
      </c>
      <c r="BL123" s="45">
        <v>605.92984751412678</v>
      </c>
      <c r="BM123" s="45">
        <v>635.14358012374714</v>
      </c>
      <c r="BN123" s="45">
        <v>658.2016365957262</v>
      </c>
      <c r="BO123" s="45">
        <v>666.07006132779497</v>
      </c>
      <c r="BP123" s="45">
        <v>674.25930645288395</v>
      </c>
      <c r="BQ123" s="45">
        <v>687.5548425597766</v>
      </c>
      <c r="BR123" s="45">
        <v>703.31581398295077</v>
      </c>
      <c r="BS123" s="45">
        <v>714.93899236231925</v>
      </c>
      <c r="BT123" s="45">
        <v>723.68340315235889</v>
      </c>
      <c r="BU123" s="45">
        <v>736.63054367588063</v>
      </c>
      <c r="BV123" s="45">
        <v>760.47758695972163</v>
      </c>
      <c r="BW123" s="45">
        <v>774.35873217200651</v>
      </c>
      <c r="BX123" s="45">
        <v>789.231560402632</v>
      </c>
      <c r="BY123" s="45">
        <v>822.73138994691465</v>
      </c>
      <c r="BZ123" s="45">
        <v>860.95487627073817</v>
      </c>
      <c r="CA123" s="45">
        <v>878.22185592066887</v>
      </c>
      <c r="CB123" s="45">
        <v>923.01911884826154</v>
      </c>
      <c r="CC123" s="45">
        <v>964.43825340440799</v>
      </c>
      <c r="CD123" s="45">
        <v>1014.2254081798251</v>
      </c>
    </row>
    <row r="124" spans="1:82" ht="12.75" customHeight="1" x14ac:dyDescent="0.25">
      <c r="A124" s="38">
        <v>2925</v>
      </c>
      <c r="B124" s="48" t="s">
        <v>412</v>
      </c>
      <c r="C124" s="45">
        <v>100</v>
      </c>
      <c r="D124" s="45">
        <v>105.8896036024572</v>
      </c>
      <c r="E124" s="45">
        <v>108.63336042043258</v>
      </c>
      <c r="F124" s="45">
        <v>105.47300802999568</v>
      </c>
      <c r="G124" s="45">
        <v>109.10348532802591</v>
      </c>
      <c r="H124" s="45">
        <v>116.03622641035093</v>
      </c>
      <c r="I124" s="45">
        <v>115.95608896937915</v>
      </c>
      <c r="J124" s="45">
        <v>118.11610608291521</v>
      </c>
      <c r="K124" s="45">
        <v>118.35060918116619</v>
      </c>
      <c r="L124" s="45">
        <v>118.71557503318394</v>
      </c>
      <c r="M124" s="45">
        <v>118.96145203424726</v>
      </c>
      <c r="N124" s="45">
        <v>119.46858921412046</v>
      </c>
      <c r="O124" s="45">
        <v>119.82223250395707</v>
      </c>
      <c r="P124" s="45">
        <v>119.90243133647418</v>
      </c>
      <c r="Q124" s="45">
        <v>122.93163177387126</v>
      </c>
      <c r="R124" s="45">
        <v>125.65790820797145</v>
      </c>
      <c r="S124" s="45">
        <v>125.81678711356224</v>
      </c>
      <c r="T124" s="45">
        <v>127.01813748311575</v>
      </c>
      <c r="U124" s="45">
        <v>127.79398841136724</v>
      </c>
      <c r="V124" s="45">
        <v>133.06675940426976</v>
      </c>
      <c r="W124" s="45">
        <v>133.43973063571286</v>
      </c>
      <c r="X124" s="45">
        <v>135.38495338678888</v>
      </c>
      <c r="Y124" s="45">
        <v>137.10068818354841</v>
      </c>
      <c r="Z124" s="45">
        <v>138.75715144418754</v>
      </c>
      <c r="AA124" s="45">
        <v>139.20217305736563</v>
      </c>
      <c r="AB124" s="45">
        <v>141.4226820777269</v>
      </c>
      <c r="AC124" s="45">
        <v>143.89841118399576</v>
      </c>
      <c r="AD124" s="45">
        <v>147.07177155121286</v>
      </c>
      <c r="AE124" s="45">
        <v>148.08208652503805</v>
      </c>
      <c r="AF124" s="45">
        <v>152.8730854648833</v>
      </c>
      <c r="AG124" s="45">
        <v>166.1464924846872</v>
      </c>
      <c r="AH124" s="45">
        <v>177.12941621371999</v>
      </c>
      <c r="AI124" s="45">
        <v>178.86961186153127</v>
      </c>
      <c r="AJ124" s="45">
        <v>201.94617319143313</v>
      </c>
      <c r="AK124" s="45">
        <v>207.06967373077632</v>
      </c>
      <c r="AL124" s="45">
        <v>208.66346199081735</v>
      </c>
      <c r="AM124" s="45">
        <v>209.54582492136146</v>
      </c>
      <c r="AN124" s="45">
        <v>211.7735222446905</v>
      </c>
      <c r="AO124" s="45">
        <v>215.12575654544727</v>
      </c>
      <c r="AP124" s="45">
        <v>220.52404200066096</v>
      </c>
      <c r="AQ124" s="45">
        <v>224.80384900704109</v>
      </c>
      <c r="AR124" s="45">
        <v>231.4222726378365</v>
      </c>
      <c r="AS124" s="45">
        <v>239.41036501847563</v>
      </c>
      <c r="AT124" s="45">
        <v>244.03094713218672</v>
      </c>
      <c r="AU124" s="45">
        <v>272.446685887135</v>
      </c>
      <c r="AV124" s="45">
        <v>296.69935636674211</v>
      </c>
      <c r="AW124" s="45">
        <v>303.62433274705859</v>
      </c>
      <c r="AX124" s="45">
        <v>325.24226498040105</v>
      </c>
      <c r="AY124" s="45">
        <v>326.89055997412976</v>
      </c>
      <c r="AZ124" s="45">
        <v>336.64276592368105</v>
      </c>
      <c r="BA124" s="45">
        <v>342.82410400929081</v>
      </c>
      <c r="BB124" s="45">
        <v>352.7244439322933</v>
      </c>
      <c r="BC124" s="45">
        <v>354.68193067412915</v>
      </c>
      <c r="BD124" s="45">
        <v>372.34731566300479</v>
      </c>
      <c r="BE124" s="45">
        <v>398.89962295311199</v>
      </c>
      <c r="BF124" s="45">
        <v>413.15409394469452</v>
      </c>
      <c r="BG124" s="45">
        <v>426.59920469325471</v>
      </c>
      <c r="BH124" s="45">
        <v>436.66499320170186</v>
      </c>
      <c r="BI124" s="45">
        <v>496.75676329746506</v>
      </c>
      <c r="BJ124" s="45">
        <v>523.72595431611433</v>
      </c>
      <c r="BK124" s="45">
        <v>537.23713949326543</v>
      </c>
      <c r="BL124" s="45">
        <v>571.41833508709544</v>
      </c>
      <c r="BM124" s="45">
        <v>602.91059153719766</v>
      </c>
      <c r="BN124" s="45">
        <v>616.58836691996521</v>
      </c>
      <c r="BO124" s="45">
        <v>673.12167102857086</v>
      </c>
      <c r="BP124" s="45">
        <v>693.41760078516938</v>
      </c>
      <c r="BQ124" s="45">
        <v>724.0043560303244</v>
      </c>
      <c r="BR124" s="45">
        <v>752.85253495035874</v>
      </c>
      <c r="BS124" s="45">
        <v>769.70123156842749</v>
      </c>
      <c r="BT124" s="45">
        <v>794.41609842312766</v>
      </c>
      <c r="BU124" s="45">
        <v>832.75184016897083</v>
      </c>
      <c r="BV124" s="45">
        <v>867.12650570831966</v>
      </c>
      <c r="BW124" s="45">
        <v>889.40583365187808</v>
      </c>
      <c r="BX124" s="45">
        <v>914.17562489363627</v>
      </c>
      <c r="BY124" s="45">
        <v>945.49183529791321</v>
      </c>
      <c r="BZ124" s="45">
        <v>989.23088004821386</v>
      </c>
      <c r="CA124" s="45">
        <v>1044.3891613680946</v>
      </c>
      <c r="CB124" s="45">
        <v>1086.6667396402493</v>
      </c>
      <c r="CC124" s="45">
        <v>1163.9430283367412</v>
      </c>
      <c r="CD124" s="45">
        <v>1273.6330286943485</v>
      </c>
    </row>
    <row r="125" spans="1:82" ht="12.75" customHeight="1" x14ac:dyDescent="0.25">
      <c r="A125" s="38">
        <v>2926</v>
      </c>
      <c r="B125" s="48" t="s">
        <v>413</v>
      </c>
      <c r="C125" s="45">
        <v>100</v>
      </c>
      <c r="D125" s="45">
        <v>105.30771920929271</v>
      </c>
      <c r="E125" s="45">
        <v>111.01977547419892</v>
      </c>
      <c r="F125" s="45">
        <v>113.68611151449512</v>
      </c>
      <c r="G125" s="45">
        <v>115.01331022801185</v>
      </c>
      <c r="H125" s="45">
        <v>115.01331022801185</v>
      </c>
      <c r="I125" s="45">
        <v>121.84278346355507</v>
      </c>
      <c r="J125" s="45">
        <v>126.43607595741123</v>
      </c>
      <c r="K125" s="45">
        <v>126.43607595741123</v>
      </c>
      <c r="L125" s="45">
        <v>126.43607595741123</v>
      </c>
      <c r="M125" s="45">
        <v>126.43467997268651</v>
      </c>
      <c r="N125" s="45">
        <v>127.0550892358396</v>
      </c>
      <c r="O125" s="45">
        <v>127.0550892358396</v>
      </c>
      <c r="P125" s="45">
        <v>127.0550892358396</v>
      </c>
      <c r="Q125" s="45">
        <v>131.26393144861404</v>
      </c>
      <c r="R125" s="45">
        <v>134.84373970137011</v>
      </c>
      <c r="S125" s="45">
        <v>134.84373970137011</v>
      </c>
      <c r="T125" s="45">
        <v>138.79276564768756</v>
      </c>
      <c r="U125" s="45">
        <v>138.79276564768756</v>
      </c>
      <c r="V125" s="45">
        <v>138.79276564768756</v>
      </c>
      <c r="W125" s="45">
        <v>148.37856723401893</v>
      </c>
      <c r="X125" s="45">
        <v>148.64202844520878</v>
      </c>
      <c r="Y125" s="45">
        <v>152.9859550851036</v>
      </c>
      <c r="Z125" s="45">
        <v>152.9859550851036</v>
      </c>
      <c r="AA125" s="45">
        <v>160.6431008389105</v>
      </c>
      <c r="AB125" s="45">
        <v>160.6431008389105</v>
      </c>
      <c r="AC125" s="45">
        <v>160.6431008389105</v>
      </c>
      <c r="AD125" s="45">
        <v>164.38459992629456</v>
      </c>
      <c r="AE125" s="45">
        <v>164.38459992629456</v>
      </c>
      <c r="AF125" s="45">
        <v>168.68194083186091</v>
      </c>
      <c r="AG125" s="45">
        <v>188.71094507369389</v>
      </c>
      <c r="AH125" s="45">
        <v>203.86281097396866</v>
      </c>
      <c r="AI125" s="45">
        <v>203.86281097396866</v>
      </c>
      <c r="AJ125" s="45">
        <v>225.54590696553814</v>
      </c>
      <c r="AK125" s="45">
        <v>244.29022240891541</v>
      </c>
      <c r="AL125" s="45">
        <v>248.00985539170478</v>
      </c>
      <c r="AM125" s="45">
        <v>248.00985539170478</v>
      </c>
      <c r="AN125" s="45">
        <v>266.0921953241367</v>
      </c>
      <c r="AO125" s="45">
        <v>266.0921953241367</v>
      </c>
      <c r="AP125" s="45">
        <v>270.96257547764225</v>
      </c>
      <c r="AQ125" s="45">
        <v>302.37214860343187</v>
      </c>
      <c r="AR125" s="45">
        <v>302.37214860343187</v>
      </c>
      <c r="AS125" s="45">
        <v>319.72346799385184</v>
      </c>
      <c r="AT125" s="45">
        <v>319.72346799385184</v>
      </c>
      <c r="AU125" s="45">
        <v>332.20191624909643</v>
      </c>
      <c r="AV125" s="45">
        <v>347.98085270806848</v>
      </c>
      <c r="AW125" s="45">
        <v>359.99134070902943</v>
      </c>
      <c r="AX125" s="45">
        <v>366.39773524272584</v>
      </c>
      <c r="AY125" s="45">
        <v>366.39773524272584</v>
      </c>
      <c r="AZ125" s="45">
        <v>395.9654245046641</v>
      </c>
      <c r="BA125" s="45">
        <v>400.5780285689255</v>
      </c>
      <c r="BB125" s="45">
        <v>414.5143500274649</v>
      </c>
      <c r="BC125" s="45">
        <v>414.5143430330773</v>
      </c>
      <c r="BD125" s="45">
        <v>475.35985314963307</v>
      </c>
      <c r="BE125" s="45">
        <v>475.35985314963307</v>
      </c>
      <c r="BF125" s="45">
        <v>481.66197164609184</v>
      </c>
      <c r="BG125" s="45">
        <v>498.88707639269478</v>
      </c>
      <c r="BH125" s="45">
        <v>558.72958245357654</v>
      </c>
      <c r="BI125" s="45">
        <v>558.72958245357654</v>
      </c>
      <c r="BJ125" s="45">
        <v>600.05875773258219</v>
      </c>
      <c r="BK125" s="45">
        <v>606.89191954297212</v>
      </c>
      <c r="BL125" s="45">
        <v>606.89191954297212</v>
      </c>
      <c r="BM125" s="45">
        <v>606.89191954297212</v>
      </c>
      <c r="BN125" s="45">
        <v>622.1537730831709</v>
      </c>
      <c r="BO125" s="45">
        <v>706.20317968948314</v>
      </c>
      <c r="BP125" s="45">
        <v>814.7766403563387</v>
      </c>
      <c r="BQ125" s="45">
        <v>853.31533502000798</v>
      </c>
      <c r="BR125" s="45">
        <v>881.28342239719552</v>
      </c>
      <c r="BS125" s="45">
        <v>926.91162556151698</v>
      </c>
      <c r="BT125" s="45">
        <v>926.91162556151698</v>
      </c>
      <c r="BU125" s="45">
        <v>965.16604014899053</v>
      </c>
      <c r="BV125" s="45">
        <v>975.59759148887724</v>
      </c>
      <c r="BW125" s="45">
        <v>984.11746468459114</v>
      </c>
      <c r="BX125" s="45">
        <v>984.11746468459114</v>
      </c>
      <c r="BY125" s="45">
        <v>984.11746468459114</v>
      </c>
      <c r="BZ125" s="45">
        <v>1091.4840002208257</v>
      </c>
      <c r="CA125" s="45">
        <v>1101.310619150536</v>
      </c>
      <c r="CB125" s="45">
        <v>1171.0011823704647</v>
      </c>
      <c r="CC125" s="45">
        <v>1224.5785158103515</v>
      </c>
      <c r="CD125" s="45">
        <v>1284.6722148260424</v>
      </c>
    </row>
    <row r="126" spans="1:82" ht="12.75" customHeight="1" x14ac:dyDescent="0.25">
      <c r="A126" s="38">
        <v>2927</v>
      </c>
      <c r="B126" s="48" t="s">
        <v>414</v>
      </c>
      <c r="C126" s="45">
        <v>100</v>
      </c>
      <c r="D126" s="45">
        <v>126.39382376045494</v>
      </c>
      <c r="E126" s="45">
        <v>126.39382376045494</v>
      </c>
      <c r="F126" s="45">
        <v>126.39382376045494</v>
      </c>
      <c r="G126" s="45">
        <v>133.37368010511733</v>
      </c>
      <c r="H126" s="45">
        <v>137.76224561931676</v>
      </c>
      <c r="I126" s="45">
        <v>138.69374558536347</v>
      </c>
      <c r="J126" s="45">
        <v>138.69374558536347</v>
      </c>
      <c r="K126" s="45">
        <v>138.69374558536347</v>
      </c>
      <c r="L126" s="45">
        <v>138.69374558536347</v>
      </c>
      <c r="M126" s="45">
        <v>138.69374558536347</v>
      </c>
      <c r="N126" s="45">
        <v>141.31526544454064</v>
      </c>
      <c r="O126" s="45">
        <v>141.81260668379784</v>
      </c>
      <c r="P126" s="45">
        <v>141.81260668379784</v>
      </c>
      <c r="Q126" s="45">
        <v>141.81260668379784</v>
      </c>
      <c r="R126" s="45">
        <v>141.81260668379784</v>
      </c>
      <c r="S126" s="45">
        <v>141.81260735889569</v>
      </c>
      <c r="T126" s="45">
        <v>141.81260735889569</v>
      </c>
      <c r="U126" s="45">
        <v>141.81260735889569</v>
      </c>
      <c r="V126" s="45">
        <v>141.81260735889569</v>
      </c>
      <c r="W126" s="45">
        <v>142.2375679808639</v>
      </c>
      <c r="X126" s="45">
        <v>151.36685956249784</v>
      </c>
      <c r="Y126" s="45">
        <v>151.36685956249784</v>
      </c>
      <c r="Z126" s="45">
        <v>154.88811768297234</v>
      </c>
      <c r="AA126" s="45">
        <v>151.8933773690822</v>
      </c>
      <c r="AB126" s="45">
        <v>151.89338009303921</v>
      </c>
      <c r="AC126" s="45">
        <v>154.28980915745035</v>
      </c>
      <c r="AD126" s="45">
        <v>159.29509867570187</v>
      </c>
      <c r="AE126" s="45">
        <v>162.62195051636661</v>
      </c>
      <c r="AF126" s="45">
        <v>170.9389531785406</v>
      </c>
      <c r="AG126" s="45">
        <v>175.78632512161968</v>
      </c>
      <c r="AH126" s="45">
        <v>177.69755903840212</v>
      </c>
      <c r="AI126" s="45">
        <v>182.62944325415367</v>
      </c>
      <c r="AJ126" s="45">
        <v>204.75507002206777</v>
      </c>
      <c r="AK126" s="45">
        <v>211.64261005989249</v>
      </c>
      <c r="AL126" s="45">
        <v>213.42054092198416</v>
      </c>
      <c r="AM126" s="45">
        <v>220.72154970474719</v>
      </c>
      <c r="AN126" s="45">
        <v>219.85086682130088</v>
      </c>
      <c r="AO126" s="45">
        <v>228.9325350229756</v>
      </c>
      <c r="AP126" s="45">
        <v>234.67426182888971</v>
      </c>
      <c r="AQ126" s="45">
        <v>245.33636914162136</v>
      </c>
      <c r="AR126" s="45">
        <v>251.45894106809365</v>
      </c>
      <c r="AS126" s="45">
        <v>269.00036596635607</v>
      </c>
      <c r="AT126" s="45">
        <v>256.74306562361454</v>
      </c>
      <c r="AU126" s="45">
        <v>298.46649637050314</v>
      </c>
      <c r="AV126" s="45">
        <v>328.24014090216355</v>
      </c>
      <c r="AW126" s="45">
        <v>333.26889820097875</v>
      </c>
      <c r="AX126" s="45">
        <v>340.09022729428449</v>
      </c>
      <c r="AY126" s="45">
        <v>345.43307193978467</v>
      </c>
      <c r="AZ126" s="45">
        <v>357.27944014808946</v>
      </c>
      <c r="BA126" s="45">
        <v>361.44799874995954</v>
      </c>
      <c r="BB126" s="45">
        <v>363.04722673704885</v>
      </c>
      <c r="BC126" s="45">
        <v>363.04722673704885</v>
      </c>
      <c r="BD126" s="45">
        <v>375.45832162540006</v>
      </c>
      <c r="BE126" s="45">
        <v>419.7709597493606</v>
      </c>
      <c r="BF126" s="45">
        <v>428.94294310091055</v>
      </c>
      <c r="BG126" s="45">
        <v>456.23288298678256</v>
      </c>
      <c r="BH126" s="45">
        <v>470.67843874752697</v>
      </c>
      <c r="BI126" s="45">
        <v>503.06917310001586</v>
      </c>
      <c r="BJ126" s="45">
        <v>562.55064387621758</v>
      </c>
      <c r="BK126" s="45">
        <v>571.58873607175394</v>
      </c>
      <c r="BL126" s="45">
        <v>579.60827987678363</v>
      </c>
      <c r="BM126" s="45">
        <v>599.66539272500086</v>
      </c>
      <c r="BN126" s="45">
        <v>648.05374204383099</v>
      </c>
      <c r="BO126" s="45">
        <v>657.45774825500553</v>
      </c>
      <c r="BP126" s="45">
        <v>678.2972711769263</v>
      </c>
      <c r="BQ126" s="45">
        <v>726.54665506223807</v>
      </c>
      <c r="BR126" s="45">
        <v>734.54544117788896</v>
      </c>
      <c r="BS126" s="45">
        <v>769.69391052284686</v>
      </c>
      <c r="BT126" s="45">
        <v>796.95908633445731</v>
      </c>
      <c r="BU126" s="45">
        <v>827.04459309341701</v>
      </c>
      <c r="BV126" s="45">
        <v>835.61327020685883</v>
      </c>
      <c r="BW126" s="45">
        <v>860.770031878542</v>
      </c>
      <c r="BX126" s="45">
        <v>862.80513885791186</v>
      </c>
      <c r="BY126" s="45">
        <v>931.06974184213823</v>
      </c>
      <c r="BZ126" s="45">
        <v>956.39426655521834</v>
      </c>
      <c r="CA126" s="45">
        <v>978.64692783347175</v>
      </c>
      <c r="CB126" s="45">
        <v>1026.8530640503807</v>
      </c>
      <c r="CC126" s="45">
        <v>1052.0046508518362</v>
      </c>
      <c r="CD126" s="45">
        <v>1081.1717940836998</v>
      </c>
    </row>
    <row r="127" spans="1:82" ht="12.75" customHeight="1" x14ac:dyDescent="0.25">
      <c r="A127" s="38">
        <v>293</v>
      </c>
      <c r="B127" s="49" t="s">
        <v>415</v>
      </c>
      <c r="C127" s="45">
        <v>100</v>
      </c>
      <c r="D127" s="45">
        <v>106.4856548591483</v>
      </c>
      <c r="E127" s="45">
        <v>108.03972713101442</v>
      </c>
      <c r="F127" s="45">
        <v>113.18662362676169</v>
      </c>
      <c r="G127" s="45">
        <v>117.08012619470333</v>
      </c>
      <c r="H127" s="45">
        <v>117.61089242104649</v>
      </c>
      <c r="I127" s="45">
        <v>117.4367334480236</v>
      </c>
      <c r="J127" s="45">
        <v>118.81166731068195</v>
      </c>
      <c r="K127" s="45">
        <v>119.50658835898362</v>
      </c>
      <c r="L127" s="45">
        <v>120.36007261391713</v>
      </c>
      <c r="M127" s="45">
        <v>120.65825726269183</v>
      </c>
      <c r="N127" s="45">
        <v>121.98061960634615</v>
      </c>
      <c r="O127" s="45">
        <v>122.8718030335304</v>
      </c>
      <c r="P127" s="45">
        <v>123.76684994956699</v>
      </c>
      <c r="Q127" s="45">
        <v>124.68910552682155</v>
      </c>
      <c r="R127" s="45">
        <v>126.32719068475511</v>
      </c>
      <c r="S127" s="45">
        <v>127.86988668069823</v>
      </c>
      <c r="T127" s="45">
        <v>129.94807975854079</v>
      </c>
      <c r="U127" s="45">
        <v>131.78990623106765</v>
      </c>
      <c r="V127" s="45">
        <v>135.2664442283978</v>
      </c>
      <c r="W127" s="45">
        <v>138.04091615634275</v>
      </c>
      <c r="X127" s="45">
        <v>141.26976518293873</v>
      </c>
      <c r="Y127" s="45">
        <v>139.6020010245937</v>
      </c>
      <c r="Z127" s="45">
        <v>140.92376362518317</v>
      </c>
      <c r="AA127" s="45">
        <v>141.27224283893801</v>
      </c>
      <c r="AB127" s="45">
        <v>143.37309045650869</v>
      </c>
      <c r="AC127" s="45">
        <v>146.69121194547421</v>
      </c>
      <c r="AD127" s="45">
        <v>149.0275790072217</v>
      </c>
      <c r="AE127" s="45">
        <v>150.5661303635583</v>
      </c>
      <c r="AF127" s="45">
        <v>160.29604787092532</v>
      </c>
      <c r="AG127" s="45">
        <v>170.85393955314785</v>
      </c>
      <c r="AH127" s="45">
        <v>180.45349230595519</v>
      </c>
      <c r="AI127" s="45">
        <v>187.64359569331927</v>
      </c>
      <c r="AJ127" s="45">
        <v>222.63335471781454</v>
      </c>
      <c r="AK127" s="45">
        <v>237.79468152964091</v>
      </c>
      <c r="AL127" s="45">
        <v>242.0057330604713</v>
      </c>
      <c r="AM127" s="45">
        <v>241.81666213786514</v>
      </c>
      <c r="AN127" s="45">
        <v>251.25099310830828</v>
      </c>
      <c r="AO127" s="45">
        <v>256.82008210160541</v>
      </c>
      <c r="AP127" s="45">
        <v>264.0490880647049</v>
      </c>
      <c r="AQ127" s="45">
        <v>277.92560100456399</v>
      </c>
      <c r="AR127" s="45">
        <v>283.12560489629857</v>
      </c>
      <c r="AS127" s="45">
        <v>295.36893620393238</v>
      </c>
      <c r="AT127" s="45">
        <v>299.66421332609889</v>
      </c>
      <c r="AU127" s="45">
        <v>342.80786911741058</v>
      </c>
      <c r="AV127" s="45">
        <v>363.61399559020754</v>
      </c>
      <c r="AW127" s="45">
        <v>367.99288320401911</v>
      </c>
      <c r="AX127" s="45">
        <v>388.97595055298893</v>
      </c>
      <c r="AY127" s="45">
        <v>397.69829302630069</v>
      </c>
      <c r="AZ127" s="45">
        <v>415.10756300047564</v>
      </c>
      <c r="BA127" s="45">
        <v>419.37328218408459</v>
      </c>
      <c r="BB127" s="45">
        <v>424.10676788006515</v>
      </c>
      <c r="BC127" s="45">
        <v>425.66050925082493</v>
      </c>
      <c r="BD127" s="45">
        <v>451.32922524502715</v>
      </c>
      <c r="BE127" s="45">
        <v>466.31956976576049</v>
      </c>
      <c r="BF127" s="45">
        <v>491.61435114844903</v>
      </c>
      <c r="BG127" s="45">
        <v>538.67647771559302</v>
      </c>
      <c r="BH127" s="45">
        <v>566.5451025722632</v>
      </c>
      <c r="BI127" s="45">
        <v>586.88767377486931</v>
      </c>
      <c r="BJ127" s="45">
        <v>604.32509475424513</v>
      </c>
      <c r="BK127" s="45">
        <v>629.73058391621862</v>
      </c>
      <c r="BL127" s="45">
        <v>668.11452895352738</v>
      </c>
      <c r="BM127" s="45">
        <v>691.37580531622859</v>
      </c>
      <c r="BN127" s="45">
        <v>709.61597981077364</v>
      </c>
      <c r="BO127" s="45">
        <v>728.58247606963664</v>
      </c>
      <c r="BP127" s="45">
        <v>764.04807044281665</v>
      </c>
      <c r="BQ127" s="45">
        <v>776.11292016711275</v>
      </c>
      <c r="BR127" s="45">
        <v>797.62409528042701</v>
      </c>
      <c r="BS127" s="45">
        <v>810.0387519377</v>
      </c>
      <c r="BT127" s="45">
        <v>844.52539022712313</v>
      </c>
      <c r="BU127" s="45">
        <v>859.69856664863039</v>
      </c>
      <c r="BV127" s="45">
        <v>881.36482778562402</v>
      </c>
      <c r="BW127" s="45">
        <v>895.38742797500595</v>
      </c>
      <c r="BX127" s="45">
        <v>931.52197556447618</v>
      </c>
      <c r="BY127" s="45">
        <v>963.90446311640142</v>
      </c>
      <c r="BZ127" s="45">
        <v>993.4481877375332</v>
      </c>
      <c r="CA127" s="45">
        <v>1034.1492387524138</v>
      </c>
      <c r="CB127" s="45">
        <v>1081.7048686867761</v>
      </c>
      <c r="CC127" s="45">
        <v>1143.7040124093974</v>
      </c>
      <c r="CD127" s="45">
        <v>1246.6962586726975</v>
      </c>
    </row>
    <row r="128" spans="1:82" ht="12.75" customHeight="1" x14ac:dyDescent="0.25">
      <c r="A128" s="38">
        <v>31</v>
      </c>
      <c r="B128" s="47" t="s">
        <v>416</v>
      </c>
      <c r="C128" s="45">
        <v>100</v>
      </c>
      <c r="D128" s="45">
        <v>115.11757039712884</v>
      </c>
      <c r="E128" s="45">
        <v>121.67869989061819</v>
      </c>
      <c r="F128" s="45">
        <v>125.23700205665205</v>
      </c>
      <c r="G128" s="45">
        <v>124.45169437035148</v>
      </c>
      <c r="H128" s="45">
        <v>124.22002402221099</v>
      </c>
      <c r="I128" s="45">
        <v>124.34567073120567</v>
      </c>
      <c r="J128" s="45">
        <v>130.10507932370501</v>
      </c>
      <c r="K128" s="45">
        <v>130.55061334365368</v>
      </c>
      <c r="L128" s="45">
        <v>130.35370066939549</v>
      </c>
      <c r="M128" s="45">
        <v>131.13680600419531</v>
      </c>
      <c r="N128" s="45">
        <v>132.40029913109706</v>
      </c>
      <c r="O128" s="45">
        <v>136.80401885294145</v>
      </c>
      <c r="P128" s="45">
        <v>135.82718876187221</v>
      </c>
      <c r="Q128" s="45">
        <v>135.1589088395389</v>
      </c>
      <c r="R128" s="45">
        <v>138.49032903226214</v>
      </c>
      <c r="S128" s="45">
        <v>137.44792717985194</v>
      </c>
      <c r="T128" s="45">
        <v>138.52446377620129</v>
      </c>
      <c r="U128" s="45">
        <v>140.87347090871469</v>
      </c>
      <c r="V128" s="45">
        <v>145.93450591533227</v>
      </c>
      <c r="W128" s="45">
        <v>152.36999195596638</v>
      </c>
      <c r="X128" s="45">
        <v>155.45110679803707</v>
      </c>
      <c r="Y128" s="45">
        <v>157.79687783075826</v>
      </c>
      <c r="Z128" s="45">
        <v>159.62690305561577</v>
      </c>
      <c r="AA128" s="45">
        <v>159.74223297398038</v>
      </c>
      <c r="AB128" s="45">
        <v>169.78031967620834</v>
      </c>
      <c r="AC128" s="45">
        <v>176.17618645778634</v>
      </c>
      <c r="AD128" s="45">
        <v>180.10576446769136</v>
      </c>
      <c r="AE128" s="45">
        <v>182.81409072302046</v>
      </c>
      <c r="AF128" s="45">
        <v>204.86492842889831</v>
      </c>
      <c r="AG128" s="45">
        <v>231.0768927767198</v>
      </c>
      <c r="AH128" s="45">
        <v>230.46258392717255</v>
      </c>
      <c r="AI128" s="45">
        <v>243.04619549435975</v>
      </c>
      <c r="AJ128" s="45">
        <v>292.58691230084895</v>
      </c>
      <c r="AK128" s="45">
        <v>284.83927137249634</v>
      </c>
      <c r="AL128" s="45">
        <v>287.84478558649658</v>
      </c>
      <c r="AM128" s="45">
        <v>299.25453399163928</v>
      </c>
      <c r="AN128" s="45">
        <v>293.6911411598951</v>
      </c>
      <c r="AO128" s="45">
        <v>301.26958827285461</v>
      </c>
      <c r="AP128" s="45">
        <v>311.88854570311071</v>
      </c>
      <c r="AQ128" s="45">
        <v>325.94300465023264</v>
      </c>
      <c r="AR128" s="45">
        <v>344.70227611953459</v>
      </c>
      <c r="AS128" s="45">
        <v>338.37510513445409</v>
      </c>
      <c r="AT128" s="45">
        <v>339.32966720455431</v>
      </c>
      <c r="AU128" s="45">
        <v>427.4210648162869</v>
      </c>
      <c r="AV128" s="45">
        <v>427.99979823744809</v>
      </c>
      <c r="AW128" s="45">
        <v>445.3436362321205</v>
      </c>
      <c r="AX128" s="45">
        <v>465.0009761380079</v>
      </c>
      <c r="AY128" s="45">
        <v>470.95740324205951</v>
      </c>
      <c r="AZ128" s="45">
        <v>475.41633250980306</v>
      </c>
      <c r="BA128" s="45">
        <v>479.10385967860969</v>
      </c>
      <c r="BB128" s="45">
        <v>487.73692007887911</v>
      </c>
      <c r="BC128" s="45">
        <v>496.96889685913084</v>
      </c>
      <c r="BD128" s="45">
        <v>520.34009975567881</v>
      </c>
      <c r="BE128" s="45">
        <v>537.42599686260382</v>
      </c>
      <c r="BF128" s="45">
        <v>568.02360193007087</v>
      </c>
      <c r="BG128" s="45">
        <v>595.58157898626735</v>
      </c>
      <c r="BH128" s="45">
        <v>614.70405253718616</v>
      </c>
      <c r="BI128" s="45">
        <v>649.74068042802867</v>
      </c>
      <c r="BJ128" s="45">
        <v>673.88741434828273</v>
      </c>
      <c r="BK128" s="45">
        <v>708.73085528965964</v>
      </c>
      <c r="BL128" s="45">
        <v>734.79381099960779</v>
      </c>
      <c r="BM128" s="45">
        <v>785.42110699365207</v>
      </c>
      <c r="BN128" s="45">
        <v>837.86173647505007</v>
      </c>
      <c r="BO128" s="45">
        <v>887.10970184896712</v>
      </c>
      <c r="BP128" s="45">
        <v>896.39023839073639</v>
      </c>
      <c r="BQ128" s="45">
        <v>939.6617283981119</v>
      </c>
      <c r="BR128" s="45">
        <v>955.74662497505039</v>
      </c>
      <c r="BS128" s="45">
        <v>974.17275240432843</v>
      </c>
      <c r="BT128" s="45">
        <v>992.73613088072068</v>
      </c>
      <c r="BU128" s="45">
        <v>1026.23188255685</v>
      </c>
      <c r="BV128" s="45">
        <v>1055.1967960499314</v>
      </c>
      <c r="BW128" s="45">
        <v>1072.8565689192976</v>
      </c>
      <c r="BX128" s="45">
        <v>1118.026936386899</v>
      </c>
      <c r="BY128" s="45">
        <v>1155.961820257043</v>
      </c>
      <c r="BZ128" s="45">
        <v>1196.8491837673071</v>
      </c>
      <c r="CA128" s="45">
        <v>1252.8565497874506</v>
      </c>
      <c r="CB128" s="45">
        <v>1314.6058579911578</v>
      </c>
      <c r="CC128" s="45">
        <v>1363.843176267359</v>
      </c>
      <c r="CD128" s="45">
        <v>1492.2039456380439</v>
      </c>
    </row>
    <row r="129" spans="1:82" ht="12.75" customHeight="1" x14ac:dyDescent="0.25">
      <c r="A129" s="38">
        <v>311</v>
      </c>
      <c r="B129" s="49" t="s">
        <v>417</v>
      </c>
      <c r="C129" s="45">
        <v>100</v>
      </c>
      <c r="D129" s="45">
        <v>125.47277260068115</v>
      </c>
      <c r="E129" s="45">
        <v>129.80476015143606</v>
      </c>
      <c r="F129" s="45">
        <v>134.78304737100376</v>
      </c>
      <c r="G129" s="45">
        <v>133.2665199592704</v>
      </c>
      <c r="H129" s="45">
        <v>134.21179869297816</v>
      </c>
      <c r="I129" s="45">
        <v>133.48774176257047</v>
      </c>
      <c r="J129" s="45">
        <v>136.45771573577056</v>
      </c>
      <c r="K129" s="45">
        <v>135.41441925448484</v>
      </c>
      <c r="L129" s="45">
        <v>136.71494455153598</v>
      </c>
      <c r="M129" s="45">
        <v>137.9576850849889</v>
      </c>
      <c r="N129" s="45">
        <v>137.1543211347946</v>
      </c>
      <c r="O129" s="45">
        <v>139.00005436045828</v>
      </c>
      <c r="P129" s="45">
        <v>139.34892176079234</v>
      </c>
      <c r="Q129" s="45">
        <v>138.13253746349142</v>
      </c>
      <c r="R129" s="45">
        <v>138.52594321666302</v>
      </c>
      <c r="S129" s="45">
        <v>137.00209119667761</v>
      </c>
      <c r="T129" s="45">
        <v>137.98688460340625</v>
      </c>
      <c r="U129" s="45">
        <v>142.60110268591063</v>
      </c>
      <c r="V129" s="45">
        <v>146.76508894172491</v>
      </c>
      <c r="W129" s="45">
        <v>152.39387193402914</v>
      </c>
      <c r="X129" s="45">
        <v>151.73021723462392</v>
      </c>
      <c r="Y129" s="45">
        <v>152.8700353033625</v>
      </c>
      <c r="Z129" s="45">
        <v>154.66278362858867</v>
      </c>
      <c r="AA129" s="45">
        <v>155.57847599411477</v>
      </c>
      <c r="AB129" s="45">
        <v>162.72177607592059</v>
      </c>
      <c r="AC129" s="45">
        <v>173.07037687553731</v>
      </c>
      <c r="AD129" s="45">
        <v>175.0154632893383</v>
      </c>
      <c r="AE129" s="45">
        <v>178.85555746858668</v>
      </c>
      <c r="AF129" s="45">
        <v>202.90913543692224</v>
      </c>
      <c r="AG129" s="45">
        <v>225.37452885903662</v>
      </c>
      <c r="AH129" s="45">
        <v>227.32820734625639</v>
      </c>
      <c r="AI129" s="45">
        <v>242.73942517140352</v>
      </c>
      <c r="AJ129" s="45">
        <v>292.90630879902358</v>
      </c>
      <c r="AK129" s="45">
        <v>289.37547599119205</v>
      </c>
      <c r="AL129" s="45">
        <v>292.26502690323548</v>
      </c>
      <c r="AM129" s="45">
        <v>302.40525867489367</v>
      </c>
      <c r="AN129" s="45">
        <v>301.05498225631914</v>
      </c>
      <c r="AO129" s="45">
        <v>306.4794609590719</v>
      </c>
      <c r="AP129" s="45">
        <v>319.99472039482765</v>
      </c>
      <c r="AQ129" s="45">
        <v>330.72921220549455</v>
      </c>
      <c r="AR129" s="45">
        <v>347.36320056509834</v>
      </c>
      <c r="AS129" s="45">
        <v>346.52955282601692</v>
      </c>
      <c r="AT129" s="45">
        <v>342.73056101909361</v>
      </c>
      <c r="AU129" s="45">
        <v>425.90634566641205</v>
      </c>
      <c r="AV129" s="45">
        <v>425.57973010494266</v>
      </c>
      <c r="AW129" s="45">
        <v>449.27366405036059</v>
      </c>
      <c r="AX129" s="45">
        <v>462.29442412641026</v>
      </c>
      <c r="AY129" s="45">
        <v>467.23445318671418</v>
      </c>
      <c r="AZ129" s="45">
        <v>466.75099565430719</v>
      </c>
      <c r="BA129" s="45">
        <v>475.40650123814976</v>
      </c>
      <c r="BB129" s="45">
        <v>486.03189206036956</v>
      </c>
      <c r="BC129" s="45">
        <v>498.56688127526456</v>
      </c>
      <c r="BD129" s="45">
        <v>517.62246371017955</v>
      </c>
      <c r="BE129" s="45">
        <v>526.1662414625273</v>
      </c>
      <c r="BF129" s="45">
        <v>540.93354311521455</v>
      </c>
      <c r="BG129" s="45">
        <v>555.49430310741946</v>
      </c>
      <c r="BH129" s="45">
        <v>564.19602426742188</v>
      </c>
      <c r="BI129" s="45">
        <v>578.35626467972611</v>
      </c>
      <c r="BJ129" s="45">
        <v>596.9604890721057</v>
      </c>
      <c r="BK129" s="45">
        <v>611.36516707524345</v>
      </c>
      <c r="BL129" s="45">
        <v>636.86615520967666</v>
      </c>
      <c r="BM129" s="45">
        <v>662.75083814595996</v>
      </c>
      <c r="BN129" s="45">
        <v>709.11219467044907</v>
      </c>
      <c r="BO129" s="45">
        <v>728.50334907790079</v>
      </c>
      <c r="BP129" s="45">
        <v>752.84207631176139</v>
      </c>
      <c r="BQ129" s="45">
        <v>778.89306865897981</v>
      </c>
      <c r="BR129" s="45">
        <v>788.48994349657187</v>
      </c>
      <c r="BS129" s="45">
        <v>815.57040584836102</v>
      </c>
      <c r="BT129" s="45">
        <v>842.43643608713626</v>
      </c>
      <c r="BU129" s="45">
        <v>862.200986013273</v>
      </c>
      <c r="BV129" s="45">
        <v>894.84846600040601</v>
      </c>
      <c r="BW129" s="45">
        <v>911.34399980322212</v>
      </c>
      <c r="BX129" s="45">
        <v>946.64674331949175</v>
      </c>
      <c r="BY129" s="45">
        <v>949.13929798088577</v>
      </c>
      <c r="BZ129" s="45">
        <v>983.95410036432418</v>
      </c>
      <c r="CA129" s="45">
        <v>1036.5730612956836</v>
      </c>
      <c r="CB129" s="45">
        <v>1100.9747722531199</v>
      </c>
      <c r="CC129" s="45">
        <v>1169.4517953247559</v>
      </c>
      <c r="CD129" s="45">
        <v>1290.1485661643705</v>
      </c>
    </row>
    <row r="130" spans="1:82" ht="12.75" customHeight="1" x14ac:dyDescent="0.25">
      <c r="A130" s="38">
        <v>312</v>
      </c>
      <c r="B130" s="49" t="s">
        <v>418</v>
      </c>
      <c r="C130" s="45">
        <v>100</v>
      </c>
      <c r="D130" s="45">
        <v>119.6850266322477</v>
      </c>
      <c r="E130" s="45">
        <v>129.05963849343362</v>
      </c>
      <c r="F130" s="45">
        <v>128.47528839861121</v>
      </c>
      <c r="G130" s="45">
        <v>129.29225396379175</v>
      </c>
      <c r="H130" s="45">
        <v>130.14985014322767</v>
      </c>
      <c r="I130" s="45">
        <v>130.14985314231305</v>
      </c>
      <c r="J130" s="45">
        <v>131.65896256058912</v>
      </c>
      <c r="K130" s="45">
        <v>131.55227931865289</v>
      </c>
      <c r="L130" s="45">
        <v>135.07231169859264</v>
      </c>
      <c r="M130" s="45">
        <v>135.24565935196605</v>
      </c>
      <c r="N130" s="45">
        <v>136.22960873221476</v>
      </c>
      <c r="O130" s="45">
        <v>139.90861874186686</v>
      </c>
      <c r="P130" s="45">
        <v>140.53284019167944</v>
      </c>
      <c r="Q130" s="45">
        <v>142.62885827000153</v>
      </c>
      <c r="R130" s="45">
        <v>143.60946209965758</v>
      </c>
      <c r="S130" s="45">
        <v>143.99393290678941</v>
      </c>
      <c r="T130" s="45">
        <v>144.3726917854946</v>
      </c>
      <c r="U130" s="45">
        <v>147.12548626248545</v>
      </c>
      <c r="V130" s="45">
        <v>151.5935836361781</v>
      </c>
      <c r="W130" s="45">
        <v>157.18229131471861</v>
      </c>
      <c r="X130" s="45">
        <v>156.53477485382746</v>
      </c>
      <c r="Y130" s="45">
        <v>157.49397452099112</v>
      </c>
      <c r="Z130" s="45">
        <v>158.91929981246125</v>
      </c>
      <c r="AA130" s="45">
        <v>159.17272891102169</v>
      </c>
      <c r="AB130" s="45">
        <v>163.38936686277549</v>
      </c>
      <c r="AC130" s="45">
        <v>167.33625787214913</v>
      </c>
      <c r="AD130" s="45">
        <v>178.34313853601063</v>
      </c>
      <c r="AE130" s="45">
        <v>179.16711304237398</v>
      </c>
      <c r="AF130" s="45">
        <v>197.30116031601224</v>
      </c>
      <c r="AG130" s="45">
        <v>219.19759191197932</v>
      </c>
      <c r="AH130" s="45">
        <v>226.33250990713344</v>
      </c>
      <c r="AI130" s="45">
        <v>244.51355606008474</v>
      </c>
      <c r="AJ130" s="45">
        <v>290.61417692313523</v>
      </c>
      <c r="AK130" s="45">
        <v>293.36858336338378</v>
      </c>
      <c r="AL130" s="45">
        <v>293.12807215887887</v>
      </c>
      <c r="AM130" s="45">
        <v>319.32048907469829</v>
      </c>
      <c r="AN130" s="45">
        <v>320.75701248384581</v>
      </c>
      <c r="AO130" s="45">
        <v>330.2995008749175</v>
      </c>
      <c r="AP130" s="45">
        <v>338.00460358574782</v>
      </c>
      <c r="AQ130" s="45">
        <v>348.81937472253537</v>
      </c>
      <c r="AR130" s="45">
        <v>361.19280501689593</v>
      </c>
      <c r="AS130" s="45">
        <v>363.30872615141294</v>
      </c>
      <c r="AT130" s="45">
        <v>366.16127823004626</v>
      </c>
      <c r="AU130" s="45">
        <v>444.20388191547249</v>
      </c>
      <c r="AV130" s="45">
        <v>447.28670600837876</v>
      </c>
      <c r="AW130" s="45">
        <v>461.02676636708014</v>
      </c>
      <c r="AX130" s="45">
        <v>511.14595013300709</v>
      </c>
      <c r="AY130" s="45">
        <v>525.45700891865977</v>
      </c>
      <c r="AZ130" s="45">
        <v>539.66688621015169</v>
      </c>
      <c r="BA130" s="45">
        <v>541.16158851674481</v>
      </c>
      <c r="BB130" s="45">
        <v>545.50999992582126</v>
      </c>
      <c r="BC130" s="45">
        <v>554.85602517219536</v>
      </c>
      <c r="BD130" s="45">
        <v>569.9428115212545</v>
      </c>
      <c r="BE130" s="45">
        <v>596.54572431528732</v>
      </c>
      <c r="BF130" s="45">
        <v>644.37437238608766</v>
      </c>
      <c r="BG130" s="45">
        <v>669.4856635114345</v>
      </c>
      <c r="BH130" s="45">
        <v>677.36516373738539</v>
      </c>
      <c r="BI130" s="45">
        <v>703.52138846736455</v>
      </c>
      <c r="BJ130" s="45">
        <v>717.59246585447011</v>
      </c>
      <c r="BK130" s="45">
        <v>734.67470185775414</v>
      </c>
      <c r="BL130" s="45">
        <v>752.2322458603262</v>
      </c>
      <c r="BM130" s="45">
        <v>797.53102117230458</v>
      </c>
      <c r="BN130" s="45">
        <v>815.85682927240839</v>
      </c>
      <c r="BO130" s="45">
        <v>837.32631270232025</v>
      </c>
      <c r="BP130" s="45">
        <v>845.88145036124126</v>
      </c>
      <c r="BQ130" s="45">
        <v>868.30569808268547</v>
      </c>
      <c r="BR130" s="45">
        <v>871.37549131343121</v>
      </c>
      <c r="BS130" s="45">
        <v>881.33372565769355</v>
      </c>
      <c r="BT130" s="45">
        <v>907.13947419239412</v>
      </c>
      <c r="BU130" s="45">
        <v>964.4037161457436</v>
      </c>
      <c r="BV130" s="45">
        <v>991.91134860157626</v>
      </c>
      <c r="BW130" s="45">
        <v>998.41437840711649</v>
      </c>
      <c r="BX130" s="45">
        <v>1030.0661797668718</v>
      </c>
      <c r="BY130" s="45">
        <v>1100.8368472040756</v>
      </c>
      <c r="BZ130" s="45">
        <v>1133.4193037231726</v>
      </c>
      <c r="CA130" s="45">
        <v>1193.9447967653678</v>
      </c>
      <c r="CB130" s="45">
        <v>1215.5648511020868</v>
      </c>
      <c r="CC130" s="45">
        <v>1241.6538096007655</v>
      </c>
      <c r="CD130" s="45">
        <v>1345.859831724028</v>
      </c>
    </row>
    <row r="131" spans="1:82" ht="12.75" customHeight="1" x14ac:dyDescent="0.25">
      <c r="A131" s="38">
        <v>313</v>
      </c>
      <c r="B131" s="49" t="s">
        <v>419</v>
      </c>
      <c r="C131" s="45">
        <v>100</v>
      </c>
      <c r="D131" s="45">
        <v>110.51090634616094</v>
      </c>
      <c r="E131" s="45">
        <v>120.45046198830822</v>
      </c>
      <c r="F131" s="45">
        <v>121.4578435653561</v>
      </c>
      <c r="G131" s="45">
        <v>118.76078974473309</v>
      </c>
      <c r="H131" s="45">
        <v>117.40351280511346</v>
      </c>
      <c r="I131" s="45">
        <v>115.04438372353401</v>
      </c>
      <c r="J131" s="45">
        <v>128.36987608889217</v>
      </c>
      <c r="K131" s="45">
        <v>128.7441677937496</v>
      </c>
      <c r="L131" s="45">
        <v>128.27731933545945</v>
      </c>
      <c r="M131" s="45">
        <v>129.77332068087983</v>
      </c>
      <c r="N131" s="45">
        <v>132.86456128969181</v>
      </c>
      <c r="O131" s="45">
        <v>142.56307334148926</v>
      </c>
      <c r="P131" s="45">
        <v>141.85540268094852</v>
      </c>
      <c r="Q131" s="45">
        <v>140.92831253845011</v>
      </c>
      <c r="R131" s="45">
        <v>144.76061405105477</v>
      </c>
      <c r="S131" s="45">
        <v>142.40923591570504</v>
      </c>
      <c r="T131" s="45">
        <v>144.06706249651182</v>
      </c>
      <c r="U131" s="45">
        <v>147.47303593030335</v>
      </c>
      <c r="V131" s="45">
        <v>155.31241639000561</v>
      </c>
      <c r="W131" s="45">
        <v>167.22589677059375</v>
      </c>
      <c r="X131" s="45">
        <v>174.39772247915442</v>
      </c>
      <c r="Y131" s="45">
        <v>179.26203629490573</v>
      </c>
      <c r="Z131" s="45">
        <v>181.10774154550086</v>
      </c>
      <c r="AA131" s="45">
        <v>180.18992184269962</v>
      </c>
      <c r="AB131" s="45">
        <v>196.90027529056601</v>
      </c>
      <c r="AC131" s="45">
        <v>205.50258253256004</v>
      </c>
      <c r="AD131" s="45">
        <v>208.59690700264886</v>
      </c>
      <c r="AE131" s="45">
        <v>210.12069680671709</v>
      </c>
      <c r="AF131" s="45">
        <v>243.66569681096132</v>
      </c>
      <c r="AG131" s="45">
        <v>285.1717578333579</v>
      </c>
      <c r="AH131" s="45">
        <v>274.61464402980829</v>
      </c>
      <c r="AI131" s="45">
        <v>290.47192198621781</v>
      </c>
      <c r="AJ131" s="45">
        <v>364.86411197036352</v>
      </c>
      <c r="AK131" s="45">
        <v>344.62235814849976</v>
      </c>
      <c r="AL131" s="45">
        <v>349.9490713124336</v>
      </c>
      <c r="AM131" s="45">
        <v>367.19871278629688</v>
      </c>
      <c r="AN131" s="45">
        <v>354.7581361235496</v>
      </c>
      <c r="AO131" s="45">
        <v>366.85093078546623</v>
      </c>
      <c r="AP131" s="45">
        <v>381.43562549170105</v>
      </c>
      <c r="AQ131" s="45">
        <v>396.23107301416729</v>
      </c>
      <c r="AR131" s="45">
        <v>426.98278415438818</v>
      </c>
      <c r="AS131" s="45">
        <v>411.83013675201363</v>
      </c>
      <c r="AT131" s="45">
        <v>411.35065742143024</v>
      </c>
      <c r="AU131" s="45">
        <v>543.43698871825347</v>
      </c>
      <c r="AV131" s="45">
        <v>536.33333122466843</v>
      </c>
      <c r="AW131" s="45">
        <v>555.19168214652757</v>
      </c>
      <c r="AX131" s="45">
        <v>573.85901117405308</v>
      </c>
      <c r="AY131" s="45">
        <v>584.26204670859158</v>
      </c>
      <c r="AZ131" s="45">
        <v>591.16175927594281</v>
      </c>
      <c r="BA131" s="45">
        <v>594.32855188237249</v>
      </c>
      <c r="BB131" s="45">
        <v>594.71498237926789</v>
      </c>
      <c r="BC131" s="45">
        <v>606.24739445643365</v>
      </c>
      <c r="BD131" s="45">
        <v>631.67961114545164</v>
      </c>
      <c r="BE131" s="45">
        <v>653.16081148006754</v>
      </c>
      <c r="BF131" s="45">
        <v>700.22637210327571</v>
      </c>
      <c r="BG131" s="45">
        <v>739.41104333597093</v>
      </c>
      <c r="BH131" s="45">
        <v>768.95789390341326</v>
      </c>
      <c r="BI131" s="45">
        <v>823.17193645628527</v>
      </c>
      <c r="BJ131" s="45">
        <v>862.78198483953634</v>
      </c>
      <c r="BK131" s="45">
        <v>917.03038050913005</v>
      </c>
      <c r="BL131" s="45">
        <v>964.49971290967244</v>
      </c>
      <c r="BM131" s="45">
        <v>1043.2265014684881</v>
      </c>
      <c r="BN131" s="45">
        <v>1122.0940704713212</v>
      </c>
      <c r="BO131" s="45">
        <v>1223.4753300963207</v>
      </c>
      <c r="BP131" s="45">
        <v>1210.4641195791246</v>
      </c>
      <c r="BQ131" s="45">
        <v>1291.3992856404834</v>
      </c>
      <c r="BR131" s="45">
        <v>1306.3824882176864</v>
      </c>
      <c r="BS131" s="45">
        <v>1316.2431696041738</v>
      </c>
      <c r="BT131" s="45">
        <v>1333.0608403372514</v>
      </c>
      <c r="BU131" s="45">
        <v>1379.7431790521844</v>
      </c>
      <c r="BV131" s="45">
        <v>1418.3692445209551</v>
      </c>
      <c r="BW131" s="45">
        <v>1429.3083743299437</v>
      </c>
      <c r="BX131" s="45">
        <v>1498.207067313891</v>
      </c>
      <c r="BY131" s="45">
        <v>1550.6725706464076</v>
      </c>
      <c r="BZ131" s="45">
        <v>1601.3392116259181</v>
      </c>
      <c r="CA131" s="45">
        <v>1659.5209829091596</v>
      </c>
      <c r="CB131" s="45">
        <v>1724.6180703320101</v>
      </c>
      <c r="CC131" s="45">
        <v>1767.1561034741692</v>
      </c>
      <c r="CD131" s="45">
        <v>1898.5395308104646</v>
      </c>
    </row>
    <row r="132" spans="1:82" ht="12.75" customHeight="1" x14ac:dyDescent="0.25">
      <c r="A132" s="38">
        <v>314</v>
      </c>
      <c r="B132" s="49" t="s">
        <v>420</v>
      </c>
      <c r="C132" s="45">
        <v>100</v>
      </c>
      <c r="D132" s="45">
        <v>111.21333454817722</v>
      </c>
      <c r="E132" s="45">
        <v>115.2665117929882</v>
      </c>
      <c r="F132" s="45">
        <v>119.515910099797</v>
      </c>
      <c r="G132" s="45">
        <v>119.515910099797</v>
      </c>
      <c r="H132" s="45">
        <v>121.10719543807787</v>
      </c>
      <c r="I132" s="45">
        <v>128.5847411291289</v>
      </c>
      <c r="J132" s="45">
        <v>125.78094314119053</v>
      </c>
      <c r="K132" s="45">
        <v>125.77709248096482</v>
      </c>
      <c r="L132" s="45">
        <v>122.95609893329045</v>
      </c>
      <c r="M132" s="45">
        <v>122.95609893329045</v>
      </c>
      <c r="N132" s="45">
        <v>122.95609893329045</v>
      </c>
      <c r="O132" s="45">
        <v>122.95609893329045</v>
      </c>
      <c r="P132" s="45">
        <v>115.99700947341189</v>
      </c>
      <c r="Q132" s="45">
        <v>116.00086920235935</v>
      </c>
      <c r="R132" s="45">
        <v>124.92028539123466</v>
      </c>
      <c r="S132" s="45">
        <v>124.91893649759544</v>
      </c>
      <c r="T132" s="45">
        <v>124.91893649759544</v>
      </c>
      <c r="U132" s="45">
        <v>124.91893649759544</v>
      </c>
      <c r="V132" s="45">
        <v>127.61106477087094</v>
      </c>
      <c r="W132" s="45">
        <v>127.61106770969994</v>
      </c>
      <c r="X132" s="45">
        <v>129.35246396030195</v>
      </c>
      <c r="Y132" s="45">
        <v>129.35246396030195</v>
      </c>
      <c r="Z132" s="45">
        <v>134.05469343417681</v>
      </c>
      <c r="AA132" s="45">
        <v>134.05469343417681</v>
      </c>
      <c r="AB132" s="45">
        <v>140.56601633983047</v>
      </c>
      <c r="AC132" s="45">
        <v>140.56601633983047</v>
      </c>
      <c r="AD132" s="45">
        <v>149.40729385501635</v>
      </c>
      <c r="AE132" s="45">
        <v>149.40729758284152</v>
      </c>
      <c r="AF132" s="45">
        <v>157.06107799414133</v>
      </c>
      <c r="AG132" s="45">
        <v>171.52984383017611</v>
      </c>
      <c r="AH132" s="45">
        <v>177.94408173077721</v>
      </c>
      <c r="AI132" s="45">
        <v>180.50805913140096</v>
      </c>
      <c r="AJ132" s="45">
        <v>200.2115141701405</v>
      </c>
      <c r="AK132" s="45">
        <v>200.2115141701405</v>
      </c>
      <c r="AL132" s="45">
        <v>200.2115141701405</v>
      </c>
      <c r="AM132" s="45">
        <v>204.92045888712855</v>
      </c>
      <c r="AN132" s="45">
        <v>204.92045888712855</v>
      </c>
      <c r="AO132" s="45">
        <v>204.92045888712855</v>
      </c>
      <c r="AP132" s="45">
        <v>213.13600033070776</v>
      </c>
      <c r="AQ132" s="45">
        <v>229.0048865086722</v>
      </c>
      <c r="AR132" s="45">
        <v>240.68573013878085</v>
      </c>
      <c r="AS132" s="45">
        <v>240.68573013878085</v>
      </c>
      <c r="AT132" s="45">
        <v>250.64209126769504</v>
      </c>
      <c r="AU132" s="45">
        <v>296.40347344272459</v>
      </c>
      <c r="AV132" s="45">
        <v>311.7181018739488</v>
      </c>
      <c r="AW132" s="45">
        <v>329.39814106612585</v>
      </c>
      <c r="AX132" s="45">
        <v>360.77425024186562</v>
      </c>
      <c r="AY132" s="45">
        <v>360.77425410554531</v>
      </c>
      <c r="AZ132" s="45">
        <v>360.76939808714945</v>
      </c>
      <c r="BA132" s="45">
        <v>360.77425410554531</v>
      </c>
      <c r="BB132" s="45">
        <v>389.90963927942033</v>
      </c>
      <c r="BC132" s="45">
        <v>392.22642319369299</v>
      </c>
      <c r="BD132" s="45">
        <v>429.52825701713977</v>
      </c>
      <c r="BE132" s="45">
        <v>443.39190027033578</v>
      </c>
      <c r="BF132" s="45">
        <v>464.92958608531188</v>
      </c>
      <c r="BG132" s="45">
        <v>515.56110256020702</v>
      </c>
      <c r="BH132" s="45">
        <v>541.19603559845723</v>
      </c>
      <c r="BI132" s="45">
        <v>569.63498101671598</v>
      </c>
      <c r="BJ132" s="45">
        <v>574.31484026640476</v>
      </c>
      <c r="BK132" s="45">
        <v>614.37021573213894</v>
      </c>
      <c r="BL132" s="45">
        <v>615.07643567382138</v>
      </c>
      <c r="BM132" s="45">
        <v>656.95351683781462</v>
      </c>
      <c r="BN132" s="45">
        <v>697.92926850557319</v>
      </c>
      <c r="BO132" s="45">
        <v>703.51579404678091</v>
      </c>
      <c r="BP132" s="45">
        <v>729.72781081818459</v>
      </c>
      <c r="BQ132" s="45">
        <v>737.28420524191188</v>
      </c>
      <c r="BR132" s="45">
        <v>754.0953070645088</v>
      </c>
      <c r="BS132" s="45">
        <v>781.26260331657897</v>
      </c>
      <c r="BT132" s="45">
        <v>798.32858414244242</v>
      </c>
      <c r="BU132" s="45">
        <v>806.86057657795243</v>
      </c>
      <c r="BV132" s="45">
        <v>813.88409957797933</v>
      </c>
      <c r="BW132" s="45">
        <v>857.30775845586527</v>
      </c>
      <c r="BX132" s="45">
        <v>882.32579774737337</v>
      </c>
      <c r="BY132" s="45">
        <v>923.15774008499898</v>
      </c>
      <c r="BZ132" s="45">
        <v>974.05028848579275</v>
      </c>
      <c r="CA132" s="45">
        <v>1070.8689670520648</v>
      </c>
      <c r="CB132" s="45">
        <v>1132.6047886570786</v>
      </c>
      <c r="CC132" s="45">
        <v>1208.8994891785276</v>
      </c>
      <c r="CD132" s="45">
        <v>1340.5370026628991</v>
      </c>
    </row>
    <row r="133" spans="1:82" ht="12.75" customHeight="1" x14ac:dyDescent="0.25">
      <c r="A133" s="38">
        <v>315</v>
      </c>
      <c r="B133" s="49" t="s">
        <v>421</v>
      </c>
      <c r="C133" s="45">
        <v>100</v>
      </c>
      <c r="D133" s="45">
        <v>133.48885041241164</v>
      </c>
      <c r="E133" s="45">
        <v>140.05621146437221</v>
      </c>
      <c r="F133" s="45">
        <v>139.1923080901496</v>
      </c>
      <c r="G133" s="45">
        <v>145.84822130710035</v>
      </c>
      <c r="H133" s="45">
        <v>143.75391875885367</v>
      </c>
      <c r="I133" s="45">
        <v>143.0240593605204</v>
      </c>
      <c r="J133" s="45">
        <v>146.27189034996346</v>
      </c>
      <c r="K133" s="45">
        <v>145.95699528914432</v>
      </c>
      <c r="L133" s="45">
        <v>146.77216740258146</v>
      </c>
      <c r="M133" s="45">
        <v>146.08982868361127</v>
      </c>
      <c r="N133" s="45">
        <v>147.63140133557226</v>
      </c>
      <c r="O133" s="45">
        <v>147.60978314923392</v>
      </c>
      <c r="P133" s="45">
        <v>152.44394658081546</v>
      </c>
      <c r="Q133" s="45">
        <v>150.37606343108851</v>
      </c>
      <c r="R133" s="45">
        <v>150.48188138571095</v>
      </c>
      <c r="S133" s="45">
        <v>150.14926501234356</v>
      </c>
      <c r="T133" s="45">
        <v>152.74947989295728</v>
      </c>
      <c r="U133" s="45">
        <v>152.76959226523738</v>
      </c>
      <c r="V133" s="45">
        <v>158.69737915362182</v>
      </c>
      <c r="W133" s="45">
        <v>159.83483272867932</v>
      </c>
      <c r="X133" s="45">
        <v>158.56805403177887</v>
      </c>
      <c r="Y133" s="45">
        <v>160.25824535200064</v>
      </c>
      <c r="Z133" s="45">
        <v>158.97247806947996</v>
      </c>
      <c r="AA133" s="45">
        <v>160.42953149486624</v>
      </c>
      <c r="AB133" s="45">
        <v>165.26649822831936</v>
      </c>
      <c r="AC133" s="45">
        <v>169.62883037460037</v>
      </c>
      <c r="AD133" s="45">
        <v>173.62172127984422</v>
      </c>
      <c r="AE133" s="45">
        <v>190.22144405779375</v>
      </c>
      <c r="AF133" s="45">
        <v>207.82262904021815</v>
      </c>
      <c r="AG133" s="45">
        <v>224.9837546901768</v>
      </c>
      <c r="AH133" s="45">
        <v>247.76395981631563</v>
      </c>
      <c r="AI133" s="45">
        <v>273.57024465678694</v>
      </c>
      <c r="AJ133" s="45">
        <v>306.83776716028996</v>
      </c>
      <c r="AK133" s="45">
        <v>313.98244082226427</v>
      </c>
      <c r="AL133" s="45">
        <v>312.4490325685581</v>
      </c>
      <c r="AM133" s="45">
        <v>319.91576796135871</v>
      </c>
      <c r="AN133" s="45">
        <v>315.19957152135709</v>
      </c>
      <c r="AO133" s="45">
        <v>324.17896272420069</v>
      </c>
      <c r="AP133" s="45">
        <v>330.55030675093366</v>
      </c>
      <c r="AQ133" s="45">
        <v>351.4559133873156</v>
      </c>
      <c r="AR133" s="45">
        <v>353.39879435628205</v>
      </c>
      <c r="AS133" s="45">
        <v>344.0795852158796</v>
      </c>
      <c r="AT133" s="45">
        <v>344.47702154524438</v>
      </c>
      <c r="AU133" s="45">
        <v>410.29382800227745</v>
      </c>
      <c r="AV133" s="45">
        <v>419.61299485956988</v>
      </c>
      <c r="AW133" s="45">
        <v>441.3314990144454</v>
      </c>
      <c r="AX133" s="45">
        <v>447.91355429045427</v>
      </c>
      <c r="AY133" s="45">
        <v>450.4692452480744</v>
      </c>
      <c r="AZ133" s="45">
        <v>457.68983462414911</v>
      </c>
      <c r="BA133" s="45">
        <v>460.14904960697316</v>
      </c>
      <c r="BB133" s="45">
        <v>471.49699984792773</v>
      </c>
      <c r="BC133" s="45">
        <v>487.53735568168617</v>
      </c>
      <c r="BD133" s="45">
        <v>504.7621179109405</v>
      </c>
      <c r="BE133" s="45">
        <v>521.59061879377214</v>
      </c>
      <c r="BF133" s="45">
        <v>538.68263668014447</v>
      </c>
      <c r="BG133" s="45">
        <v>529.65244020672708</v>
      </c>
      <c r="BH133" s="45">
        <v>536.50398448554529</v>
      </c>
      <c r="BI133" s="45">
        <v>560.32307441375428</v>
      </c>
      <c r="BJ133" s="45">
        <v>576.33256454258367</v>
      </c>
      <c r="BK133" s="45">
        <v>587.48204861623253</v>
      </c>
      <c r="BL133" s="45">
        <v>604.19004870316655</v>
      </c>
      <c r="BM133" s="45">
        <v>615.0622297473991</v>
      </c>
      <c r="BN133" s="45">
        <v>632.40248325516654</v>
      </c>
      <c r="BO133" s="45">
        <v>649.09961157629004</v>
      </c>
      <c r="BP133" s="45">
        <v>682.1263824413553</v>
      </c>
      <c r="BQ133" s="45">
        <v>698.73788958957095</v>
      </c>
      <c r="BR133" s="45">
        <v>727.52070474762115</v>
      </c>
      <c r="BS133" s="45">
        <v>769.22475313510847</v>
      </c>
      <c r="BT133" s="45">
        <v>777.7997217039582</v>
      </c>
      <c r="BU133" s="45">
        <v>788.43920994436894</v>
      </c>
      <c r="BV133" s="45">
        <v>839.50488955352932</v>
      </c>
      <c r="BW133" s="45">
        <v>847.46894793415663</v>
      </c>
      <c r="BX133" s="45">
        <v>859.22392683431269</v>
      </c>
      <c r="BY133" s="45">
        <v>891.9048393672806</v>
      </c>
      <c r="BZ133" s="45">
        <v>911.16010613860067</v>
      </c>
      <c r="CA133" s="45">
        <v>943.08314071886821</v>
      </c>
      <c r="CB133" s="45">
        <v>980.46145396657107</v>
      </c>
      <c r="CC133" s="45">
        <v>1030.8293044799898</v>
      </c>
      <c r="CD133" s="45">
        <v>1130.7983647106487</v>
      </c>
    </row>
    <row r="134" spans="1:82" ht="12.75" customHeight="1" x14ac:dyDescent="0.25">
      <c r="A134" s="38">
        <v>319</v>
      </c>
      <c r="B134" s="49" t="s">
        <v>422</v>
      </c>
      <c r="C134" s="45">
        <v>100</v>
      </c>
      <c r="D134" s="45">
        <v>105.67054481543761</v>
      </c>
      <c r="E134" s="45">
        <v>106.67653303433423</v>
      </c>
      <c r="F134" s="45">
        <v>120.44632135396083</v>
      </c>
      <c r="G134" s="45">
        <v>120.44632135396083</v>
      </c>
      <c r="H134" s="45">
        <v>120.44632135396083</v>
      </c>
      <c r="I134" s="45">
        <v>120.44632617245485</v>
      </c>
      <c r="J134" s="45">
        <v>120.44632617245485</v>
      </c>
      <c r="K134" s="45">
        <v>124.8845274405404</v>
      </c>
      <c r="L134" s="45">
        <v>124.8845274405404</v>
      </c>
      <c r="M134" s="45">
        <v>124.8845274405404</v>
      </c>
      <c r="N134" s="45">
        <v>124.8845274405404</v>
      </c>
      <c r="O134" s="45">
        <v>124.8845274405404</v>
      </c>
      <c r="P134" s="45">
        <v>124.8845274405404</v>
      </c>
      <c r="Q134" s="45">
        <v>124.8845274405404</v>
      </c>
      <c r="R134" s="45">
        <v>126.21272055752981</v>
      </c>
      <c r="S134" s="45">
        <v>127.86495376494119</v>
      </c>
      <c r="T134" s="45">
        <v>127.86495376494119</v>
      </c>
      <c r="U134" s="45">
        <v>127.86495376494119</v>
      </c>
      <c r="V134" s="45">
        <v>127.86476890855747</v>
      </c>
      <c r="W134" s="45">
        <v>130.09543089084156</v>
      </c>
      <c r="X134" s="45">
        <v>131.47229189701773</v>
      </c>
      <c r="Y134" s="45">
        <v>131.47229189701773</v>
      </c>
      <c r="Z134" s="45">
        <v>131.47229189701773</v>
      </c>
      <c r="AA134" s="45">
        <v>133.05093942927169</v>
      </c>
      <c r="AB134" s="45">
        <v>135.75871573792324</v>
      </c>
      <c r="AC134" s="45">
        <v>139.96582169976199</v>
      </c>
      <c r="AD134" s="45">
        <v>139.96582169976199</v>
      </c>
      <c r="AE134" s="45">
        <v>139.96582169976199</v>
      </c>
      <c r="AF134" s="45">
        <v>144.85875203743507</v>
      </c>
      <c r="AG134" s="45">
        <v>149.4616759919287</v>
      </c>
      <c r="AH134" s="45">
        <v>149.4616759919287</v>
      </c>
      <c r="AI134" s="45">
        <v>149.4616759919287</v>
      </c>
      <c r="AJ134" s="45">
        <v>168.5357697159217</v>
      </c>
      <c r="AK134" s="45">
        <v>171.33913032859473</v>
      </c>
      <c r="AL134" s="45">
        <v>175.3360950572719</v>
      </c>
      <c r="AM134" s="45">
        <v>175.3360950572719</v>
      </c>
      <c r="AN134" s="45">
        <v>175.3360950572719</v>
      </c>
      <c r="AO134" s="45">
        <v>180.04573144935918</v>
      </c>
      <c r="AP134" s="45">
        <v>180.04573144935918</v>
      </c>
      <c r="AQ134" s="45">
        <v>190.68975877041115</v>
      </c>
      <c r="AR134" s="45">
        <v>196.06671004118598</v>
      </c>
      <c r="AS134" s="45">
        <v>200.96266713804434</v>
      </c>
      <c r="AT134" s="45">
        <v>200.96266713804434</v>
      </c>
      <c r="AU134" s="45">
        <v>226.46687010094212</v>
      </c>
      <c r="AV134" s="45">
        <v>226.46687010094212</v>
      </c>
      <c r="AW134" s="45">
        <v>226.46690195664902</v>
      </c>
      <c r="AX134" s="45">
        <v>240.16575929866792</v>
      </c>
      <c r="AY134" s="45">
        <v>240.16575929866792</v>
      </c>
      <c r="AZ134" s="45">
        <v>244.76989732456303</v>
      </c>
      <c r="BA134" s="45">
        <v>249.44011973664942</v>
      </c>
      <c r="BB134" s="45">
        <v>253.35539407915687</v>
      </c>
      <c r="BC134" s="45">
        <v>254.70748133460373</v>
      </c>
      <c r="BD134" s="45">
        <v>265.17724860854253</v>
      </c>
      <c r="BE134" s="45">
        <v>281.7773908277274</v>
      </c>
      <c r="BF134" s="45">
        <v>296.57939717598998</v>
      </c>
      <c r="BG134" s="45">
        <v>297.72621888872192</v>
      </c>
      <c r="BH134" s="45">
        <v>301.03425917079579</v>
      </c>
      <c r="BI134" s="45">
        <v>324.04573816312495</v>
      </c>
      <c r="BJ134" s="45">
        <v>341.64847263864107</v>
      </c>
      <c r="BK134" s="45">
        <v>358.04983443026492</v>
      </c>
      <c r="BL134" s="45">
        <v>358.04983443026492</v>
      </c>
      <c r="BM134" s="45">
        <v>393.66940492128714</v>
      </c>
      <c r="BN134" s="45">
        <v>419.35328237907174</v>
      </c>
      <c r="BO134" s="45">
        <v>433.50961142513069</v>
      </c>
      <c r="BP134" s="45">
        <v>454.81281295228257</v>
      </c>
      <c r="BQ134" s="45">
        <v>474.38759850291223</v>
      </c>
      <c r="BR134" s="45">
        <v>499.74771354644867</v>
      </c>
      <c r="BS134" s="45">
        <v>508.41110012053463</v>
      </c>
      <c r="BT134" s="45">
        <v>526.10909309845817</v>
      </c>
      <c r="BU134" s="45">
        <v>578.7077919874996</v>
      </c>
      <c r="BV134" s="45">
        <v>585.67051888093158</v>
      </c>
      <c r="BW134" s="45">
        <v>602.06174372527232</v>
      </c>
      <c r="BX134" s="45">
        <v>639.04564203946995</v>
      </c>
      <c r="BY134" s="45">
        <v>669.6599591598266</v>
      </c>
      <c r="BZ134" s="45">
        <v>690.36819983129931</v>
      </c>
      <c r="CA134" s="45">
        <v>700.13740383713059</v>
      </c>
      <c r="CB134" s="45">
        <v>778.9027216535618</v>
      </c>
      <c r="CC134" s="45">
        <v>789.87375398011056</v>
      </c>
      <c r="CD134" s="45">
        <v>944.42548779909578</v>
      </c>
    </row>
    <row r="135" spans="1:82" ht="12.75" customHeight="1" x14ac:dyDescent="0.25">
      <c r="A135" s="38">
        <v>32</v>
      </c>
      <c r="B135" s="47" t="s">
        <v>423</v>
      </c>
      <c r="C135" s="45">
        <v>100</v>
      </c>
      <c r="D135" s="45">
        <v>101.91997660777375</v>
      </c>
      <c r="E135" s="45">
        <v>114.78062393202894</v>
      </c>
      <c r="F135" s="45">
        <v>114.78062393202894</v>
      </c>
      <c r="G135" s="45">
        <v>114.15463181317692</v>
      </c>
      <c r="H135" s="45">
        <v>114.15463181317692</v>
      </c>
      <c r="I135" s="45">
        <v>113.76490612834067</v>
      </c>
      <c r="J135" s="45">
        <v>101.83489663755974</v>
      </c>
      <c r="K135" s="45">
        <v>102.33871123186225</v>
      </c>
      <c r="L135" s="45">
        <v>102.41136258834875</v>
      </c>
      <c r="M135" s="45">
        <v>102.33871066243699</v>
      </c>
      <c r="N135" s="45">
        <v>102.41140610253321</v>
      </c>
      <c r="O135" s="45">
        <v>101.50681423252635</v>
      </c>
      <c r="P135" s="45">
        <v>101.74304909586979</v>
      </c>
      <c r="Q135" s="45">
        <v>103.33841839130766</v>
      </c>
      <c r="R135" s="45">
        <v>102.12899969511901</v>
      </c>
      <c r="S135" s="45">
        <v>103.04561573898754</v>
      </c>
      <c r="T135" s="45">
        <v>103.15072408979242</v>
      </c>
      <c r="U135" s="45">
        <v>103.15072408979242</v>
      </c>
      <c r="V135" s="45">
        <v>103.00809738816709</v>
      </c>
      <c r="W135" s="45">
        <v>104.8244687246456</v>
      </c>
      <c r="X135" s="45">
        <v>104.82446911955934</v>
      </c>
      <c r="Y135" s="45">
        <v>104.82461287108491</v>
      </c>
      <c r="Z135" s="45">
        <v>104.81884684878293</v>
      </c>
      <c r="AA135" s="45">
        <v>105.83319656066108</v>
      </c>
      <c r="AB135" s="45">
        <v>104.83811682922288</v>
      </c>
      <c r="AC135" s="45">
        <v>106.51908691995041</v>
      </c>
      <c r="AD135" s="45">
        <v>110.92100592940891</v>
      </c>
      <c r="AE135" s="45">
        <v>111.11191671427189</v>
      </c>
      <c r="AF135" s="45">
        <v>111.70654590705263</v>
      </c>
      <c r="AG135" s="45">
        <v>115.84427142972136</v>
      </c>
      <c r="AH135" s="45">
        <v>117.06236036789193</v>
      </c>
      <c r="AI135" s="45">
        <v>141.41399109162569</v>
      </c>
      <c r="AJ135" s="45">
        <v>147.32628239300848</v>
      </c>
      <c r="AK135" s="45">
        <v>150.09915397344773</v>
      </c>
      <c r="AL135" s="45">
        <v>149.58942781871713</v>
      </c>
      <c r="AM135" s="45">
        <v>149.58942781871713</v>
      </c>
      <c r="AN135" s="45">
        <v>161.91920121333027</v>
      </c>
      <c r="AO135" s="45">
        <v>162.077512675267</v>
      </c>
      <c r="AP135" s="45">
        <v>164.42176222879522</v>
      </c>
      <c r="AQ135" s="45">
        <v>174.80850084174685</v>
      </c>
      <c r="AR135" s="45">
        <v>177.42042572597148</v>
      </c>
      <c r="AS135" s="45">
        <v>180.16352968144605</v>
      </c>
      <c r="AT135" s="45">
        <v>184.45267563068623</v>
      </c>
      <c r="AU135" s="45">
        <v>189.99707602096532</v>
      </c>
      <c r="AV135" s="45">
        <v>211.81681317971339</v>
      </c>
      <c r="AW135" s="45">
        <v>212.1827927965326</v>
      </c>
      <c r="AX135" s="45">
        <v>212.2839510049738</v>
      </c>
      <c r="AY135" s="45">
        <v>215.65958856301637</v>
      </c>
      <c r="AZ135" s="45">
        <v>213.50636401937911</v>
      </c>
      <c r="BA135" s="45">
        <v>213.50636401937911</v>
      </c>
      <c r="BB135" s="45">
        <v>213.50637964814186</v>
      </c>
      <c r="BC135" s="45">
        <v>213.70603484057182</v>
      </c>
      <c r="BD135" s="45">
        <v>215.61731120890445</v>
      </c>
      <c r="BE135" s="45">
        <v>222.06889903881978</v>
      </c>
      <c r="BF135" s="45">
        <v>223.97173624802991</v>
      </c>
      <c r="BG135" s="45">
        <v>227.27037331563869</v>
      </c>
      <c r="BH135" s="45">
        <v>229.66877121196396</v>
      </c>
      <c r="BI135" s="45">
        <v>237.24040512058269</v>
      </c>
      <c r="BJ135" s="45">
        <v>243.45367565002016</v>
      </c>
      <c r="BK135" s="45">
        <v>249.1654699169286</v>
      </c>
      <c r="BL135" s="45">
        <v>250.40410582743823</v>
      </c>
      <c r="BM135" s="45">
        <v>264.13502126351096</v>
      </c>
      <c r="BN135" s="45">
        <v>278.91451738387138</v>
      </c>
      <c r="BO135" s="45">
        <v>284.6875959953303</v>
      </c>
      <c r="BP135" s="45">
        <v>285.84763273946567</v>
      </c>
      <c r="BQ135" s="45">
        <v>293.67702774063946</v>
      </c>
      <c r="BR135" s="45">
        <v>294.95150515473443</v>
      </c>
      <c r="BS135" s="45">
        <v>300.42463122665055</v>
      </c>
      <c r="BT135" s="45">
        <v>301.65539532419137</v>
      </c>
      <c r="BU135" s="45">
        <v>305.53209462159208</v>
      </c>
      <c r="BV135" s="45">
        <v>306.72207079507575</v>
      </c>
      <c r="BW135" s="45">
        <v>309.68864908976212</v>
      </c>
      <c r="BX135" s="45">
        <v>312.75586264857731</v>
      </c>
      <c r="BY135" s="45">
        <v>320.65954748634368</v>
      </c>
      <c r="BZ135" s="45">
        <v>326.5598987156161</v>
      </c>
      <c r="CA135" s="45">
        <v>334.45962380534172</v>
      </c>
      <c r="CB135" s="45">
        <v>331.71832036857705</v>
      </c>
      <c r="CC135" s="45">
        <v>342.56314081556854</v>
      </c>
      <c r="CD135" s="45">
        <v>383.18445724955808</v>
      </c>
    </row>
    <row r="136" spans="1:82" ht="12.75" customHeight="1" x14ac:dyDescent="0.25">
      <c r="A136" s="38">
        <v>33</v>
      </c>
      <c r="B136" s="47" t="s">
        <v>424</v>
      </c>
      <c r="C136" s="45">
        <v>100</v>
      </c>
      <c r="D136" s="45">
        <v>117.97159706301814</v>
      </c>
      <c r="E136" s="45">
        <v>121.967067101919</v>
      </c>
      <c r="F136" s="45">
        <v>122.9841459390795</v>
      </c>
      <c r="G136" s="45">
        <v>124.1609004833865</v>
      </c>
      <c r="H136" s="45">
        <v>126.46356640656208</v>
      </c>
      <c r="I136" s="45">
        <v>126.92339548590081</v>
      </c>
      <c r="J136" s="45">
        <v>128.06558580056853</v>
      </c>
      <c r="K136" s="45">
        <v>128.46158807129282</v>
      </c>
      <c r="L136" s="45">
        <v>130.49540468629792</v>
      </c>
      <c r="M136" s="45">
        <v>130.71192668154043</v>
      </c>
      <c r="N136" s="45">
        <v>131.73880822136405</v>
      </c>
      <c r="O136" s="45">
        <v>132.40877930716172</v>
      </c>
      <c r="P136" s="45">
        <v>134.32535764417929</v>
      </c>
      <c r="Q136" s="45">
        <v>134.64234928511775</v>
      </c>
      <c r="R136" s="45">
        <v>135.89267249205705</v>
      </c>
      <c r="S136" s="45">
        <v>136.77573240607987</v>
      </c>
      <c r="T136" s="45">
        <v>136.80662937152476</v>
      </c>
      <c r="U136" s="45">
        <v>137.11176108120048</v>
      </c>
      <c r="V136" s="45">
        <v>137.80909408206452</v>
      </c>
      <c r="W136" s="45">
        <v>140.48464238276387</v>
      </c>
      <c r="X136" s="45">
        <v>141.10293300686411</v>
      </c>
      <c r="Y136" s="45">
        <v>141.46012898615027</v>
      </c>
      <c r="Z136" s="45">
        <v>142.17272078113788</v>
      </c>
      <c r="AA136" s="45">
        <v>142.32913570509936</v>
      </c>
      <c r="AB136" s="45">
        <v>144.96609944142946</v>
      </c>
      <c r="AC136" s="45">
        <v>147.31322260010168</v>
      </c>
      <c r="AD136" s="45">
        <v>148.82687572241809</v>
      </c>
      <c r="AE136" s="45">
        <v>150.54652199228096</v>
      </c>
      <c r="AF136" s="45">
        <v>154.87158035473013</v>
      </c>
      <c r="AG136" s="45">
        <v>159.53158512599614</v>
      </c>
      <c r="AH136" s="45">
        <v>168.05261547900716</v>
      </c>
      <c r="AI136" s="45">
        <v>174.57227758752097</v>
      </c>
      <c r="AJ136" s="45">
        <v>194.16948539834834</v>
      </c>
      <c r="AK136" s="45">
        <v>205.65195134003966</v>
      </c>
      <c r="AL136" s="45">
        <v>217.66593276637974</v>
      </c>
      <c r="AM136" s="45">
        <v>221.94871957510207</v>
      </c>
      <c r="AN136" s="45">
        <v>223.39294958380717</v>
      </c>
      <c r="AO136" s="45">
        <v>226.52534366205697</v>
      </c>
      <c r="AP136" s="45">
        <v>236.22421586139754</v>
      </c>
      <c r="AQ136" s="45">
        <v>250.09254851747525</v>
      </c>
      <c r="AR136" s="45">
        <v>256.05720352594443</v>
      </c>
      <c r="AS136" s="45">
        <v>257.91724593384805</v>
      </c>
      <c r="AT136" s="45">
        <v>256.64553309586972</v>
      </c>
      <c r="AU136" s="45">
        <v>296.6122588671987</v>
      </c>
      <c r="AV136" s="45">
        <v>310.30496477288591</v>
      </c>
      <c r="AW136" s="45">
        <v>328.42796871172072</v>
      </c>
      <c r="AX136" s="45">
        <v>341.9965183415207</v>
      </c>
      <c r="AY136" s="45">
        <v>346.47429188576638</v>
      </c>
      <c r="AZ136" s="45">
        <v>348.39752546355282</v>
      </c>
      <c r="BA136" s="45">
        <v>355.41040889800553</v>
      </c>
      <c r="BB136" s="45">
        <v>361.03260719326846</v>
      </c>
      <c r="BC136" s="45">
        <v>369.36336866341452</v>
      </c>
      <c r="BD136" s="45">
        <v>386.78444761892297</v>
      </c>
      <c r="BE136" s="45">
        <v>407.63389943011413</v>
      </c>
      <c r="BF136" s="45">
        <v>418.48432256085147</v>
      </c>
      <c r="BG136" s="45">
        <v>431.39265726075956</v>
      </c>
      <c r="BH136" s="45">
        <v>440.43676879548457</v>
      </c>
      <c r="BI136" s="45">
        <v>464.24685996034196</v>
      </c>
      <c r="BJ136" s="45">
        <v>484.26209631087181</v>
      </c>
      <c r="BK136" s="45">
        <v>497.36116663389043</v>
      </c>
      <c r="BL136" s="45">
        <v>508.35044891531152</v>
      </c>
      <c r="BM136" s="45">
        <v>523.67096163551491</v>
      </c>
      <c r="BN136" s="45">
        <v>545.2399044310547</v>
      </c>
      <c r="BO136" s="45">
        <v>549.81997724533051</v>
      </c>
      <c r="BP136" s="45">
        <v>570.03448560674815</v>
      </c>
      <c r="BQ136" s="45">
        <v>580.68481536082766</v>
      </c>
      <c r="BR136" s="45">
        <v>594.25065450394663</v>
      </c>
      <c r="BS136" s="45">
        <v>612.86364565508438</v>
      </c>
      <c r="BT136" s="45">
        <v>615.46256150292595</v>
      </c>
      <c r="BU136" s="45">
        <v>638.16010993053692</v>
      </c>
      <c r="BV136" s="45">
        <v>640.70681138173006</v>
      </c>
      <c r="BW136" s="45">
        <v>678.39984895795806</v>
      </c>
      <c r="BX136" s="45">
        <v>700.72866129193574</v>
      </c>
      <c r="BY136" s="45">
        <v>717.39981377853132</v>
      </c>
      <c r="BZ136" s="45">
        <v>743.82205105018954</v>
      </c>
      <c r="CA136" s="45">
        <v>777.81861527586921</v>
      </c>
      <c r="CB136" s="45">
        <v>799.12537408688593</v>
      </c>
      <c r="CC136" s="45">
        <v>823.4283719907138</v>
      </c>
      <c r="CD136" s="45">
        <v>898.19269158590168</v>
      </c>
    </row>
    <row r="137" spans="1:82" ht="12.75" customHeight="1" x14ac:dyDescent="0.25">
      <c r="A137" s="38">
        <v>3311</v>
      </c>
      <c r="B137" s="48" t="s">
        <v>425</v>
      </c>
      <c r="C137" s="45">
        <v>100</v>
      </c>
      <c r="D137" s="45">
        <v>113.43883773319203</v>
      </c>
      <c r="E137" s="45">
        <v>115.56848749944686</v>
      </c>
      <c r="F137" s="45">
        <v>116.47617693552078</v>
      </c>
      <c r="G137" s="45">
        <v>117.74682011337987</v>
      </c>
      <c r="H137" s="45">
        <v>121.57749881427235</v>
      </c>
      <c r="I137" s="45">
        <v>122.21097687603876</v>
      </c>
      <c r="J137" s="45">
        <v>122.78455947402871</v>
      </c>
      <c r="K137" s="45">
        <v>122.66727181070929</v>
      </c>
      <c r="L137" s="45">
        <v>123.8087396015371</v>
      </c>
      <c r="M137" s="45">
        <v>123.85892604357457</v>
      </c>
      <c r="N137" s="45">
        <v>124.69562984220184</v>
      </c>
      <c r="O137" s="45">
        <v>125.37069058642631</v>
      </c>
      <c r="P137" s="45">
        <v>127.84944061102989</v>
      </c>
      <c r="Q137" s="45">
        <v>127.98226033988151</v>
      </c>
      <c r="R137" s="45">
        <v>130.03212574002023</v>
      </c>
      <c r="S137" s="45">
        <v>131.32392093191825</v>
      </c>
      <c r="T137" s="45">
        <v>131.64963741450123</v>
      </c>
      <c r="U137" s="45">
        <v>131.71577053111514</v>
      </c>
      <c r="V137" s="45">
        <v>132.74645844128315</v>
      </c>
      <c r="W137" s="45">
        <v>134.40584504909472</v>
      </c>
      <c r="X137" s="45">
        <v>134.92816794334612</v>
      </c>
      <c r="Y137" s="45">
        <v>135.96095958999547</v>
      </c>
      <c r="Z137" s="45">
        <v>136.32195587447467</v>
      </c>
      <c r="AA137" s="45">
        <v>136.52657384729559</v>
      </c>
      <c r="AB137" s="45">
        <v>139.74009791907244</v>
      </c>
      <c r="AC137" s="45">
        <v>141.11560733438256</v>
      </c>
      <c r="AD137" s="45">
        <v>142.80677971046291</v>
      </c>
      <c r="AE137" s="45">
        <v>144.73272246345923</v>
      </c>
      <c r="AF137" s="45">
        <v>149.81898593243673</v>
      </c>
      <c r="AG137" s="45">
        <v>154.09937091086042</v>
      </c>
      <c r="AH137" s="45">
        <v>158.17805399051628</v>
      </c>
      <c r="AI137" s="45">
        <v>166.34950847575234</v>
      </c>
      <c r="AJ137" s="45">
        <v>186.41508292048519</v>
      </c>
      <c r="AK137" s="45">
        <v>189.02377234351161</v>
      </c>
      <c r="AL137" s="45">
        <v>193.37521419639049</v>
      </c>
      <c r="AM137" s="45">
        <v>197.63972183027903</v>
      </c>
      <c r="AN137" s="45">
        <v>199.77234390524524</v>
      </c>
      <c r="AO137" s="45">
        <v>203.82943596056427</v>
      </c>
      <c r="AP137" s="45">
        <v>212.8381937703725</v>
      </c>
      <c r="AQ137" s="45">
        <v>223.42872419775395</v>
      </c>
      <c r="AR137" s="45">
        <v>231.46578207469639</v>
      </c>
      <c r="AS137" s="45">
        <v>235.82823218514579</v>
      </c>
      <c r="AT137" s="45">
        <v>236.80243477972755</v>
      </c>
      <c r="AU137" s="45">
        <v>268.85152084023264</v>
      </c>
      <c r="AV137" s="45">
        <v>283.92153351785623</v>
      </c>
      <c r="AW137" s="45">
        <v>301.58772143766424</v>
      </c>
      <c r="AX137" s="45">
        <v>317.46659868205541</v>
      </c>
      <c r="AY137" s="45">
        <v>321.41453858118496</v>
      </c>
      <c r="AZ137" s="45">
        <v>323.86047740673359</v>
      </c>
      <c r="BA137" s="45">
        <v>331.80464036555514</v>
      </c>
      <c r="BB137" s="45">
        <v>337.02606657053997</v>
      </c>
      <c r="BC137" s="45">
        <v>339.89332766859673</v>
      </c>
      <c r="BD137" s="45">
        <v>361.18323891669689</v>
      </c>
      <c r="BE137" s="45">
        <v>379.68067698237491</v>
      </c>
      <c r="BF137" s="45">
        <v>395.05605718226929</v>
      </c>
      <c r="BG137" s="45">
        <v>409.47426020227437</v>
      </c>
      <c r="BH137" s="45">
        <v>415.7172602897819</v>
      </c>
      <c r="BI137" s="45">
        <v>443.26620665088859</v>
      </c>
      <c r="BJ137" s="45">
        <v>466.44708445878018</v>
      </c>
      <c r="BK137" s="45">
        <v>476.7073012304308</v>
      </c>
      <c r="BL137" s="45">
        <v>487.1300066421602</v>
      </c>
      <c r="BM137" s="45">
        <v>503.80658648051997</v>
      </c>
      <c r="BN137" s="45">
        <v>528.10628878385467</v>
      </c>
      <c r="BO137" s="45">
        <v>533.56794588832747</v>
      </c>
      <c r="BP137" s="45">
        <v>556.28481525164489</v>
      </c>
      <c r="BQ137" s="45">
        <v>563.54842757138783</v>
      </c>
      <c r="BR137" s="45">
        <v>580.25013478546748</v>
      </c>
      <c r="BS137" s="45">
        <v>604.79957791874551</v>
      </c>
      <c r="BT137" s="45">
        <v>607.31014763439839</v>
      </c>
      <c r="BU137" s="45">
        <v>634.13421594057218</v>
      </c>
      <c r="BV137" s="45">
        <v>636.49774344822981</v>
      </c>
      <c r="BW137" s="45">
        <v>685.29774468025505</v>
      </c>
      <c r="BX137" s="45">
        <v>710.318805408363</v>
      </c>
      <c r="BY137" s="45">
        <v>730.19678718791295</v>
      </c>
      <c r="BZ137" s="45">
        <v>760.79083461459936</v>
      </c>
      <c r="CA137" s="45">
        <v>799.74563107369272</v>
      </c>
      <c r="CB137" s="45">
        <v>819.16197208461767</v>
      </c>
      <c r="CC137" s="45">
        <v>844.2728990876185</v>
      </c>
      <c r="CD137" s="45">
        <v>928.62321404194495</v>
      </c>
    </row>
    <row r="138" spans="1:82" ht="12.75" customHeight="1" x14ac:dyDescent="0.25">
      <c r="A138" s="38">
        <v>3312</v>
      </c>
      <c r="B138" s="48" t="s">
        <v>426</v>
      </c>
      <c r="C138" s="45">
        <v>100</v>
      </c>
      <c r="D138" s="45">
        <v>129.32920626155979</v>
      </c>
      <c r="E138" s="45">
        <v>137.99981035224911</v>
      </c>
      <c r="F138" s="45">
        <v>139.290983174464</v>
      </c>
      <c r="G138" s="45">
        <v>140.23248357653878</v>
      </c>
      <c r="H138" s="45">
        <v>138.70645030858981</v>
      </c>
      <c r="I138" s="45">
        <v>138.73117195410305</v>
      </c>
      <c r="J138" s="45">
        <v>141.29810683678843</v>
      </c>
      <c r="K138" s="45">
        <v>142.98024544350875</v>
      </c>
      <c r="L138" s="45">
        <v>147.24999573076835</v>
      </c>
      <c r="M138" s="45">
        <v>147.8833001032917</v>
      </c>
      <c r="N138" s="45">
        <v>149.38670472885627</v>
      </c>
      <c r="O138" s="45">
        <v>150.04392279885079</v>
      </c>
      <c r="P138" s="45">
        <v>150.5518831472464</v>
      </c>
      <c r="Q138" s="45">
        <v>151.33034923468077</v>
      </c>
      <c r="R138" s="45">
        <v>150.57728176778679</v>
      </c>
      <c r="S138" s="45">
        <v>150.43618504476581</v>
      </c>
      <c r="T138" s="45">
        <v>149.72836093192095</v>
      </c>
      <c r="U138" s="45">
        <v>150.63234478032271</v>
      </c>
      <c r="V138" s="45">
        <v>150.49439964070029</v>
      </c>
      <c r="W138" s="45">
        <v>155.71611608105934</v>
      </c>
      <c r="X138" s="45">
        <v>156.57487038125254</v>
      </c>
      <c r="Y138" s="45">
        <v>155.23924505505946</v>
      </c>
      <c r="Z138" s="45">
        <v>156.83281995851266</v>
      </c>
      <c r="AA138" s="45">
        <v>156.86845384132738</v>
      </c>
      <c r="AB138" s="45">
        <v>158.06074635359852</v>
      </c>
      <c r="AC138" s="45">
        <v>162.84241509169885</v>
      </c>
      <c r="AD138" s="45">
        <v>163.91126314876482</v>
      </c>
      <c r="AE138" s="45">
        <v>165.11399804875956</v>
      </c>
      <c r="AF138" s="45">
        <v>167.53172591099971</v>
      </c>
      <c r="AG138" s="45">
        <v>173.14293345686809</v>
      </c>
      <c r="AH138" s="45">
        <v>192.79503002885536</v>
      </c>
      <c r="AI138" s="45">
        <v>195.17584184181149</v>
      </c>
      <c r="AJ138" s="45">
        <v>213.59947638248252</v>
      </c>
      <c r="AK138" s="45">
        <v>247.31671776239733</v>
      </c>
      <c r="AL138" s="45">
        <v>278.53051184392984</v>
      </c>
      <c r="AM138" s="45">
        <v>282.85910027350343</v>
      </c>
      <c r="AN138" s="45">
        <v>282.57844539530868</v>
      </c>
      <c r="AO138" s="45">
        <v>283.39384942709211</v>
      </c>
      <c r="AP138" s="45">
        <v>294.82192209093193</v>
      </c>
      <c r="AQ138" s="45">
        <v>316.90335278172711</v>
      </c>
      <c r="AR138" s="45">
        <v>317.67524546390666</v>
      </c>
      <c r="AS138" s="45">
        <v>313.2650743720726</v>
      </c>
      <c r="AT138" s="45">
        <v>306.36583359363101</v>
      </c>
      <c r="AU138" s="45">
        <v>366.17156935136603</v>
      </c>
      <c r="AV138" s="45">
        <v>376.41319592018493</v>
      </c>
      <c r="AW138" s="45">
        <v>395.6808310741846</v>
      </c>
      <c r="AX138" s="45">
        <v>403.46045694744203</v>
      </c>
      <c r="AY138" s="45">
        <v>409.26581994517005</v>
      </c>
      <c r="AZ138" s="45">
        <v>409.87932549679601</v>
      </c>
      <c r="BA138" s="45">
        <v>414.55872768445363</v>
      </c>
      <c r="BB138" s="45">
        <v>421.18512947870158</v>
      </c>
      <c r="BC138" s="45">
        <v>443.20563213452334</v>
      </c>
      <c r="BD138" s="45">
        <v>450.93268543444123</v>
      </c>
      <c r="BE138" s="45">
        <v>477.67551278299209</v>
      </c>
      <c r="BF138" s="45">
        <v>477.18787662311217</v>
      </c>
      <c r="BG138" s="45">
        <v>486.31297619555903</v>
      </c>
      <c r="BH138" s="45">
        <v>502.3757549093923</v>
      </c>
      <c r="BI138" s="45">
        <v>516.81750042008639</v>
      </c>
      <c r="BJ138" s="45">
        <v>528.90067686643442</v>
      </c>
      <c r="BK138" s="45">
        <v>549.11298371100906</v>
      </c>
      <c r="BL138" s="45">
        <v>561.52192192354505</v>
      </c>
      <c r="BM138" s="45">
        <v>573.44457491762569</v>
      </c>
      <c r="BN138" s="45">
        <v>588.17112943531288</v>
      </c>
      <c r="BO138" s="45">
        <v>590.5422409712412</v>
      </c>
      <c r="BP138" s="45">
        <v>604.48665284943604</v>
      </c>
      <c r="BQ138" s="45">
        <v>623.62298644492341</v>
      </c>
      <c r="BR138" s="45">
        <v>629.33136803149387</v>
      </c>
      <c r="BS138" s="45">
        <v>633.06955627937475</v>
      </c>
      <c r="BT138" s="45">
        <v>635.88983857766925</v>
      </c>
      <c r="BU138" s="45">
        <v>648.24768072033839</v>
      </c>
      <c r="BV138" s="45">
        <v>651.25335603593714</v>
      </c>
      <c r="BW138" s="45">
        <v>661.11598316992388</v>
      </c>
      <c r="BX138" s="45">
        <v>676.69890345427689</v>
      </c>
      <c r="BY138" s="45">
        <v>685.33479282064593</v>
      </c>
      <c r="BZ138" s="45">
        <v>701.3038412191288</v>
      </c>
      <c r="CA138" s="45">
        <v>722.87670060520213</v>
      </c>
      <c r="CB138" s="45">
        <v>748.92022680956609</v>
      </c>
      <c r="CC138" s="45">
        <v>771.1988192021289</v>
      </c>
      <c r="CD138" s="45">
        <v>821.94377638561014</v>
      </c>
    </row>
    <row r="139" spans="1:82" ht="12.75" customHeight="1" x14ac:dyDescent="0.25">
      <c r="A139" s="38">
        <v>34</v>
      </c>
      <c r="B139" s="47" t="s">
        <v>427</v>
      </c>
      <c r="C139" s="45">
        <v>100</v>
      </c>
      <c r="D139" s="45">
        <v>110.50824557722217</v>
      </c>
      <c r="E139" s="45">
        <v>118.07272627719119</v>
      </c>
      <c r="F139" s="45">
        <v>121.86812118782601</v>
      </c>
      <c r="G139" s="45">
        <v>122.54677911170256</v>
      </c>
      <c r="H139" s="45">
        <v>123.60611992768671</v>
      </c>
      <c r="I139" s="45">
        <v>124.13878301341418</v>
      </c>
      <c r="J139" s="45">
        <v>127.77714678721125</v>
      </c>
      <c r="K139" s="45">
        <v>128.60035543756646</v>
      </c>
      <c r="L139" s="45">
        <v>129.56912215960645</v>
      </c>
      <c r="M139" s="45">
        <v>132.86263698805053</v>
      </c>
      <c r="N139" s="45">
        <v>134.46097169333626</v>
      </c>
      <c r="O139" s="45">
        <v>136.71689655659986</v>
      </c>
      <c r="P139" s="45">
        <v>138.08380933851461</v>
      </c>
      <c r="Q139" s="45">
        <v>138.27373235913041</v>
      </c>
      <c r="R139" s="45">
        <v>140.1607386082386</v>
      </c>
      <c r="S139" s="45">
        <v>140.88480991691807</v>
      </c>
      <c r="T139" s="45">
        <v>142.89063245576136</v>
      </c>
      <c r="U139" s="45">
        <v>145.09368411319102</v>
      </c>
      <c r="V139" s="45">
        <v>149.46362311204032</v>
      </c>
      <c r="W139" s="45">
        <v>151.67625595052692</v>
      </c>
      <c r="X139" s="45">
        <v>152.22405218039859</v>
      </c>
      <c r="Y139" s="45">
        <v>154.14886145900056</v>
      </c>
      <c r="Z139" s="45">
        <v>155.34722971623992</v>
      </c>
      <c r="AA139" s="45">
        <v>155.81106633023586</v>
      </c>
      <c r="AB139" s="45">
        <v>163.68136437103499</v>
      </c>
      <c r="AC139" s="45">
        <v>169.4257421040196</v>
      </c>
      <c r="AD139" s="45">
        <v>173.16764156322253</v>
      </c>
      <c r="AE139" s="45">
        <v>174.86820949272771</v>
      </c>
      <c r="AF139" s="45">
        <v>190.16049910983767</v>
      </c>
      <c r="AG139" s="45">
        <v>208.1658228524503</v>
      </c>
      <c r="AH139" s="45">
        <v>215.65529186720016</v>
      </c>
      <c r="AI139" s="45">
        <v>226.10729022706769</v>
      </c>
      <c r="AJ139" s="45">
        <v>278.8771483012473</v>
      </c>
      <c r="AK139" s="45">
        <v>286.48932532014743</v>
      </c>
      <c r="AL139" s="45">
        <v>288.77795962723036</v>
      </c>
      <c r="AM139" s="45">
        <v>296.96874908731536</v>
      </c>
      <c r="AN139" s="45">
        <v>299.0363623229747</v>
      </c>
      <c r="AO139" s="45">
        <v>306.04452420967755</v>
      </c>
      <c r="AP139" s="45">
        <v>320.44625490430087</v>
      </c>
      <c r="AQ139" s="45">
        <v>332.02339274611143</v>
      </c>
      <c r="AR139" s="45">
        <v>349.69464247418409</v>
      </c>
      <c r="AS139" s="45">
        <v>354.20412003005003</v>
      </c>
      <c r="AT139" s="45">
        <v>351.42172994757317</v>
      </c>
      <c r="AU139" s="45">
        <v>425.82315463862125</v>
      </c>
      <c r="AV139" s="45">
        <v>434.39298072818508</v>
      </c>
      <c r="AW139" s="45">
        <v>448.04892697193787</v>
      </c>
      <c r="AX139" s="45">
        <v>466.52972203630014</v>
      </c>
      <c r="AY139" s="45">
        <v>481.80790759526502</v>
      </c>
      <c r="AZ139" s="45">
        <v>495.67100609588215</v>
      </c>
      <c r="BA139" s="45">
        <v>501.803960086215</v>
      </c>
      <c r="BB139" s="45">
        <v>506.99957637302032</v>
      </c>
      <c r="BC139" s="45">
        <v>516.9528029564658</v>
      </c>
      <c r="BD139" s="45">
        <v>534.34906735854725</v>
      </c>
      <c r="BE139" s="45">
        <v>543.95187603716488</v>
      </c>
      <c r="BF139" s="45">
        <v>557.19431944046755</v>
      </c>
      <c r="BG139" s="45">
        <v>574.11855558813409</v>
      </c>
      <c r="BH139" s="45">
        <v>596.5126608951864</v>
      </c>
      <c r="BI139" s="45">
        <v>617.2710710214219</v>
      </c>
      <c r="BJ139" s="45">
        <v>642.62261075690822</v>
      </c>
      <c r="BK139" s="45">
        <v>667.79102219894321</v>
      </c>
      <c r="BL139" s="45">
        <v>695.39037621130626</v>
      </c>
      <c r="BM139" s="45">
        <v>728.08026109946206</v>
      </c>
      <c r="BN139" s="45">
        <v>762.3158336800102</v>
      </c>
      <c r="BO139" s="45">
        <v>793.8117188061301</v>
      </c>
      <c r="BP139" s="45">
        <v>830.27473382965889</v>
      </c>
      <c r="BQ139" s="45">
        <v>861.91912014297361</v>
      </c>
      <c r="BR139" s="45">
        <v>884.10818555414733</v>
      </c>
      <c r="BS139" s="45">
        <v>910.68593872418091</v>
      </c>
      <c r="BT139" s="45">
        <v>942.4560814790741</v>
      </c>
      <c r="BU139" s="45">
        <v>969.37804463929842</v>
      </c>
      <c r="BV139" s="45">
        <v>1005.3557428434059</v>
      </c>
      <c r="BW139" s="45">
        <v>1038.1640693211011</v>
      </c>
      <c r="BX139" s="45">
        <v>1074.106911142643</v>
      </c>
      <c r="BY139" s="45">
        <v>1133.954669506141</v>
      </c>
      <c r="BZ139" s="45">
        <v>1181.1259460439926</v>
      </c>
      <c r="CA139" s="45">
        <v>1240.9309024869892</v>
      </c>
      <c r="CB139" s="45">
        <v>1299.3165569097425</v>
      </c>
      <c r="CC139" s="45">
        <v>1387.6461351538053</v>
      </c>
      <c r="CD139" s="45">
        <v>1495.8794932759592</v>
      </c>
    </row>
    <row r="140" spans="1:82" ht="12.75" customHeight="1" x14ac:dyDescent="0.25">
      <c r="A140" s="38">
        <v>341</v>
      </c>
      <c r="B140" s="49" t="s">
        <v>428</v>
      </c>
      <c r="C140" s="45">
        <v>100</v>
      </c>
      <c r="D140" s="45">
        <v>113.60321877828146</v>
      </c>
      <c r="E140" s="45">
        <v>122.81712954459717</v>
      </c>
      <c r="F140" s="45">
        <v>127.45787761930791</v>
      </c>
      <c r="G140" s="45">
        <v>127.4242166430508</v>
      </c>
      <c r="H140" s="45">
        <v>127.87998939660743</v>
      </c>
      <c r="I140" s="45">
        <v>127.08561960791621</v>
      </c>
      <c r="J140" s="45">
        <v>132.03168046783037</v>
      </c>
      <c r="K140" s="45">
        <v>132.59742953015467</v>
      </c>
      <c r="L140" s="45">
        <v>133.87612962468913</v>
      </c>
      <c r="M140" s="45">
        <v>138.34954513332499</v>
      </c>
      <c r="N140" s="45">
        <v>140.11321149686464</v>
      </c>
      <c r="O140" s="45">
        <v>141.98942405677431</v>
      </c>
      <c r="P140" s="45">
        <v>142.84300674620414</v>
      </c>
      <c r="Q140" s="45">
        <v>142.39234693610894</v>
      </c>
      <c r="R140" s="45">
        <v>144.92424054844091</v>
      </c>
      <c r="S140" s="45">
        <v>145.05349236796212</v>
      </c>
      <c r="T140" s="45">
        <v>146.78489034118198</v>
      </c>
      <c r="U140" s="45">
        <v>149.49310329745794</v>
      </c>
      <c r="V140" s="45">
        <v>154.08368712728705</v>
      </c>
      <c r="W140" s="45">
        <v>154.72032227161361</v>
      </c>
      <c r="X140" s="45">
        <v>155.36505216378416</v>
      </c>
      <c r="Y140" s="45">
        <v>157.43488152036119</v>
      </c>
      <c r="Z140" s="45">
        <v>158.87577810097147</v>
      </c>
      <c r="AA140" s="45">
        <v>159.19959932953478</v>
      </c>
      <c r="AB140" s="45">
        <v>168.2533902163818</v>
      </c>
      <c r="AC140" s="45">
        <v>175.56131929212961</v>
      </c>
      <c r="AD140" s="45">
        <v>179.44085204376498</v>
      </c>
      <c r="AE140" s="45">
        <v>181.26219966003126</v>
      </c>
      <c r="AF140" s="45">
        <v>199.93099412956698</v>
      </c>
      <c r="AG140" s="45">
        <v>223.65948200143831</v>
      </c>
      <c r="AH140" s="45">
        <v>230.49884844474283</v>
      </c>
      <c r="AI140" s="45">
        <v>243.00845462616365</v>
      </c>
      <c r="AJ140" s="45">
        <v>304.21681928311347</v>
      </c>
      <c r="AK140" s="45">
        <v>314.30529739225068</v>
      </c>
      <c r="AL140" s="45">
        <v>316.39554825551892</v>
      </c>
      <c r="AM140" s="45">
        <v>328.33261561767563</v>
      </c>
      <c r="AN140" s="45">
        <v>328.57531749565504</v>
      </c>
      <c r="AO140" s="45">
        <v>336.44513792127583</v>
      </c>
      <c r="AP140" s="45">
        <v>352.18282527357599</v>
      </c>
      <c r="AQ140" s="45">
        <v>365.44464777787215</v>
      </c>
      <c r="AR140" s="45">
        <v>386.15046788567628</v>
      </c>
      <c r="AS140" s="45">
        <v>388.61036896945842</v>
      </c>
      <c r="AT140" s="45">
        <v>381.91393527608886</v>
      </c>
      <c r="AU140" s="45">
        <v>470.12461719726599</v>
      </c>
      <c r="AV140" s="45">
        <v>474.86883019074861</v>
      </c>
      <c r="AW140" s="45">
        <v>494.75552011351118</v>
      </c>
      <c r="AX140" s="45">
        <v>514.04933494940212</v>
      </c>
      <c r="AY140" s="45">
        <v>535.49803613314441</v>
      </c>
      <c r="AZ140" s="45">
        <v>551.65890127289242</v>
      </c>
      <c r="BA140" s="45">
        <v>557.67641913321552</v>
      </c>
      <c r="BB140" s="45">
        <v>561.75498491108942</v>
      </c>
      <c r="BC140" s="45">
        <v>576.15480740687303</v>
      </c>
      <c r="BD140" s="45">
        <v>587.97352618365949</v>
      </c>
      <c r="BE140" s="45">
        <v>597.82184227300468</v>
      </c>
      <c r="BF140" s="45">
        <v>611.48964799620046</v>
      </c>
      <c r="BG140" s="45">
        <v>631.19538089758817</v>
      </c>
      <c r="BH140" s="45">
        <v>651.22125015906033</v>
      </c>
      <c r="BI140" s="45">
        <v>675.09386488597886</v>
      </c>
      <c r="BJ140" s="45">
        <v>700.61129694803151</v>
      </c>
      <c r="BK140" s="45">
        <v>727.03904729256521</v>
      </c>
      <c r="BL140" s="45">
        <v>760.76378169733925</v>
      </c>
      <c r="BM140" s="45">
        <v>796.14009990995396</v>
      </c>
      <c r="BN140" s="45">
        <v>829.06578265536268</v>
      </c>
      <c r="BO140" s="45">
        <v>857.97106370981771</v>
      </c>
      <c r="BP140" s="45">
        <v>888.1614755404014</v>
      </c>
      <c r="BQ140" s="45">
        <v>912.90066730335661</v>
      </c>
      <c r="BR140" s="45">
        <v>935.77852320653074</v>
      </c>
      <c r="BS140" s="45">
        <v>962.5287472963654</v>
      </c>
      <c r="BT140" s="45">
        <v>993.1242517028162</v>
      </c>
      <c r="BU140" s="45">
        <v>1021.8945391330295</v>
      </c>
      <c r="BV140" s="45">
        <v>1054.1659255608636</v>
      </c>
      <c r="BW140" s="45">
        <v>1091.0192536272868</v>
      </c>
      <c r="BX140" s="45">
        <v>1129.336750040145</v>
      </c>
      <c r="BY140" s="45">
        <v>1197.3524281483651</v>
      </c>
      <c r="BZ140" s="45">
        <v>1242.4211559817334</v>
      </c>
      <c r="CA140" s="45">
        <v>1296.9278285927007</v>
      </c>
      <c r="CB140" s="45">
        <v>1362.8929808624875</v>
      </c>
      <c r="CC140" s="45">
        <v>1463.2392776566617</v>
      </c>
      <c r="CD140" s="45">
        <v>1547.7421457269113</v>
      </c>
    </row>
    <row r="141" spans="1:82" ht="12.75" customHeight="1" x14ac:dyDescent="0.25">
      <c r="A141" s="38">
        <v>342</v>
      </c>
      <c r="B141" s="49" t="s">
        <v>429</v>
      </c>
      <c r="C141" s="45">
        <v>100</v>
      </c>
      <c r="D141" s="45">
        <v>104.35715747339884</v>
      </c>
      <c r="E141" s="45">
        <v>112.37612283149844</v>
      </c>
      <c r="F141" s="45">
        <v>112.37612283149844</v>
      </c>
      <c r="G141" s="45">
        <v>112.97604032810985</v>
      </c>
      <c r="H141" s="45">
        <v>117.81927565864552</v>
      </c>
      <c r="I141" s="45">
        <v>118.91926823011254</v>
      </c>
      <c r="J141" s="45">
        <v>119.61709678630595</v>
      </c>
      <c r="K141" s="45">
        <v>122.5016376324276</v>
      </c>
      <c r="L141" s="45">
        <v>122.82727352487281</v>
      </c>
      <c r="M141" s="45">
        <v>124.80621322148079</v>
      </c>
      <c r="N141" s="45">
        <v>127.33580758559499</v>
      </c>
      <c r="O141" s="45">
        <v>129.43656888720298</v>
      </c>
      <c r="P141" s="45">
        <v>131.22136986441248</v>
      </c>
      <c r="Q141" s="45">
        <v>135.10374638341492</v>
      </c>
      <c r="R141" s="45">
        <v>136.04725407449439</v>
      </c>
      <c r="S141" s="45">
        <v>137.1553182672028</v>
      </c>
      <c r="T141" s="45">
        <v>141.33972664846058</v>
      </c>
      <c r="U141" s="45">
        <v>145.37234532391315</v>
      </c>
      <c r="V141" s="45">
        <v>147.77924581624112</v>
      </c>
      <c r="W141" s="45">
        <v>150.79175871590203</v>
      </c>
      <c r="X141" s="45">
        <v>152.19907839350128</v>
      </c>
      <c r="Y141" s="45">
        <v>155.51465247823867</v>
      </c>
      <c r="Z141" s="45">
        <v>158.06435044499852</v>
      </c>
      <c r="AA141" s="45">
        <v>160.69759479964941</v>
      </c>
      <c r="AB141" s="45">
        <v>168.50329416149467</v>
      </c>
      <c r="AC141" s="45">
        <v>170.81676441728382</v>
      </c>
      <c r="AD141" s="45">
        <v>172.23973213181549</v>
      </c>
      <c r="AE141" s="45">
        <v>174.15660606112243</v>
      </c>
      <c r="AF141" s="45">
        <v>188.74969260797411</v>
      </c>
      <c r="AG141" s="45">
        <v>201.77751515141816</v>
      </c>
      <c r="AH141" s="45">
        <v>213.12865826291073</v>
      </c>
      <c r="AI141" s="45">
        <v>215.72785594395225</v>
      </c>
      <c r="AJ141" s="45">
        <v>255.71745040434087</v>
      </c>
      <c r="AK141" s="45">
        <v>258.52456073411093</v>
      </c>
      <c r="AL141" s="45">
        <v>260.86269578916711</v>
      </c>
      <c r="AM141" s="45">
        <v>263.51540636364183</v>
      </c>
      <c r="AN141" s="45">
        <v>264.84552085897883</v>
      </c>
      <c r="AO141" s="45">
        <v>268.08942149423945</v>
      </c>
      <c r="AP141" s="45">
        <v>271.8987694790124</v>
      </c>
      <c r="AQ141" s="45">
        <v>282.39629908705683</v>
      </c>
      <c r="AR141" s="45">
        <v>290.08782123884845</v>
      </c>
      <c r="AS141" s="45">
        <v>297.19315727008996</v>
      </c>
      <c r="AT141" s="45">
        <v>302.94590456337767</v>
      </c>
      <c r="AU141" s="45">
        <v>332.83536509215952</v>
      </c>
      <c r="AV141" s="45">
        <v>367.28987536945817</v>
      </c>
      <c r="AW141" s="45">
        <v>372.34506102337429</v>
      </c>
      <c r="AX141" s="45">
        <v>387.92419341408464</v>
      </c>
      <c r="AY141" s="45">
        <v>403.26989413886861</v>
      </c>
      <c r="AZ141" s="45">
        <v>405.42055732651096</v>
      </c>
      <c r="BA141" s="45">
        <v>414.83942539037008</v>
      </c>
      <c r="BB141" s="45">
        <v>417.88056473889918</v>
      </c>
      <c r="BC141" s="45">
        <v>420.76832001478078</v>
      </c>
      <c r="BD141" s="45">
        <v>429.18879523988699</v>
      </c>
      <c r="BE141" s="45">
        <v>447.02679502630667</v>
      </c>
      <c r="BF141" s="45">
        <v>453.59885371273987</v>
      </c>
      <c r="BG141" s="45">
        <v>474.00086205185119</v>
      </c>
      <c r="BH141" s="45">
        <v>482.08793091068668</v>
      </c>
      <c r="BI141" s="45">
        <v>531.99976457922639</v>
      </c>
      <c r="BJ141" s="45">
        <v>544.92332828422252</v>
      </c>
      <c r="BK141" s="45">
        <v>586.06883079429713</v>
      </c>
      <c r="BL141" s="45">
        <v>591.81450284258176</v>
      </c>
      <c r="BM141" s="45">
        <v>625.13342847190302</v>
      </c>
      <c r="BN141" s="45">
        <v>639.78528012582456</v>
      </c>
      <c r="BO141" s="45">
        <v>669.56075239798838</v>
      </c>
      <c r="BP141" s="45">
        <v>707.3039355633673</v>
      </c>
      <c r="BQ141" s="45">
        <v>744.22500355645695</v>
      </c>
      <c r="BR141" s="45">
        <v>786.62217788963699</v>
      </c>
      <c r="BS141" s="45">
        <v>818.68250991631623</v>
      </c>
      <c r="BT141" s="45">
        <v>851.55957163822711</v>
      </c>
      <c r="BU141" s="45">
        <v>887.9493320068774</v>
      </c>
      <c r="BV141" s="45">
        <v>918.56385008426139</v>
      </c>
      <c r="BW141" s="45">
        <v>946.89074950582767</v>
      </c>
      <c r="BX141" s="45">
        <v>977.50933334684009</v>
      </c>
      <c r="BY141" s="45">
        <v>999.67184783036316</v>
      </c>
      <c r="BZ141" s="45">
        <v>1060.6536775606687</v>
      </c>
      <c r="CA141" s="45">
        <v>1106.9816478382024</v>
      </c>
      <c r="CB141" s="45">
        <v>1173.8567147094991</v>
      </c>
      <c r="CC141" s="45">
        <v>1236.9887734259073</v>
      </c>
      <c r="CD141" s="45">
        <v>1348.0078531313623</v>
      </c>
    </row>
    <row r="142" spans="1:82" ht="12.75" customHeight="1" x14ac:dyDescent="0.25">
      <c r="A142" s="38">
        <v>343</v>
      </c>
      <c r="B142" s="49" t="s">
        <v>430</v>
      </c>
      <c r="C142" s="45">
        <v>100</v>
      </c>
      <c r="D142" s="45">
        <v>104.68127038067291</v>
      </c>
      <c r="E142" s="45">
        <v>108.28924196872204</v>
      </c>
      <c r="F142" s="45">
        <v>110.97538845624061</v>
      </c>
      <c r="G142" s="45">
        <v>113.33589598600672</v>
      </c>
      <c r="H142" s="45">
        <v>114.94232503295267</v>
      </c>
      <c r="I142" s="45">
        <v>118.44542701374061</v>
      </c>
      <c r="J142" s="45">
        <v>119.69964036092209</v>
      </c>
      <c r="K142" s="45">
        <v>120.65423427580501</v>
      </c>
      <c r="L142" s="45">
        <v>121.04567430023968</v>
      </c>
      <c r="M142" s="45">
        <v>121.88281614949946</v>
      </c>
      <c r="N142" s="45">
        <v>122.88261543880495</v>
      </c>
      <c r="O142" s="45">
        <v>126.0608842989928</v>
      </c>
      <c r="P142" s="45">
        <v>128.5315936270398</v>
      </c>
      <c r="Q142" s="45">
        <v>129.37591691789143</v>
      </c>
      <c r="R142" s="45">
        <v>129.9716699428603</v>
      </c>
      <c r="S142" s="45">
        <v>131.99761631760899</v>
      </c>
      <c r="T142" s="45">
        <v>134.14771699360085</v>
      </c>
      <c r="U142" s="45">
        <v>134.75360398454976</v>
      </c>
      <c r="V142" s="45">
        <v>139.05574053433688</v>
      </c>
      <c r="W142" s="45">
        <v>144.76734110073525</v>
      </c>
      <c r="X142" s="45">
        <v>144.89272864014686</v>
      </c>
      <c r="Y142" s="45">
        <v>146.16167479240417</v>
      </c>
      <c r="Z142" s="45">
        <v>146.48540350099489</v>
      </c>
      <c r="AA142" s="45">
        <v>146.78164645808019</v>
      </c>
      <c r="AB142" s="45">
        <v>151.90216947877633</v>
      </c>
      <c r="AC142" s="45">
        <v>154.77656176443318</v>
      </c>
      <c r="AD142" s="45">
        <v>158.72571262727035</v>
      </c>
      <c r="AE142" s="45">
        <v>160.09483235047441</v>
      </c>
      <c r="AF142" s="45">
        <v>167.65941908756037</v>
      </c>
      <c r="AG142" s="45">
        <v>173.43101990923978</v>
      </c>
      <c r="AH142" s="45">
        <v>181.55854169050116</v>
      </c>
      <c r="AI142" s="45">
        <v>188.99474507982629</v>
      </c>
      <c r="AJ142" s="45">
        <v>224.96728275711141</v>
      </c>
      <c r="AK142" s="45">
        <v>227.89072143140419</v>
      </c>
      <c r="AL142" s="45">
        <v>230.63147002319678</v>
      </c>
      <c r="AM142" s="45">
        <v>231.33413654925255</v>
      </c>
      <c r="AN142" s="45">
        <v>237.83269413994486</v>
      </c>
      <c r="AO142" s="45">
        <v>243.68642122092152</v>
      </c>
      <c r="AP142" s="45">
        <v>257.38271270654496</v>
      </c>
      <c r="AQ142" s="45">
        <v>265.27078417276954</v>
      </c>
      <c r="AR142" s="45">
        <v>278.12913320823816</v>
      </c>
      <c r="AS142" s="45">
        <v>286.83429771611361</v>
      </c>
      <c r="AT142" s="45">
        <v>291.24854319357149</v>
      </c>
      <c r="AU142" s="45">
        <v>343.54243332193801</v>
      </c>
      <c r="AV142" s="45">
        <v>355.14640540454246</v>
      </c>
      <c r="AW142" s="45">
        <v>356.20913178832046</v>
      </c>
      <c r="AX142" s="45">
        <v>373.45242278699834</v>
      </c>
      <c r="AY142" s="45">
        <v>374.3015929223547</v>
      </c>
      <c r="AZ142" s="45">
        <v>385.46796053779207</v>
      </c>
      <c r="BA142" s="45">
        <v>391.12132833285813</v>
      </c>
      <c r="BB142" s="45">
        <v>399.4174964826409</v>
      </c>
      <c r="BC142" s="45">
        <v>400.59500275313633</v>
      </c>
      <c r="BD142" s="45">
        <v>433.0663764639055</v>
      </c>
      <c r="BE142" s="45">
        <v>440.21797540931783</v>
      </c>
      <c r="BF142" s="45">
        <v>453.98775679519372</v>
      </c>
      <c r="BG142" s="45">
        <v>463.62175558904238</v>
      </c>
      <c r="BH142" s="45">
        <v>494.80998371694005</v>
      </c>
      <c r="BI142" s="45">
        <v>501.64660104878789</v>
      </c>
      <c r="BJ142" s="45">
        <v>529.44437800419757</v>
      </c>
      <c r="BK142" s="45">
        <v>548.02812941485445</v>
      </c>
      <c r="BL142" s="45">
        <v>566.30222141782144</v>
      </c>
      <c r="BM142" s="45">
        <v>592.57347470545142</v>
      </c>
      <c r="BN142" s="45">
        <v>634.33414780639794</v>
      </c>
      <c r="BO142" s="45">
        <v>672.27366558816993</v>
      </c>
      <c r="BP142" s="45">
        <v>723.09687135160777</v>
      </c>
      <c r="BQ142" s="45">
        <v>769.66785179697877</v>
      </c>
      <c r="BR142" s="45">
        <v>785.64026523441601</v>
      </c>
      <c r="BS142" s="45">
        <v>810.5650455599008</v>
      </c>
      <c r="BT142" s="45">
        <v>844.82661743687345</v>
      </c>
      <c r="BU142" s="45">
        <v>865.27232291735584</v>
      </c>
      <c r="BV142" s="45">
        <v>911.1304188678165</v>
      </c>
      <c r="BW142" s="45">
        <v>935.51190735147293</v>
      </c>
      <c r="BX142" s="45">
        <v>967.12182793848001</v>
      </c>
      <c r="BY142" s="45">
        <v>1016.4829905579813</v>
      </c>
      <c r="BZ142" s="45">
        <v>1065.4165925348129</v>
      </c>
      <c r="CA142" s="45">
        <v>1140.6706669740024</v>
      </c>
      <c r="CB142" s="45">
        <v>1179.4157802385287</v>
      </c>
      <c r="CC142" s="45">
        <v>1245.4210412938544</v>
      </c>
      <c r="CD142" s="45">
        <v>1408.4509376135309</v>
      </c>
    </row>
    <row r="143" spans="1:82" ht="12.75" customHeight="1" x14ac:dyDescent="0.25">
      <c r="A143" s="38">
        <v>35</v>
      </c>
      <c r="B143" s="47" t="s">
        <v>431</v>
      </c>
      <c r="C143" s="45">
        <v>100</v>
      </c>
      <c r="D143" s="45">
        <v>100.26560285425219</v>
      </c>
      <c r="E143" s="45">
        <v>100.26560285425219</v>
      </c>
      <c r="F143" s="45">
        <v>100.31421009286544</v>
      </c>
      <c r="G143" s="45">
        <v>100.33718716823059</v>
      </c>
      <c r="H143" s="45">
        <v>106.67637041950721</v>
      </c>
      <c r="I143" s="45">
        <v>106.59427048398497</v>
      </c>
      <c r="J143" s="45">
        <v>107.35835533360459</v>
      </c>
      <c r="K143" s="45">
        <v>108.6424769674764</v>
      </c>
      <c r="L143" s="45">
        <v>108.76048557151863</v>
      </c>
      <c r="M143" s="45">
        <v>109.29033924064242</v>
      </c>
      <c r="N143" s="45">
        <v>109.34197260573585</v>
      </c>
      <c r="O143" s="45">
        <v>111.04947954886765</v>
      </c>
      <c r="P143" s="45">
        <v>111.35822950231196</v>
      </c>
      <c r="Q143" s="45">
        <v>111.64398976717864</v>
      </c>
      <c r="R143" s="45">
        <v>112.7318349773316</v>
      </c>
      <c r="S143" s="45">
        <v>113.57549386300481</v>
      </c>
      <c r="T143" s="45">
        <v>114.1821310555037</v>
      </c>
      <c r="U143" s="45">
        <v>114.73500435831188</v>
      </c>
      <c r="V143" s="45">
        <v>117.36656018350317</v>
      </c>
      <c r="W143" s="45">
        <v>124.63089302258636</v>
      </c>
      <c r="X143" s="45">
        <v>124.82890789764353</v>
      </c>
      <c r="Y143" s="45">
        <v>125.0739631990339</v>
      </c>
      <c r="Z143" s="45">
        <v>127.32238785926192</v>
      </c>
      <c r="AA143" s="45">
        <v>127.60147999885331</v>
      </c>
      <c r="AB143" s="45">
        <v>131.72842916507858</v>
      </c>
      <c r="AC143" s="45">
        <v>136.08125408646538</v>
      </c>
      <c r="AD143" s="45">
        <v>138.78438375741797</v>
      </c>
      <c r="AE143" s="45">
        <v>139.44724007568138</v>
      </c>
      <c r="AF143" s="45">
        <v>146.10098868084853</v>
      </c>
      <c r="AG143" s="45">
        <v>157.20460375813886</v>
      </c>
      <c r="AH143" s="45">
        <v>166.23280291251436</v>
      </c>
      <c r="AI143" s="45">
        <v>172.03491198578413</v>
      </c>
      <c r="AJ143" s="45">
        <v>199.28090660870441</v>
      </c>
      <c r="AK143" s="45">
        <v>202.85114294338138</v>
      </c>
      <c r="AL143" s="45">
        <v>208.6830122056148</v>
      </c>
      <c r="AM143" s="45">
        <v>208.71053186885806</v>
      </c>
      <c r="AN143" s="45">
        <v>209.81845359919998</v>
      </c>
      <c r="AO143" s="45">
        <v>212.03370203278544</v>
      </c>
      <c r="AP143" s="45">
        <v>228.62406941589535</v>
      </c>
      <c r="AQ143" s="45">
        <v>240.87797080613927</v>
      </c>
      <c r="AR143" s="45">
        <v>256.48422149219709</v>
      </c>
      <c r="AS143" s="45">
        <v>262.18448318832594</v>
      </c>
      <c r="AT143" s="45">
        <v>266.17286752157145</v>
      </c>
      <c r="AU143" s="45">
        <v>312.76230391142548</v>
      </c>
      <c r="AV143" s="45">
        <v>335.848180462833</v>
      </c>
      <c r="AW143" s="45">
        <v>347.47926898661456</v>
      </c>
      <c r="AX143" s="45">
        <v>368.09909599388033</v>
      </c>
      <c r="AY143" s="45">
        <v>369.05912681955851</v>
      </c>
      <c r="AZ143" s="45">
        <v>369.43719169477845</v>
      </c>
      <c r="BA143" s="45">
        <v>373.33252058243477</v>
      </c>
      <c r="BB143" s="45">
        <v>373.49965125849292</v>
      </c>
      <c r="BC143" s="45">
        <v>373.62583667162966</v>
      </c>
      <c r="BD143" s="45">
        <v>379.73033550255769</v>
      </c>
      <c r="BE143" s="45">
        <v>405.62845070173756</v>
      </c>
      <c r="BF143" s="45">
        <v>432.2058047798302</v>
      </c>
      <c r="BG143" s="45">
        <v>438.9787429510813</v>
      </c>
      <c r="BH143" s="45">
        <v>455.951747991807</v>
      </c>
      <c r="BI143" s="45">
        <v>489.51488229034265</v>
      </c>
      <c r="BJ143" s="45">
        <v>517.78518964170792</v>
      </c>
      <c r="BK143" s="45">
        <v>534.535843784544</v>
      </c>
      <c r="BL143" s="45">
        <v>545.49479751794991</v>
      </c>
      <c r="BM143" s="45">
        <v>585.88950482618793</v>
      </c>
      <c r="BN143" s="45">
        <v>598.51748747548095</v>
      </c>
      <c r="BO143" s="45">
        <v>612.35395937380304</v>
      </c>
      <c r="BP143" s="45">
        <v>710.34257391933568</v>
      </c>
      <c r="BQ143" s="45">
        <v>723.02129436114319</v>
      </c>
      <c r="BR143" s="45">
        <v>737.78488529360482</v>
      </c>
      <c r="BS143" s="45">
        <v>744.51690549628529</v>
      </c>
      <c r="BT143" s="45">
        <v>780.03231245671054</v>
      </c>
      <c r="BU143" s="45">
        <v>840.60532933554737</v>
      </c>
      <c r="BV143" s="45">
        <v>923.70666554769878</v>
      </c>
      <c r="BW143" s="45">
        <v>1000.4636775596178</v>
      </c>
      <c r="BX143" s="45">
        <v>1057.3541942808329</v>
      </c>
      <c r="BY143" s="45">
        <v>1111.9262964582517</v>
      </c>
      <c r="BZ143" s="45">
        <v>1124.8518462448867</v>
      </c>
      <c r="CA143" s="45">
        <v>1162.8381267696236</v>
      </c>
      <c r="CB143" s="45">
        <v>1219.7914070361612</v>
      </c>
      <c r="CC143" s="45">
        <v>1278.6172007136533</v>
      </c>
      <c r="CD143" s="45">
        <v>1493.5452396799649</v>
      </c>
    </row>
    <row r="144" spans="1:82" ht="12.75" customHeight="1" x14ac:dyDescent="0.25">
      <c r="A144" s="38">
        <v>3591</v>
      </c>
      <c r="B144" s="48" t="s">
        <v>432</v>
      </c>
      <c r="C144" s="45">
        <v>100</v>
      </c>
      <c r="D144" s="45">
        <v>100</v>
      </c>
      <c r="E144" s="45">
        <v>100</v>
      </c>
      <c r="F144" s="45">
        <v>100.00713808309189</v>
      </c>
      <c r="G144" s="45">
        <v>100.00716035824739</v>
      </c>
      <c r="H144" s="45">
        <v>106.59798022499014</v>
      </c>
      <c r="I144" s="45">
        <v>106.59798022499052</v>
      </c>
      <c r="J144" s="45">
        <v>107.36398325292954</v>
      </c>
      <c r="K144" s="45">
        <v>108.70341751234304</v>
      </c>
      <c r="L144" s="45">
        <v>108.81841415546262</v>
      </c>
      <c r="M144" s="45">
        <v>109.36390852782714</v>
      </c>
      <c r="N144" s="45">
        <v>109.36385734856928</v>
      </c>
      <c r="O144" s="45">
        <v>111.12671091710256</v>
      </c>
      <c r="P144" s="45">
        <v>111.40269932998166</v>
      </c>
      <c r="Q144" s="45">
        <v>111.71107869489528</v>
      </c>
      <c r="R144" s="45">
        <v>112.83893129875732</v>
      </c>
      <c r="S144" s="45">
        <v>113.72321732468036</v>
      </c>
      <c r="T144" s="45">
        <v>114.34081159380766</v>
      </c>
      <c r="U144" s="45">
        <v>114.79838191093944</v>
      </c>
      <c r="V144" s="45">
        <v>117.31385033779277</v>
      </c>
      <c r="W144" s="45">
        <v>124.85723887984639</v>
      </c>
      <c r="X144" s="45">
        <v>125.06171017926816</v>
      </c>
      <c r="Y144" s="45">
        <v>125.3087404278016</v>
      </c>
      <c r="Z144" s="45">
        <v>127.64256857497638</v>
      </c>
      <c r="AA144" s="45">
        <v>127.79087938650846</v>
      </c>
      <c r="AB144" s="45">
        <v>132.01957846509481</v>
      </c>
      <c r="AC144" s="45">
        <v>136.52232131001895</v>
      </c>
      <c r="AD144" s="45">
        <v>139.24918843181891</v>
      </c>
      <c r="AE144" s="45">
        <v>139.8208636843853</v>
      </c>
      <c r="AF144" s="45">
        <v>146.59362707920616</v>
      </c>
      <c r="AG144" s="45">
        <v>157.22013881511353</v>
      </c>
      <c r="AH144" s="45">
        <v>166.62777460732673</v>
      </c>
      <c r="AI144" s="45">
        <v>172.51895939812442</v>
      </c>
      <c r="AJ144" s="45">
        <v>199.6687579447684</v>
      </c>
      <c r="AK144" s="45">
        <v>203.42204204534002</v>
      </c>
      <c r="AL144" s="45">
        <v>209.48202214033927</v>
      </c>
      <c r="AM144" s="45">
        <v>209.48162223501902</v>
      </c>
      <c r="AN144" s="45">
        <v>210.64740947564948</v>
      </c>
      <c r="AO144" s="45">
        <v>212.82844756731234</v>
      </c>
      <c r="AP144" s="45">
        <v>229.53819483267162</v>
      </c>
      <c r="AQ144" s="45">
        <v>242.03677780148777</v>
      </c>
      <c r="AR144" s="45">
        <v>258.03087281411615</v>
      </c>
      <c r="AS144" s="45">
        <v>263.98741449034196</v>
      </c>
      <c r="AT144" s="45">
        <v>268.1528449200481</v>
      </c>
      <c r="AU144" s="45">
        <v>314.87465096912547</v>
      </c>
      <c r="AV144" s="45">
        <v>338.46176576472942</v>
      </c>
      <c r="AW144" s="45">
        <v>350.77009479038122</v>
      </c>
      <c r="AX144" s="45">
        <v>371.79295683157471</v>
      </c>
      <c r="AY144" s="45">
        <v>372.60760659796</v>
      </c>
      <c r="AZ144" s="45">
        <v>373.00045930601215</v>
      </c>
      <c r="BA144" s="45">
        <v>376.80741144155314</v>
      </c>
      <c r="BB144" s="45">
        <v>376.8074131856348</v>
      </c>
      <c r="BC144" s="45">
        <v>376.80741125954398</v>
      </c>
      <c r="BD144" s="45">
        <v>383.08607209336981</v>
      </c>
      <c r="BE144" s="45">
        <v>409.4650712081239</v>
      </c>
      <c r="BF144" s="45">
        <v>436.82235367455502</v>
      </c>
      <c r="BG144" s="45">
        <v>443.42289156474465</v>
      </c>
      <c r="BH144" s="45">
        <v>460.7989939674037</v>
      </c>
      <c r="BI144" s="45">
        <v>494.85334086336826</v>
      </c>
      <c r="BJ144" s="45">
        <v>523.55969677180587</v>
      </c>
      <c r="BK144" s="45">
        <v>540.75243992305047</v>
      </c>
      <c r="BL144" s="45">
        <v>551.7067312229467</v>
      </c>
      <c r="BM144" s="45">
        <v>593.3155831832895</v>
      </c>
      <c r="BN144" s="45">
        <v>606.20247122617195</v>
      </c>
      <c r="BO144" s="45">
        <v>619.95697524029777</v>
      </c>
      <c r="BP144" s="45">
        <v>721.17275690321492</v>
      </c>
      <c r="BQ144" s="45">
        <v>733.68640969532248</v>
      </c>
      <c r="BR144" s="45">
        <v>748.92966044925356</v>
      </c>
      <c r="BS144" s="45">
        <v>755.11825200249564</v>
      </c>
      <c r="BT144" s="45">
        <v>792.07901816931519</v>
      </c>
      <c r="BU144" s="45">
        <v>854.65687995127109</v>
      </c>
      <c r="BV144" s="45">
        <v>940.74685696271797</v>
      </c>
      <c r="BW144" s="45">
        <v>1020.2090044219664</v>
      </c>
      <c r="BX144" s="45">
        <v>1078.1120443878751</v>
      </c>
      <c r="BY144" s="45">
        <v>1133.6516867793212</v>
      </c>
      <c r="BZ144" s="45">
        <v>1147.0909068005728</v>
      </c>
      <c r="CA144" s="45">
        <v>1185.2728897925538</v>
      </c>
      <c r="CB144" s="45">
        <v>1242.5040468321552</v>
      </c>
      <c r="CC144" s="45">
        <v>1302.8509066950498</v>
      </c>
      <c r="CD144" s="45">
        <v>1524.845670883489</v>
      </c>
    </row>
    <row r="145" spans="1:82" ht="12.75" customHeight="1" x14ac:dyDescent="0.25">
      <c r="A145" s="38">
        <v>3599</v>
      </c>
      <c r="B145" s="48" t="s">
        <v>431</v>
      </c>
      <c r="C145" s="45">
        <v>100</v>
      </c>
      <c r="D145" s="45">
        <v>107.0559899979241</v>
      </c>
      <c r="E145" s="45">
        <v>107.0559899979241</v>
      </c>
      <c r="F145" s="45">
        <v>108.16479525778749</v>
      </c>
      <c r="G145" s="45">
        <v>108.77463342190664</v>
      </c>
      <c r="H145" s="45">
        <v>108.68048957908945</v>
      </c>
      <c r="I145" s="45">
        <v>106.49942746094102</v>
      </c>
      <c r="J145" s="45">
        <v>107.21447227506808</v>
      </c>
      <c r="K145" s="45">
        <v>107.08447453730059</v>
      </c>
      <c r="L145" s="45">
        <v>107.27948675933524</v>
      </c>
      <c r="M145" s="45">
        <v>107.40947111793245</v>
      </c>
      <c r="N145" s="45">
        <v>108.78246854169693</v>
      </c>
      <c r="O145" s="45">
        <v>109.07498687474894</v>
      </c>
      <c r="P145" s="45">
        <v>110.22131647125521</v>
      </c>
      <c r="Q145" s="45">
        <v>109.92879813820322</v>
      </c>
      <c r="R145" s="45">
        <v>109.9938166447098</v>
      </c>
      <c r="S145" s="45">
        <v>109.79880442267516</v>
      </c>
      <c r="T145" s="45">
        <v>110.12531363055857</v>
      </c>
      <c r="U145" s="45">
        <v>113.11469752927961</v>
      </c>
      <c r="V145" s="45">
        <v>118.71413703718048</v>
      </c>
      <c r="W145" s="45">
        <v>118.84414798370504</v>
      </c>
      <c r="X145" s="45">
        <v>118.87709828849306</v>
      </c>
      <c r="Y145" s="45">
        <v>119.07166220594313</v>
      </c>
      <c r="Z145" s="45">
        <v>119.13666627974555</v>
      </c>
      <c r="AA145" s="45">
        <v>122.7593062557719</v>
      </c>
      <c r="AB145" s="45">
        <v>124.28492307294866</v>
      </c>
      <c r="AC145" s="45">
        <v>124.80495506950194</v>
      </c>
      <c r="AD145" s="45">
        <v>126.90121445093413</v>
      </c>
      <c r="AE145" s="45">
        <v>129.89520059834888</v>
      </c>
      <c r="AF145" s="45">
        <v>133.50622400447358</v>
      </c>
      <c r="AG145" s="45">
        <v>156.80743539393606</v>
      </c>
      <c r="AH145" s="45">
        <v>156.1349795057894</v>
      </c>
      <c r="AI145" s="45">
        <v>159.65978395890571</v>
      </c>
      <c r="AJ145" s="45">
        <v>189.365121880142</v>
      </c>
      <c r="AK145" s="45">
        <v>188.25556966470006</v>
      </c>
      <c r="AL145" s="45">
        <v>188.25557062677774</v>
      </c>
      <c r="AM145" s="45">
        <v>188.99688035814265</v>
      </c>
      <c r="AN145" s="45">
        <v>188.62541581369831</v>
      </c>
      <c r="AO145" s="45">
        <v>191.71528386169192</v>
      </c>
      <c r="AP145" s="45">
        <v>205.25359210966585</v>
      </c>
      <c r="AQ145" s="45">
        <v>211.25197847501968</v>
      </c>
      <c r="AR145" s="45">
        <v>216.94262363679115</v>
      </c>
      <c r="AS145" s="45">
        <v>216.09084624836416</v>
      </c>
      <c r="AT145" s="45">
        <v>215.55288036362023</v>
      </c>
      <c r="AU145" s="45">
        <v>258.75816173476505</v>
      </c>
      <c r="AV145" s="45">
        <v>269.02941045060817</v>
      </c>
      <c r="AW145" s="45">
        <v>263.34620764262468</v>
      </c>
      <c r="AX145" s="45">
        <v>273.66206438369954</v>
      </c>
      <c r="AY145" s="45">
        <v>278.33889892647869</v>
      </c>
      <c r="AZ145" s="45">
        <v>278.33889892647869</v>
      </c>
      <c r="BA145" s="45">
        <v>284.49366272517165</v>
      </c>
      <c r="BB145" s="45">
        <v>288.93360196807447</v>
      </c>
      <c r="BC145" s="45">
        <v>292.2858855660109</v>
      </c>
      <c r="BD145" s="45">
        <v>293.93776874746857</v>
      </c>
      <c r="BE145" s="45">
        <v>307.54163369429807</v>
      </c>
      <c r="BF145" s="45">
        <v>314.17938390004997</v>
      </c>
      <c r="BG145" s="45">
        <v>325.35989764262922</v>
      </c>
      <c r="BH145" s="45">
        <v>332.0273389430094</v>
      </c>
      <c r="BI145" s="45">
        <v>353.03216050887909</v>
      </c>
      <c r="BJ145" s="45">
        <v>370.15447577901244</v>
      </c>
      <c r="BK145" s="45">
        <v>375.60270801261129</v>
      </c>
      <c r="BL145" s="45">
        <v>386.68086125028844</v>
      </c>
      <c r="BM145" s="45">
        <v>396.03481690914901</v>
      </c>
      <c r="BN145" s="45">
        <v>402.04363930506264</v>
      </c>
      <c r="BO145" s="45">
        <v>417.97569736944587</v>
      </c>
      <c r="BP145" s="45">
        <v>433.4587448492253</v>
      </c>
      <c r="BQ145" s="45">
        <v>450.3575752349559</v>
      </c>
      <c r="BR145" s="45">
        <v>452.85821103385979</v>
      </c>
      <c r="BS145" s="45">
        <v>473.4834965217982</v>
      </c>
      <c r="BT145" s="45">
        <v>472.04693396850956</v>
      </c>
      <c r="BU145" s="45">
        <v>481.3642025101588</v>
      </c>
      <c r="BV145" s="45">
        <v>488.05812164949975</v>
      </c>
      <c r="BW145" s="45">
        <v>495.65579794892113</v>
      </c>
      <c r="BX145" s="45">
        <v>526.66020421099711</v>
      </c>
      <c r="BY145" s="45">
        <v>556.49622947836906</v>
      </c>
      <c r="BZ145" s="45">
        <v>556.28931588448575</v>
      </c>
      <c r="CA145" s="45">
        <v>589.27227849948906</v>
      </c>
      <c r="CB145" s="45">
        <v>639.12137732698386</v>
      </c>
      <c r="CC145" s="45">
        <v>659.05968126304742</v>
      </c>
      <c r="CD145" s="45">
        <v>693.32023368719877</v>
      </c>
    </row>
    <row r="146" spans="1:82" ht="12.75" customHeight="1" x14ac:dyDescent="0.25">
      <c r="A146" s="38">
        <v>36</v>
      </c>
      <c r="B146" s="47" t="s">
        <v>433</v>
      </c>
      <c r="C146" s="45">
        <v>100</v>
      </c>
      <c r="D146" s="45">
        <v>107.66105953074572</v>
      </c>
      <c r="E146" s="45">
        <v>108.91417007569756</v>
      </c>
      <c r="F146" s="45">
        <v>111.32699789505068</v>
      </c>
      <c r="G146" s="45">
        <v>113.33768220620541</v>
      </c>
      <c r="H146" s="45">
        <v>117.35820248634018</v>
      </c>
      <c r="I146" s="45">
        <v>118.33246758308795</v>
      </c>
      <c r="J146" s="45">
        <v>119.22245441863865</v>
      </c>
      <c r="K146" s="45">
        <v>119.28657184340301</v>
      </c>
      <c r="L146" s="45">
        <v>119.26633853207346</v>
      </c>
      <c r="M146" s="45">
        <v>119.6770396808343</v>
      </c>
      <c r="N146" s="45">
        <v>120.43139178861934</v>
      </c>
      <c r="O146" s="45">
        <v>122.71787770092037</v>
      </c>
      <c r="P146" s="45">
        <v>123.32506100197492</v>
      </c>
      <c r="Q146" s="45">
        <v>124.09744209605752</v>
      </c>
      <c r="R146" s="45">
        <v>124.90363764897793</v>
      </c>
      <c r="S146" s="45">
        <v>126.14011312953144</v>
      </c>
      <c r="T146" s="45">
        <v>128.52750327495278</v>
      </c>
      <c r="U146" s="45">
        <v>130.18097274624469</v>
      </c>
      <c r="V146" s="45">
        <v>131.74083576024651</v>
      </c>
      <c r="W146" s="45">
        <v>134.13672270091985</v>
      </c>
      <c r="X146" s="45">
        <v>135.64678683161173</v>
      </c>
      <c r="Y146" s="45">
        <v>137.07033930797064</v>
      </c>
      <c r="Z146" s="45">
        <v>137.17575891463227</v>
      </c>
      <c r="AA146" s="45">
        <v>138.69239325648965</v>
      </c>
      <c r="AB146" s="45">
        <v>143.73559090279142</v>
      </c>
      <c r="AC146" s="45">
        <v>144.65897339526123</v>
      </c>
      <c r="AD146" s="45">
        <v>147.76670124554954</v>
      </c>
      <c r="AE146" s="45">
        <v>151.99697477451022</v>
      </c>
      <c r="AF146" s="45">
        <v>167.75228685219187</v>
      </c>
      <c r="AG146" s="45">
        <v>174.39305010451537</v>
      </c>
      <c r="AH146" s="45">
        <v>181.795189801676</v>
      </c>
      <c r="AI146" s="45">
        <v>188.31918776481496</v>
      </c>
      <c r="AJ146" s="45">
        <v>217.53024290917543</v>
      </c>
      <c r="AK146" s="45">
        <v>229.58117411808951</v>
      </c>
      <c r="AL146" s="45">
        <v>228.86385480065562</v>
      </c>
      <c r="AM146" s="45">
        <v>230.17572009677215</v>
      </c>
      <c r="AN146" s="45">
        <v>230.84814195879292</v>
      </c>
      <c r="AO146" s="45">
        <v>232.06529435109567</v>
      </c>
      <c r="AP146" s="45">
        <v>236.27812749479898</v>
      </c>
      <c r="AQ146" s="45">
        <v>248.53573340596768</v>
      </c>
      <c r="AR146" s="45">
        <v>252.26821120089448</v>
      </c>
      <c r="AS146" s="45">
        <v>257.20243606651172</v>
      </c>
      <c r="AT146" s="45">
        <v>256.27595716194708</v>
      </c>
      <c r="AU146" s="45">
        <v>298.50676355579503</v>
      </c>
      <c r="AV146" s="45">
        <v>309.5613583685971</v>
      </c>
      <c r="AW146" s="45">
        <v>318.70107057322633</v>
      </c>
      <c r="AX146" s="45">
        <v>334.54904283954187</v>
      </c>
      <c r="AY146" s="45">
        <v>337.0423548537641</v>
      </c>
      <c r="AZ146" s="45">
        <v>345.41961545525487</v>
      </c>
      <c r="BA146" s="45">
        <v>349.69328181610513</v>
      </c>
      <c r="BB146" s="45">
        <v>349.76148944692545</v>
      </c>
      <c r="BC146" s="45">
        <v>366.92449684592077</v>
      </c>
      <c r="BD146" s="45">
        <v>387.38597286327627</v>
      </c>
      <c r="BE146" s="45">
        <v>398.08809855758909</v>
      </c>
      <c r="BF146" s="45">
        <v>416.19267188120892</v>
      </c>
      <c r="BG146" s="45">
        <v>435.27611843206859</v>
      </c>
      <c r="BH146" s="45">
        <v>463.05855305101892</v>
      </c>
      <c r="BI146" s="45">
        <v>483.29782911671754</v>
      </c>
      <c r="BJ146" s="45">
        <v>547.79250998470343</v>
      </c>
      <c r="BK146" s="45">
        <v>555.30572963164104</v>
      </c>
      <c r="BL146" s="45">
        <v>577.29622845302447</v>
      </c>
      <c r="BM146" s="45">
        <v>578.23363460912719</v>
      </c>
      <c r="BN146" s="45">
        <v>600.80212145807695</v>
      </c>
      <c r="BO146" s="45">
        <v>611.76520382995818</v>
      </c>
      <c r="BP146" s="45">
        <v>656.56272996524876</v>
      </c>
      <c r="BQ146" s="45">
        <v>667.11694691073524</v>
      </c>
      <c r="BR146" s="45">
        <v>724.63822946659309</v>
      </c>
      <c r="BS146" s="45">
        <v>744.20331969766301</v>
      </c>
      <c r="BT146" s="45">
        <v>753.95957982138418</v>
      </c>
      <c r="BU146" s="45">
        <v>777.88790017051008</v>
      </c>
      <c r="BV146" s="45">
        <v>794.62087786290601</v>
      </c>
      <c r="BW146" s="45">
        <v>819.01190567770459</v>
      </c>
      <c r="BX146" s="45">
        <v>846.15350761754053</v>
      </c>
      <c r="BY146" s="45">
        <v>891.73239514138197</v>
      </c>
      <c r="BZ146" s="45">
        <v>922.82043835943773</v>
      </c>
      <c r="CA146" s="45">
        <v>980.47743248312474</v>
      </c>
      <c r="CB146" s="45">
        <v>1050.4125394921459</v>
      </c>
      <c r="CC146" s="45">
        <v>1063.1236357525427</v>
      </c>
      <c r="CD146" s="45">
        <v>1257.7277495102603</v>
      </c>
    </row>
    <row r="147" spans="1:82" ht="12.75" customHeight="1" x14ac:dyDescent="0.25">
      <c r="A147" s="38">
        <v>361</v>
      </c>
      <c r="B147" s="49" t="s">
        <v>434</v>
      </c>
      <c r="C147" s="45">
        <v>100</v>
      </c>
      <c r="D147" s="45">
        <v>107.39197605662855</v>
      </c>
      <c r="E147" s="45">
        <v>108.47044254178063</v>
      </c>
      <c r="F147" s="45">
        <v>111.31836215741228</v>
      </c>
      <c r="G147" s="45">
        <v>113.03601814574235</v>
      </c>
      <c r="H147" s="45">
        <v>117.70260374029563</v>
      </c>
      <c r="I147" s="45">
        <v>118.85253640065847</v>
      </c>
      <c r="J147" s="45">
        <v>119.24175663671379</v>
      </c>
      <c r="K147" s="45">
        <v>119.16571883098212</v>
      </c>
      <c r="L147" s="45">
        <v>119.32756378752681</v>
      </c>
      <c r="M147" s="45">
        <v>119.81232438599829</v>
      </c>
      <c r="N147" s="45">
        <v>120.26704129036781</v>
      </c>
      <c r="O147" s="45">
        <v>122.96583643334165</v>
      </c>
      <c r="P147" s="45">
        <v>123.47536133708363</v>
      </c>
      <c r="Q147" s="45">
        <v>124.15417596670639</v>
      </c>
      <c r="R147" s="45">
        <v>125.10574690382948</v>
      </c>
      <c r="S147" s="45">
        <v>126.16714632311226</v>
      </c>
      <c r="T147" s="45">
        <v>128.98504165754616</v>
      </c>
      <c r="U147" s="45">
        <v>130.85501354805314</v>
      </c>
      <c r="V147" s="45">
        <v>132.53042385967495</v>
      </c>
      <c r="W147" s="45">
        <v>135.2783082990633</v>
      </c>
      <c r="X147" s="45">
        <v>136.84671301125019</v>
      </c>
      <c r="Y147" s="45">
        <v>137.95586128399282</v>
      </c>
      <c r="Z147" s="45">
        <v>138.08029062092092</v>
      </c>
      <c r="AA147" s="45">
        <v>139.64312845322382</v>
      </c>
      <c r="AB147" s="45">
        <v>144.96708500023468</v>
      </c>
      <c r="AC147" s="45">
        <v>145.34087456433065</v>
      </c>
      <c r="AD147" s="45">
        <v>148.86460191544802</v>
      </c>
      <c r="AE147" s="45">
        <v>153.57439710063309</v>
      </c>
      <c r="AF147" s="45">
        <v>170.19155773518466</v>
      </c>
      <c r="AG147" s="45">
        <v>176.83117759507761</v>
      </c>
      <c r="AH147" s="45">
        <v>183.6582415112326</v>
      </c>
      <c r="AI147" s="45">
        <v>190.94548767770522</v>
      </c>
      <c r="AJ147" s="45">
        <v>218.21420830836718</v>
      </c>
      <c r="AK147" s="45">
        <v>231.16129740884696</v>
      </c>
      <c r="AL147" s="45">
        <v>229.3773045533016</v>
      </c>
      <c r="AM147" s="45">
        <v>231.25369822711536</v>
      </c>
      <c r="AN147" s="45">
        <v>231.25617218142176</v>
      </c>
      <c r="AO147" s="45">
        <v>232.45271270124027</v>
      </c>
      <c r="AP147" s="45">
        <v>236.68058953463742</v>
      </c>
      <c r="AQ147" s="45">
        <v>250.32331357652632</v>
      </c>
      <c r="AR147" s="45">
        <v>251.90939221046736</v>
      </c>
      <c r="AS147" s="45">
        <v>256.03134652704142</v>
      </c>
      <c r="AT147" s="45">
        <v>254.62644523060322</v>
      </c>
      <c r="AU147" s="45">
        <v>297.66346810078136</v>
      </c>
      <c r="AV147" s="45">
        <v>307.41323872312125</v>
      </c>
      <c r="AW147" s="45">
        <v>316.04992196272059</v>
      </c>
      <c r="AX147" s="45">
        <v>330.14173971870548</v>
      </c>
      <c r="AY147" s="45">
        <v>332.8750251064485</v>
      </c>
      <c r="AZ147" s="45">
        <v>342.12348086309646</v>
      </c>
      <c r="BA147" s="45">
        <v>347.1678012168199</v>
      </c>
      <c r="BB147" s="45">
        <v>349.09517841369291</v>
      </c>
      <c r="BC147" s="45">
        <v>365.8406886182151</v>
      </c>
      <c r="BD147" s="45">
        <v>386.37152030664816</v>
      </c>
      <c r="BE147" s="45">
        <v>395.71931391004222</v>
      </c>
      <c r="BF147" s="45">
        <v>413.98290200842581</v>
      </c>
      <c r="BG147" s="45">
        <v>435.44606970266375</v>
      </c>
      <c r="BH147" s="45">
        <v>463.55616998854475</v>
      </c>
      <c r="BI147" s="45">
        <v>485.58659888335308</v>
      </c>
      <c r="BJ147" s="45">
        <v>556.87762942758116</v>
      </c>
      <c r="BK147" s="45">
        <v>563.60125312185949</v>
      </c>
      <c r="BL147" s="45">
        <v>586.53678096223007</v>
      </c>
      <c r="BM147" s="45">
        <v>586.00106385708546</v>
      </c>
      <c r="BN147" s="45">
        <v>609.36783595223437</v>
      </c>
      <c r="BO147" s="45">
        <v>614.78465751357351</v>
      </c>
      <c r="BP147" s="45">
        <v>663.07926426032634</v>
      </c>
      <c r="BQ147" s="45">
        <v>673.71354145824159</v>
      </c>
      <c r="BR147" s="45">
        <v>738.4322947055839</v>
      </c>
      <c r="BS147" s="45">
        <v>758.11271087374416</v>
      </c>
      <c r="BT147" s="45">
        <v>766.65479767548379</v>
      </c>
      <c r="BU147" s="45">
        <v>784.51333419395542</v>
      </c>
      <c r="BV147" s="45">
        <v>800.29894488054515</v>
      </c>
      <c r="BW147" s="45">
        <v>826.8105714881242</v>
      </c>
      <c r="BX147" s="45">
        <v>856.53108503916008</v>
      </c>
      <c r="BY147" s="45">
        <v>908.08044191741283</v>
      </c>
      <c r="BZ147" s="45">
        <v>939.44972446962026</v>
      </c>
      <c r="CA147" s="45">
        <v>993.53915813888648</v>
      </c>
      <c r="CB147" s="45">
        <v>1072.7835305797364</v>
      </c>
      <c r="CC147" s="45">
        <v>1081.9522486511546</v>
      </c>
      <c r="CD147" s="45">
        <v>1286.804818556586</v>
      </c>
    </row>
    <row r="148" spans="1:82" ht="12.75" customHeight="1" x14ac:dyDescent="0.25">
      <c r="A148" s="38">
        <v>369</v>
      </c>
      <c r="B148" s="49" t="s">
        <v>435</v>
      </c>
      <c r="C148" s="45">
        <v>100</v>
      </c>
      <c r="D148" s="45">
        <v>109.15327817893395</v>
      </c>
      <c r="E148" s="45">
        <v>111.37488789939965</v>
      </c>
      <c r="F148" s="45">
        <v>111.37488789939965</v>
      </c>
      <c r="G148" s="45">
        <v>115.01057846260811</v>
      </c>
      <c r="H148" s="45">
        <v>115.44830454371807</v>
      </c>
      <c r="I148" s="45">
        <v>115.4483945627596</v>
      </c>
      <c r="J148" s="45">
        <v>119.11541280317978</v>
      </c>
      <c r="K148" s="45">
        <v>119.95676951873639</v>
      </c>
      <c r="L148" s="45">
        <v>118.9268101822676</v>
      </c>
      <c r="M148" s="45">
        <v>118.9268101822676</v>
      </c>
      <c r="N148" s="45">
        <v>121.34280739723008</v>
      </c>
      <c r="O148" s="45">
        <v>121.34280758294771</v>
      </c>
      <c r="P148" s="45">
        <v>122.49156142117349</v>
      </c>
      <c r="Q148" s="45">
        <v>123.78282099179484</v>
      </c>
      <c r="R148" s="45">
        <v>123.78282857644292</v>
      </c>
      <c r="S148" s="45">
        <v>125.99019892274757</v>
      </c>
      <c r="T148" s="45">
        <v>125.99019655626441</v>
      </c>
      <c r="U148" s="45">
        <v>126.44303879323975</v>
      </c>
      <c r="V148" s="45">
        <v>127.362127293602</v>
      </c>
      <c r="W148" s="45">
        <v>127.80599085781186</v>
      </c>
      <c r="X148" s="45">
        <v>128.99252377225793</v>
      </c>
      <c r="Y148" s="45">
        <v>132.15962373789671</v>
      </c>
      <c r="Z148" s="45">
        <v>132.15962373789671</v>
      </c>
      <c r="AA148" s="45">
        <v>133.42003383454477</v>
      </c>
      <c r="AB148" s="45">
        <v>136.90626604974275</v>
      </c>
      <c r="AC148" s="45">
        <v>140.87744930114152</v>
      </c>
      <c r="AD148" s="45">
        <v>141.67822680894227</v>
      </c>
      <c r="AE148" s="45">
        <v>143.24928404833395</v>
      </c>
      <c r="AF148" s="45">
        <v>154.22516293082876</v>
      </c>
      <c r="AG148" s="45">
        <v>160.87226693489339</v>
      </c>
      <c r="AH148" s="45">
        <v>171.46352408845357</v>
      </c>
      <c r="AI148" s="45">
        <v>173.75488306867382</v>
      </c>
      <c r="AJ148" s="45">
        <v>213.73727150231116</v>
      </c>
      <c r="AK148" s="45">
        <v>220.81850502949635</v>
      </c>
      <c r="AL148" s="45">
        <v>226.01648820440874</v>
      </c>
      <c r="AM148" s="45">
        <v>224.19772730583702</v>
      </c>
      <c r="AN148" s="45">
        <v>228.5853857296095</v>
      </c>
      <c r="AO148" s="45">
        <v>229.91684250495138</v>
      </c>
      <c r="AP148" s="45">
        <v>234.04624995938761</v>
      </c>
      <c r="AQ148" s="45">
        <v>238.62259966788585</v>
      </c>
      <c r="AR148" s="45">
        <v>254.25806357140993</v>
      </c>
      <c r="AS148" s="45">
        <v>263.69678379717362</v>
      </c>
      <c r="AT148" s="45">
        <v>265.42342514536642</v>
      </c>
      <c r="AU148" s="45">
        <v>303.18330940473481</v>
      </c>
      <c r="AV148" s="45">
        <v>321.47388552778881</v>
      </c>
      <c r="AW148" s="45">
        <v>333.40317522191822</v>
      </c>
      <c r="AX148" s="45">
        <v>358.99000833060444</v>
      </c>
      <c r="AY148" s="45">
        <v>360.15253351664774</v>
      </c>
      <c r="AZ148" s="45">
        <v>363.69852879797082</v>
      </c>
      <c r="BA148" s="45">
        <v>363.69848692298439</v>
      </c>
      <c r="BB148" s="45">
        <v>353.45655750170999</v>
      </c>
      <c r="BC148" s="45">
        <v>372.93482079370455</v>
      </c>
      <c r="BD148" s="45">
        <v>393.0116807506339</v>
      </c>
      <c r="BE148" s="45">
        <v>411.22433680558987</v>
      </c>
      <c r="BF148" s="45">
        <v>428.44708409727582</v>
      </c>
      <c r="BG148" s="45">
        <v>434.33364340235795</v>
      </c>
      <c r="BH148" s="45">
        <v>460.29898828672947</v>
      </c>
      <c r="BI148" s="45">
        <v>470.60531822069521</v>
      </c>
      <c r="BJ148" s="45">
        <v>497.41043171653644</v>
      </c>
      <c r="BK148" s="45">
        <v>509.30240338069513</v>
      </c>
      <c r="BL148" s="45">
        <v>526.05218673325771</v>
      </c>
      <c r="BM148" s="45">
        <v>535.15888685555467</v>
      </c>
      <c r="BN148" s="45">
        <v>553.30043468546148</v>
      </c>
      <c r="BO148" s="45">
        <v>595.02064116664883</v>
      </c>
      <c r="BP148" s="45">
        <v>620.42489567963401</v>
      </c>
      <c r="BQ148" s="45">
        <v>630.53513366266623</v>
      </c>
      <c r="BR148" s="45">
        <v>648.14240804381598</v>
      </c>
      <c r="BS148" s="45">
        <v>667.06795132942591</v>
      </c>
      <c r="BT148" s="45">
        <v>683.55748290035535</v>
      </c>
      <c r="BU148" s="45">
        <v>741.14615586781076</v>
      </c>
      <c r="BV148" s="45">
        <v>763.13281447605186</v>
      </c>
      <c r="BW148" s="45">
        <v>775.76393368150207</v>
      </c>
      <c r="BX148" s="45">
        <v>788.60402561268177</v>
      </c>
      <c r="BY148" s="45">
        <v>801.07331494104051</v>
      </c>
      <c r="BZ148" s="45">
        <v>830.60172845533509</v>
      </c>
      <c r="CA148" s="45">
        <v>908.04284442477194</v>
      </c>
      <c r="CB148" s="45">
        <v>926.35285805395426</v>
      </c>
      <c r="CC148" s="45">
        <v>958.70842638703073</v>
      </c>
      <c r="CD148" s="45">
        <v>1096.4791079583633</v>
      </c>
    </row>
    <row r="149" spans="1:82" s="44" customFormat="1" ht="12.75" customHeight="1" x14ac:dyDescent="0.25">
      <c r="A149" s="41" t="s">
        <v>436</v>
      </c>
      <c r="B149" s="42" t="s">
        <v>437</v>
      </c>
      <c r="C149" s="43">
        <v>100</v>
      </c>
      <c r="D149" s="43">
        <v>100.94870779994613</v>
      </c>
      <c r="E149" s="43">
        <v>171.20955623774776</v>
      </c>
      <c r="F149" s="43">
        <v>178.94574958602436</v>
      </c>
      <c r="G149" s="43">
        <v>180.31300494477071</v>
      </c>
      <c r="H149" s="43">
        <v>181.55934656430756</v>
      </c>
      <c r="I149" s="43">
        <v>182.87079715347858</v>
      </c>
      <c r="J149" s="43">
        <v>183.62418297062817</v>
      </c>
      <c r="K149" s="43">
        <v>181.34542874785612</v>
      </c>
      <c r="L149" s="43">
        <v>203.09063806193882</v>
      </c>
      <c r="M149" s="43">
        <v>202.16053786758172</v>
      </c>
      <c r="N149" s="43">
        <v>202.30006092452908</v>
      </c>
      <c r="O149" s="43">
        <v>206.77625548552805</v>
      </c>
      <c r="P149" s="43">
        <v>210.44053090353239</v>
      </c>
      <c r="Q149" s="43">
        <v>248.65230923776841</v>
      </c>
      <c r="R149" s="43">
        <v>283.03382397075814</v>
      </c>
      <c r="S149" s="43">
        <v>283.6569997126108</v>
      </c>
      <c r="T149" s="43">
        <v>283.64770206774466</v>
      </c>
      <c r="U149" s="43">
        <v>304.7567677394718</v>
      </c>
      <c r="V149" s="43">
        <v>311.34421917877114</v>
      </c>
      <c r="W149" s="43">
        <v>310.24260529806821</v>
      </c>
      <c r="X149" s="43">
        <v>310.04728177593518</v>
      </c>
      <c r="Y149" s="43">
        <v>313.40933981845041</v>
      </c>
      <c r="Z149" s="43">
        <v>330.70473659181931</v>
      </c>
      <c r="AA149" s="43">
        <v>389.60255254637883</v>
      </c>
      <c r="AB149" s="43">
        <v>411.26518610355441</v>
      </c>
      <c r="AC149" s="43">
        <v>441.16860574496161</v>
      </c>
      <c r="AD149" s="43">
        <v>440.83377376186985</v>
      </c>
      <c r="AE149" s="43">
        <v>445.33484859424556</v>
      </c>
      <c r="AF149" s="43">
        <v>448.16238354474791</v>
      </c>
      <c r="AG149" s="43">
        <v>453.69654027452617</v>
      </c>
      <c r="AH149" s="43">
        <v>455.75277749558359</v>
      </c>
      <c r="AI149" s="43">
        <v>558.13592525264869</v>
      </c>
      <c r="AJ149" s="43">
        <v>573.57004452541446</v>
      </c>
      <c r="AK149" s="43">
        <v>595.13071234226152</v>
      </c>
      <c r="AL149" s="43">
        <v>595.69689844927314</v>
      </c>
      <c r="AM149" s="43">
        <v>600.18757538524301</v>
      </c>
      <c r="AN149" s="43">
        <v>620.0470031583269</v>
      </c>
      <c r="AO149" s="43">
        <v>744.02267173080099</v>
      </c>
      <c r="AP149" s="43">
        <v>792.14886883461031</v>
      </c>
      <c r="AQ149" s="43">
        <v>795.72049269819161</v>
      </c>
      <c r="AR149" s="43">
        <v>799.69902601454703</v>
      </c>
      <c r="AS149" s="43">
        <v>806.28837982165942</v>
      </c>
      <c r="AT149" s="43">
        <v>849.43739209541377</v>
      </c>
      <c r="AU149" s="43">
        <v>864.10422266045248</v>
      </c>
      <c r="AV149" s="43">
        <v>869.8682029564975</v>
      </c>
      <c r="AW149" s="43">
        <v>873.87450780597032</v>
      </c>
      <c r="AX149" s="43">
        <v>875.60135419098003</v>
      </c>
      <c r="AY149" s="43">
        <v>876.09431911674028</v>
      </c>
      <c r="AZ149" s="43">
        <v>878.42606080533506</v>
      </c>
      <c r="BA149" s="43">
        <v>881.56983244919672</v>
      </c>
      <c r="BB149" s="43">
        <v>879.30036053450647</v>
      </c>
      <c r="BC149" s="43">
        <v>877.97959869989427</v>
      </c>
      <c r="BD149" s="43">
        <v>879.43986899546485</v>
      </c>
      <c r="BE149" s="43">
        <v>884.73219938279067</v>
      </c>
      <c r="BF149" s="43">
        <v>888.40612653187725</v>
      </c>
      <c r="BG149" s="43">
        <v>887.82015596547797</v>
      </c>
      <c r="BH149" s="43">
        <v>884.51826597493653</v>
      </c>
      <c r="BI149" s="43">
        <v>883.23470931577788</v>
      </c>
      <c r="BJ149" s="43">
        <v>884.62056926044181</v>
      </c>
      <c r="BK149" s="43">
        <v>886.67610776727804</v>
      </c>
      <c r="BL149" s="43">
        <v>909.0050263464675</v>
      </c>
      <c r="BM149" s="43">
        <v>988.98285022953542</v>
      </c>
      <c r="BN149" s="43">
        <v>1103.7791075317664</v>
      </c>
      <c r="BO149" s="43">
        <v>1201.9839440968215</v>
      </c>
      <c r="BP149" s="43">
        <v>1264.0664588978664</v>
      </c>
      <c r="BQ149" s="43">
        <v>1273.5721841803588</v>
      </c>
      <c r="BR149" s="43">
        <v>1286.8268160310506</v>
      </c>
      <c r="BS149" s="43">
        <v>1320.5991250680815</v>
      </c>
      <c r="BT149" s="43">
        <v>1315.6904900319523</v>
      </c>
      <c r="BU149" s="43">
        <v>1436.9336425842937</v>
      </c>
      <c r="BV149" s="43">
        <v>1413.2388537193306</v>
      </c>
      <c r="BW149" s="43">
        <v>1428.3146712217083</v>
      </c>
      <c r="BX149" s="43">
        <v>1434.2487726406187</v>
      </c>
      <c r="BY149" s="43">
        <v>1589.8840888365032</v>
      </c>
      <c r="BZ149" s="43">
        <v>1652.4759824901564</v>
      </c>
      <c r="CA149" s="43">
        <v>1716.446243209745</v>
      </c>
      <c r="CB149" s="43">
        <v>2227.8593169162755</v>
      </c>
      <c r="CC149" s="43">
        <v>2406.6410110591896</v>
      </c>
      <c r="CD149" s="43">
        <v>2431.9749089514576</v>
      </c>
    </row>
    <row r="150" spans="1:82" ht="12.75" customHeight="1" x14ac:dyDescent="0.25">
      <c r="A150" s="38"/>
      <c r="B150" s="37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</row>
    <row r="151" spans="1:82" s="44" customFormat="1" ht="12.75" customHeight="1" x14ac:dyDescent="0.25">
      <c r="A151" s="50" t="s">
        <v>438</v>
      </c>
      <c r="B151" s="51" t="s">
        <v>439</v>
      </c>
      <c r="C151" s="52">
        <v>100</v>
      </c>
      <c r="D151" s="52">
        <v>117.40896700065267</v>
      </c>
      <c r="E151" s="52">
        <v>126.84780131772297</v>
      </c>
      <c r="F151" s="52">
        <v>126.78701730987478</v>
      </c>
      <c r="G151" s="52">
        <v>125.07110541299447</v>
      </c>
      <c r="H151" s="52">
        <v>124.10521608116851</v>
      </c>
      <c r="I151" s="52">
        <v>123.00532468698303</v>
      </c>
      <c r="J151" s="52">
        <v>127.38185625504583</v>
      </c>
      <c r="K151" s="52">
        <v>127.36196061894886</v>
      </c>
      <c r="L151" s="52">
        <v>126.88158941635369</v>
      </c>
      <c r="M151" s="52">
        <v>127.62705800539553</v>
      </c>
      <c r="N151" s="52">
        <v>129.16989046901912</v>
      </c>
      <c r="O151" s="52">
        <v>132.67631138593825</v>
      </c>
      <c r="P151" s="52">
        <v>133.25680640708788</v>
      </c>
      <c r="Q151" s="52">
        <v>133.10859848860221</v>
      </c>
      <c r="R151" s="52">
        <v>133.92572280345476</v>
      </c>
      <c r="S151" s="52">
        <v>132.67603612995211</v>
      </c>
      <c r="T151" s="52">
        <v>134.1110367427124</v>
      </c>
      <c r="U151" s="52">
        <v>135.29733050513084</v>
      </c>
      <c r="V151" s="52">
        <v>140.4680173143494</v>
      </c>
      <c r="W151" s="52">
        <v>142.83958554250739</v>
      </c>
      <c r="X151" s="52">
        <v>143.43408840533544</v>
      </c>
      <c r="Y151" s="52">
        <v>145.39080763820968</v>
      </c>
      <c r="Z151" s="52">
        <v>148.31396644719732</v>
      </c>
      <c r="AA151" s="52">
        <v>149.15912578790019</v>
      </c>
      <c r="AB151" s="52">
        <v>159.68842376841712</v>
      </c>
      <c r="AC151" s="52">
        <v>166.50899528575118</v>
      </c>
      <c r="AD151" s="52">
        <v>171.82401902068113</v>
      </c>
      <c r="AE151" s="52">
        <v>172.06507264292549</v>
      </c>
      <c r="AF151" s="52">
        <v>198.46155907459854</v>
      </c>
      <c r="AG151" s="52">
        <v>220.01167578315912</v>
      </c>
      <c r="AH151" s="52">
        <v>232.30180713707372</v>
      </c>
      <c r="AI151" s="52">
        <v>246.06823209940657</v>
      </c>
      <c r="AJ151" s="52">
        <v>305.62659477475648</v>
      </c>
      <c r="AK151" s="52">
        <v>296.76643015766535</v>
      </c>
      <c r="AL151" s="52">
        <v>292.96168475741626</v>
      </c>
      <c r="AM151" s="52">
        <v>305.52572597484084</v>
      </c>
      <c r="AN151" s="52">
        <v>298.19358424027979</v>
      </c>
      <c r="AO151" s="52">
        <v>306.2406743418174</v>
      </c>
      <c r="AP151" s="52">
        <v>319.80229554687043</v>
      </c>
      <c r="AQ151" s="52">
        <v>332.62032308550937</v>
      </c>
      <c r="AR151" s="52">
        <v>346.3642015933886</v>
      </c>
      <c r="AS151" s="52">
        <v>342.67677859270202</v>
      </c>
      <c r="AT151" s="52">
        <v>336.39042924406613</v>
      </c>
      <c r="AU151" s="52">
        <v>431.21513582609418</v>
      </c>
      <c r="AV151" s="52">
        <v>438.39331045331238</v>
      </c>
      <c r="AW151" s="52">
        <v>454.08592262846747</v>
      </c>
      <c r="AX151" s="52">
        <v>473.05219818508453</v>
      </c>
      <c r="AY151" s="52">
        <v>470.94135505334111</v>
      </c>
      <c r="AZ151" s="52">
        <v>471.42137187701309</v>
      </c>
      <c r="BA151" s="52">
        <v>474.81148028779688</v>
      </c>
      <c r="BB151" s="52">
        <v>481.56276813193767</v>
      </c>
      <c r="BC151" s="52">
        <v>495.87282991850475</v>
      </c>
      <c r="BD151" s="52">
        <v>509.08307476241401</v>
      </c>
      <c r="BE151" s="52">
        <v>522.33483742632689</v>
      </c>
      <c r="BF151" s="52">
        <v>541.9699460673512</v>
      </c>
      <c r="BG151" s="52">
        <v>563.03905854200457</v>
      </c>
      <c r="BH151" s="52">
        <v>582.74143084042339</v>
      </c>
      <c r="BI151" s="52">
        <v>615.54916207071062</v>
      </c>
      <c r="BJ151" s="52">
        <v>647.51228356844251</v>
      </c>
      <c r="BK151" s="52">
        <v>672.63730411503298</v>
      </c>
      <c r="BL151" s="52">
        <v>702.08737497302354</v>
      </c>
      <c r="BM151" s="52">
        <v>754.26833988491887</v>
      </c>
      <c r="BN151" s="52">
        <v>792.34798574690581</v>
      </c>
      <c r="BO151" s="52">
        <v>812.28447604947257</v>
      </c>
      <c r="BP151" s="52">
        <v>832.20365976041501</v>
      </c>
      <c r="BQ151" s="52">
        <v>853.31950073990879</v>
      </c>
      <c r="BR151" s="52">
        <v>867.25032998897507</v>
      </c>
      <c r="BS151" s="52">
        <v>878.78627752001353</v>
      </c>
      <c r="BT151" s="52">
        <v>907.37778062498001</v>
      </c>
      <c r="BU151" s="52">
        <v>928.52748644082646</v>
      </c>
      <c r="BV151" s="52">
        <v>960.31587001153673</v>
      </c>
      <c r="BW151" s="52">
        <v>972.30300855616792</v>
      </c>
      <c r="BX151" s="52">
        <v>993.53791538595704</v>
      </c>
      <c r="BY151" s="52">
        <v>1021.8509920584715</v>
      </c>
      <c r="BZ151" s="52">
        <v>1077.3576098169199</v>
      </c>
      <c r="CA151" s="52">
        <v>1148.1649735262049</v>
      </c>
      <c r="CB151" s="52">
        <v>1202.1544892449222</v>
      </c>
      <c r="CC151" s="52">
        <v>1232.6377108829495</v>
      </c>
      <c r="CD151" s="52">
        <v>1338.5559587614139</v>
      </c>
    </row>
    <row r="152" spans="1:82" ht="12.75" customHeight="1" x14ac:dyDescent="0.25">
      <c r="A152" s="38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</row>
    <row r="153" spans="1:82" ht="12.75" customHeight="1" x14ac:dyDescent="0.25">
      <c r="A153" s="53" t="s">
        <v>440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</row>
    <row r="154" spans="1:82" ht="12.75" customHeight="1" x14ac:dyDescent="0.25">
      <c r="A154" s="53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</row>
    <row r="155" spans="1:82" ht="12.75" customHeight="1" x14ac:dyDescent="0.25">
      <c r="A155" s="54" t="s">
        <v>441</v>
      </c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</row>
  </sheetData>
  <mergeCells count="10">
    <mergeCell ref="BX4:CD4"/>
    <mergeCell ref="AZ4:BK4"/>
    <mergeCell ref="BL4:BW4"/>
    <mergeCell ref="C6:AI6"/>
    <mergeCell ref="A4:A5"/>
    <mergeCell ref="B4:B5"/>
    <mergeCell ref="D4:O4"/>
    <mergeCell ref="P4:AA4"/>
    <mergeCell ref="AB4:AM4"/>
    <mergeCell ref="AN4:AY4"/>
  </mergeCells>
  <pageMargins left="0.23622047244094491" right="0.23622047244094491" top="0.27559055118110237" bottom="0.31496062992125984" header="0.31496062992125984" footer="0.31496062992125984"/>
  <pageSetup paperSize="9" scale="80" orientation="landscape" horizontalDpi="4294967293" r:id="rId1"/>
  <colBreaks count="1" manualBreakCount="1">
    <brk id="15" max="15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S46"/>
  <sheetViews>
    <sheetView topLeftCell="AG1" workbookViewId="0">
      <selection activeCell="AU8" sqref="AU8"/>
    </sheetView>
  </sheetViews>
  <sheetFormatPr baseColWidth="10" defaultRowHeight="15" x14ac:dyDescent="0.25"/>
  <cols>
    <col min="2" max="2" width="20" bestFit="1" customWidth="1"/>
    <col min="3" max="3" width="46.28515625" bestFit="1" customWidth="1"/>
    <col min="6" max="6" width="18.140625" customWidth="1"/>
    <col min="10" max="10" width="14.42578125" customWidth="1"/>
    <col min="14" max="14" width="14.28515625" customWidth="1"/>
    <col min="18" max="18" width="14.28515625" customWidth="1"/>
    <col min="22" max="22" width="14.28515625" customWidth="1"/>
    <col min="26" max="26" width="14.28515625" customWidth="1"/>
    <col min="30" max="30" width="14.28515625" customWidth="1"/>
    <col min="34" max="34" width="14.28515625" customWidth="1"/>
    <col min="38" max="38" width="14.28515625" customWidth="1"/>
    <col min="42" max="42" width="14.28515625" customWidth="1"/>
    <col min="45" max="45" width="11.7109375" bestFit="1" customWidth="1"/>
  </cols>
  <sheetData>
    <row r="1" spans="2:43" x14ac:dyDescent="0.25">
      <c r="T1" s="171" t="s">
        <v>471</v>
      </c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</row>
    <row r="2" spans="2:43" x14ac:dyDescent="0.25">
      <c r="I2" s="117" t="s">
        <v>472</v>
      </c>
      <c r="J2" s="118">
        <v>0.15</v>
      </c>
      <c r="M2" s="117" t="s">
        <v>472</v>
      </c>
      <c r="N2" s="118">
        <v>0.45</v>
      </c>
      <c r="Q2" s="117" t="s">
        <v>472</v>
      </c>
      <c r="R2" s="118">
        <v>0.45</v>
      </c>
      <c r="U2" s="117" t="s">
        <v>472</v>
      </c>
      <c r="V2" s="118">
        <v>0</v>
      </c>
      <c r="Y2" s="117" t="s">
        <v>472</v>
      </c>
      <c r="Z2" s="118">
        <v>0</v>
      </c>
      <c r="AC2" s="117" t="s">
        <v>472</v>
      </c>
      <c r="AD2" s="118">
        <v>0</v>
      </c>
      <c r="AG2" s="117" t="s">
        <v>472</v>
      </c>
      <c r="AH2" s="118">
        <v>0.21</v>
      </c>
      <c r="AK2" s="117" t="s">
        <v>472</v>
      </c>
      <c r="AL2" s="118">
        <v>0.21</v>
      </c>
      <c r="AO2" s="117" t="s">
        <v>472</v>
      </c>
      <c r="AP2" s="118">
        <v>0.21</v>
      </c>
    </row>
    <row r="3" spans="2:43" x14ac:dyDescent="0.25">
      <c r="I3" s="117" t="s">
        <v>473</v>
      </c>
      <c r="J3" s="119">
        <v>0.22500000000000001</v>
      </c>
      <c r="Y3" s="117" t="s">
        <v>473</v>
      </c>
      <c r="Z3" s="119">
        <v>0.1</v>
      </c>
      <c r="AA3" s="119"/>
      <c r="AC3" s="117" t="s">
        <v>473</v>
      </c>
      <c r="AD3" s="119">
        <v>0.21</v>
      </c>
      <c r="AG3" s="117" t="s">
        <v>473</v>
      </c>
      <c r="AH3" s="119">
        <v>0</v>
      </c>
      <c r="AK3" s="117" t="s">
        <v>473</v>
      </c>
      <c r="AL3" s="119">
        <v>0.1</v>
      </c>
      <c r="AO3" s="117" t="s">
        <v>473</v>
      </c>
      <c r="AP3" s="119">
        <v>0.21</v>
      </c>
    </row>
    <row r="5" spans="2:43" x14ac:dyDescent="0.25">
      <c r="F5" s="120">
        <v>44256</v>
      </c>
      <c r="J5" s="120">
        <v>44409</v>
      </c>
      <c r="N5" s="120">
        <v>44501</v>
      </c>
      <c r="R5" s="120">
        <v>44621</v>
      </c>
      <c r="V5" s="120">
        <v>44652</v>
      </c>
      <c r="Z5" s="120">
        <v>44682</v>
      </c>
      <c r="AD5" s="120">
        <v>44713</v>
      </c>
      <c r="AH5" s="120">
        <v>44743</v>
      </c>
      <c r="AL5" s="120">
        <v>44774</v>
      </c>
      <c r="AP5" s="120">
        <v>44805</v>
      </c>
    </row>
    <row r="7" spans="2:43" x14ac:dyDescent="0.25">
      <c r="D7" s="121" t="s">
        <v>474</v>
      </c>
      <c r="E7" s="121" t="s">
        <v>475</v>
      </c>
      <c r="F7" s="122" t="s">
        <v>476</v>
      </c>
      <c r="H7" s="121" t="s">
        <v>474</v>
      </c>
      <c r="I7" s="121" t="s">
        <v>475</v>
      </c>
      <c r="J7" s="122" t="s">
        <v>476</v>
      </c>
      <c r="L7" s="121" t="s">
        <v>474</v>
      </c>
      <c r="M7" s="121" t="s">
        <v>475</v>
      </c>
      <c r="N7" s="122" t="s">
        <v>476</v>
      </c>
      <c r="P7" s="121" t="s">
        <v>474</v>
      </c>
      <c r="Q7" s="121" t="s">
        <v>475</v>
      </c>
      <c r="R7" s="122" t="s">
        <v>476</v>
      </c>
      <c r="T7" s="121" t="s">
        <v>474</v>
      </c>
      <c r="U7" s="121" t="s">
        <v>475</v>
      </c>
      <c r="V7" s="122" t="s">
        <v>476</v>
      </c>
      <c r="X7" s="121" t="s">
        <v>474</v>
      </c>
      <c r="Y7" s="121" t="s">
        <v>475</v>
      </c>
      <c r="Z7" s="122" t="s">
        <v>476</v>
      </c>
      <c r="AB7" s="121" t="s">
        <v>474</v>
      </c>
      <c r="AC7" s="121" t="s">
        <v>475</v>
      </c>
      <c r="AD7" s="122" t="s">
        <v>476</v>
      </c>
      <c r="AF7" s="121" t="s">
        <v>474</v>
      </c>
      <c r="AG7" s="121" t="s">
        <v>475</v>
      </c>
      <c r="AH7" s="122" t="s">
        <v>476</v>
      </c>
      <c r="AJ7" s="121" t="s">
        <v>474</v>
      </c>
      <c r="AK7" s="121" t="s">
        <v>475</v>
      </c>
      <c r="AL7" s="122" t="s">
        <v>476</v>
      </c>
      <c r="AN7" s="121" t="s">
        <v>474</v>
      </c>
      <c r="AO7" s="121" t="s">
        <v>475</v>
      </c>
      <c r="AP7" s="122" t="s">
        <v>476</v>
      </c>
    </row>
    <row r="8" spans="2:43" x14ac:dyDescent="0.25">
      <c r="B8" s="173" t="s">
        <v>477</v>
      </c>
      <c r="C8" s="123" t="s">
        <v>478</v>
      </c>
      <c r="D8" s="124" t="s">
        <v>479</v>
      </c>
      <c r="E8" s="124"/>
      <c r="F8" s="125">
        <v>69888.484131251389</v>
      </c>
      <c r="H8" s="124" t="s">
        <v>479</v>
      </c>
      <c r="I8" s="124"/>
      <c r="J8" s="125">
        <f>F8*(1+$J$2)</f>
        <v>80371.756750939094</v>
      </c>
      <c r="L8" s="124" t="s">
        <v>479</v>
      </c>
      <c r="M8" s="124"/>
      <c r="N8" s="125">
        <f>F8*(1+$N$2)</f>
        <v>101338.30199031452</v>
      </c>
      <c r="P8" s="124" t="s">
        <v>479</v>
      </c>
      <c r="Q8" s="124"/>
      <c r="R8" s="125">
        <f>N8*(1+$R$2)</f>
        <v>146940.53788595606</v>
      </c>
      <c r="T8" s="124" t="s">
        <v>479</v>
      </c>
      <c r="U8" s="124"/>
      <c r="V8" s="125">
        <f>R8*(1+$V$2)</f>
        <v>146940.53788595606</v>
      </c>
      <c r="X8" s="124" t="s">
        <v>479</v>
      </c>
      <c r="Y8" s="124"/>
      <c r="Z8" s="125">
        <f>$V8*(1+$Z$2)</f>
        <v>146940.53788595606</v>
      </c>
      <c r="AB8" s="124" t="s">
        <v>479</v>
      </c>
      <c r="AC8" s="124"/>
      <c r="AD8" s="125">
        <f>$V8*(1+$AD$2)</f>
        <v>146940.53788595606</v>
      </c>
      <c r="AF8" s="124" t="s">
        <v>479</v>
      </c>
      <c r="AG8" s="124"/>
      <c r="AH8" s="125">
        <f>$V8*(1+$AH$2)</f>
        <v>177798.05084200684</v>
      </c>
      <c r="AJ8" s="124" t="s">
        <v>479</v>
      </c>
      <c r="AK8" s="124"/>
      <c r="AL8" s="125">
        <f>$V8*(1+$AL$2)</f>
        <v>177798.05084200684</v>
      </c>
      <c r="AN8" s="124" t="s">
        <v>479</v>
      </c>
      <c r="AO8" s="124"/>
      <c r="AP8" s="125">
        <f>$V8*(1+$AL$2)</f>
        <v>177798.05084200684</v>
      </c>
    </row>
    <row r="9" spans="2:43" x14ac:dyDescent="0.25">
      <c r="B9" s="174"/>
      <c r="C9" s="126" t="s">
        <v>480</v>
      </c>
      <c r="D9" s="127" t="s">
        <v>270</v>
      </c>
      <c r="E9" s="128">
        <v>0.22</v>
      </c>
      <c r="F9" s="129">
        <f>(F8+F10)*$E9</f>
        <v>25062.010409466748</v>
      </c>
      <c r="H9" s="127" t="s">
        <v>270</v>
      </c>
      <c r="I9" s="128">
        <v>0.22</v>
      </c>
      <c r="J9" s="129">
        <f>(J8+J10)*$I9</f>
        <v>28821.31197088676</v>
      </c>
      <c r="L9" s="127" t="s">
        <v>270</v>
      </c>
      <c r="M9" s="128">
        <v>0.22</v>
      </c>
      <c r="N9" s="129">
        <f>(N8+N10)*$M9</f>
        <v>36339.915093726784</v>
      </c>
      <c r="P9" s="127" t="s">
        <v>270</v>
      </c>
      <c r="Q9" s="128">
        <v>0.22</v>
      </c>
      <c r="R9" s="129">
        <f>(R8+R10)*Q9</f>
        <v>52692.876885903839</v>
      </c>
      <c r="T9" s="127" t="s">
        <v>270</v>
      </c>
      <c r="U9" s="128">
        <v>0.22</v>
      </c>
      <c r="V9" s="129">
        <f>(V8+V10)*U9</f>
        <v>52692.876885903839</v>
      </c>
      <c r="X9" s="127" t="s">
        <v>270</v>
      </c>
      <c r="Y9" s="128">
        <v>0.22</v>
      </c>
      <c r="Z9" s="129">
        <f>(Z8+Z10)*Y9</f>
        <v>52692.876885903839</v>
      </c>
      <c r="AB9" s="127" t="s">
        <v>270</v>
      </c>
      <c r="AC9" s="128">
        <v>0.22</v>
      </c>
      <c r="AD9" s="129">
        <f>(AD8+AD10)*AC9</f>
        <v>52692.876885903839</v>
      </c>
      <c r="AF9" s="127" t="s">
        <v>270</v>
      </c>
      <c r="AG9" s="128">
        <v>0.22</v>
      </c>
      <c r="AH9" s="129">
        <f>(AH8+AH10)*AG9</f>
        <v>63758.381031943645</v>
      </c>
      <c r="AJ9" s="127" t="s">
        <v>270</v>
      </c>
      <c r="AK9" s="128">
        <v>0.22</v>
      </c>
      <c r="AL9" s="129">
        <f>(AL8+AL10)*AK9</f>
        <v>63758.381031943645</v>
      </c>
      <c r="AN9" s="127" t="s">
        <v>270</v>
      </c>
      <c r="AO9" s="128">
        <v>0.22</v>
      </c>
      <c r="AP9" s="129">
        <f>(AP8+AP10)*AO9</f>
        <v>63758.381031943645</v>
      </c>
    </row>
    <row r="10" spans="2:43" x14ac:dyDescent="0.25">
      <c r="B10" s="174"/>
      <c r="C10" s="126" t="s">
        <v>481</v>
      </c>
      <c r="D10" s="129">
        <f>(F8)</f>
        <v>69888.484131251389</v>
      </c>
      <c r="E10" s="128">
        <v>0.63</v>
      </c>
      <c r="F10" s="129">
        <f t="shared" ref="F10:F22" si="0">D10*E10</f>
        <v>44029.745002688374</v>
      </c>
      <c r="H10" s="129">
        <f>(J8)</f>
        <v>80371.756750939094</v>
      </c>
      <c r="I10" s="128">
        <v>0.63</v>
      </c>
      <c r="J10" s="129">
        <f t="shared" ref="J10:J22" si="1">H10*I10</f>
        <v>50634.206753091632</v>
      </c>
      <c r="L10" s="129">
        <f>(N8)</f>
        <v>101338.30199031452</v>
      </c>
      <c r="M10" s="128">
        <v>0.63</v>
      </c>
      <c r="N10" s="129">
        <f t="shared" ref="N10:N22" si="2">L10*M10</f>
        <v>63843.130253898147</v>
      </c>
      <c r="P10" s="129">
        <f>(R8)</f>
        <v>146940.53788595606</v>
      </c>
      <c r="Q10" s="128">
        <v>0.63</v>
      </c>
      <c r="R10" s="129">
        <f t="shared" ref="R10:R22" si="3">P10*Q10</f>
        <v>92572.538868152318</v>
      </c>
      <c r="T10" s="129">
        <f>(V8)</f>
        <v>146940.53788595606</v>
      </c>
      <c r="U10" s="128">
        <v>0.63</v>
      </c>
      <c r="V10" s="129">
        <f t="shared" ref="V10:V22" si="4">T10*U10</f>
        <v>92572.538868152318</v>
      </c>
      <c r="X10" s="129">
        <f>(Z8)</f>
        <v>146940.53788595606</v>
      </c>
      <c r="Y10" s="128">
        <v>0.63</v>
      </c>
      <c r="Z10" s="129">
        <f t="shared" ref="Z10:Z22" si="5">X10*Y10</f>
        <v>92572.538868152318</v>
      </c>
      <c r="AB10" s="129">
        <f>(AD8)</f>
        <v>146940.53788595606</v>
      </c>
      <c r="AC10" s="128">
        <v>0.63</v>
      </c>
      <c r="AD10" s="129">
        <f t="shared" ref="AD10:AD22" si="6">AB10*AC10</f>
        <v>92572.538868152318</v>
      </c>
      <c r="AF10" s="129">
        <f>(AH8)</f>
        <v>177798.05084200684</v>
      </c>
      <c r="AG10" s="128">
        <v>0.63</v>
      </c>
      <c r="AH10" s="129">
        <f t="shared" ref="AH10:AH22" si="7">AF10*AG10</f>
        <v>112012.7720304643</v>
      </c>
      <c r="AJ10" s="129">
        <f>(AL8)</f>
        <v>177798.05084200684</v>
      </c>
      <c r="AK10" s="128">
        <v>0.63</v>
      </c>
      <c r="AL10" s="129">
        <f t="shared" ref="AL10:AL22" si="8">AJ10*AK10</f>
        <v>112012.7720304643</v>
      </c>
      <c r="AN10" s="129">
        <f>(AP8)</f>
        <v>177798.05084200684</v>
      </c>
      <c r="AO10" s="128">
        <v>0.63</v>
      </c>
      <c r="AP10" s="129">
        <f t="shared" ref="AP10:AP22" si="9">AN10*AO10</f>
        <v>112012.7720304643</v>
      </c>
    </row>
    <row r="11" spans="2:43" x14ac:dyDescent="0.25">
      <c r="B11" s="174"/>
      <c r="C11" s="126" t="s">
        <v>482</v>
      </c>
      <c r="D11" s="129">
        <f>F28/180*(68/60-1)</f>
        <v>120.24827373585667</v>
      </c>
      <c r="E11" s="127">
        <v>0</v>
      </c>
      <c r="F11" s="129">
        <f t="shared" si="0"/>
        <v>0</v>
      </c>
      <c r="H11" s="129">
        <f>J28/180*(68/60-1)</f>
        <v>138.28551479623513</v>
      </c>
      <c r="I11" s="127">
        <v>0</v>
      </c>
      <c r="J11" s="129">
        <f t="shared" si="1"/>
        <v>0</v>
      </c>
      <c r="L11" s="129">
        <f>N28/180*(68/60-1)</f>
        <v>174.35999691699212</v>
      </c>
      <c r="M11" s="127">
        <v>0</v>
      </c>
      <c r="N11" s="129">
        <f t="shared" si="2"/>
        <v>0</v>
      </c>
      <c r="P11" s="129">
        <f>R28/180*(68/60-1)</f>
        <v>252.8219955296386</v>
      </c>
      <c r="Q11" s="127">
        <v>0</v>
      </c>
      <c r="R11" s="129">
        <f t="shared" si="3"/>
        <v>0</v>
      </c>
      <c r="T11" s="129">
        <f>V28/180*(68/60-1)</f>
        <v>252.8219955296386</v>
      </c>
      <c r="U11" s="127">
        <v>0</v>
      </c>
      <c r="V11" s="129">
        <f t="shared" si="4"/>
        <v>0</v>
      </c>
      <c r="X11" s="129">
        <f>Z28/180*(68/60-1)</f>
        <v>252.8219955296386</v>
      </c>
      <c r="Y11" s="127">
        <v>0</v>
      </c>
      <c r="Z11" s="129">
        <f t="shared" si="5"/>
        <v>0</v>
      </c>
      <c r="AB11" s="129">
        <f>AD28/180*(68/60-1)</f>
        <v>252.8219955296386</v>
      </c>
      <c r="AC11" s="127">
        <v>0</v>
      </c>
      <c r="AD11" s="129">
        <f t="shared" si="6"/>
        <v>0</v>
      </c>
      <c r="AF11" s="129">
        <f>AH28/180*(68/60-1)</f>
        <v>305.9146145908627</v>
      </c>
      <c r="AG11" s="127">
        <v>0</v>
      </c>
      <c r="AH11" s="129">
        <f t="shared" si="7"/>
        <v>0</v>
      </c>
      <c r="AJ11" s="129">
        <f>AL28/180*(68/60-1)</f>
        <v>305.9146145908627</v>
      </c>
      <c r="AK11" s="127">
        <v>0</v>
      </c>
      <c r="AL11" s="129">
        <f t="shared" si="8"/>
        <v>0</v>
      </c>
      <c r="AN11" s="129">
        <f>AP28/180*(68/60-1)</f>
        <v>305.9146145908627</v>
      </c>
      <c r="AO11" s="127">
        <v>0</v>
      </c>
      <c r="AP11" s="129">
        <f t="shared" si="9"/>
        <v>0</v>
      </c>
    </row>
    <row r="12" spans="2:43" x14ac:dyDescent="0.25">
      <c r="B12" s="174"/>
      <c r="C12" s="126" t="s">
        <v>483</v>
      </c>
      <c r="D12" s="129">
        <v>221</v>
      </c>
      <c r="E12" s="130">
        <v>40.416666666666664</v>
      </c>
      <c r="F12" s="129">
        <f t="shared" si="0"/>
        <v>8932.0833333333321</v>
      </c>
      <c r="H12" s="129">
        <f>D12*(1+$J$2)</f>
        <v>254.14999999999998</v>
      </c>
      <c r="I12" s="130">
        <v>40.416666666666664</v>
      </c>
      <c r="J12" s="129">
        <f t="shared" si="1"/>
        <v>10271.895833333332</v>
      </c>
      <c r="L12" s="129">
        <f>D12*(1+$N$2)</f>
        <v>320.45</v>
      </c>
      <c r="M12" s="130">
        <v>40.416666666666664</v>
      </c>
      <c r="N12" s="129">
        <f t="shared" si="2"/>
        <v>12951.520833333332</v>
      </c>
      <c r="P12" s="129">
        <f>L12*(1+$R$2)</f>
        <v>464.65249999999997</v>
      </c>
      <c r="Q12" s="130">
        <v>40.416666666666664</v>
      </c>
      <c r="R12" s="129">
        <f t="shared" si="3"/>
        <v>18779.705208333333</v>
      </c>
      <c r="T12" s="129">
        <f>P12*(1+$V$2)</f>
        <v>464.65249999999997</v>
      </c>
      <c r="U12" s="130">
        <v>40.416666666666664</v>
      </c>
      <c r="V12" s="129">
        <f t="shared" si="4"/>
        <v>18779.705208333333</v>
      </c>
      <c r="X12" s="129">
        <f>$T12*(1+$Z$2)</f>
        <v>464.65249999999997</v>
      </c>
      <c r="Y12" s="130">
        <v>40.416666666666664</v>
      </c>
      <c r="Z12" s="129">
        <f t="shared" si="5"/>
        <v>18779.705208333333</v>
      </c>
      <c r="AB12" s="129">
        <f>$T12*(1+$AD$2)</f>
        <v>464.65249999999997</v>
      </c>
      <c r="AC12" s="130">
        <v>40.416666666666664</v>
      </c>
      <c r="AD12" s="129">
        <f t="shared" si="6"/>
        <v>18779.705208333333</v>
      </c>
      <c r="AF12" s="129">
        <f>$T12*(1+$AH$2)</f>
        <v>562.22952499999997</v>
      </c>
      <c r="AG12" s="130">
        <v>40.416666666666664</v>
      </c>
      <c r="AH12" s="129">
        <f t="shared" si="7"/>
        <v>22723.443302083331</v>
      </c>
      <c r="AJ12" s="129">
        <f>$T12*(1+$AL$2)</f>
        <v>562.22952499999997</v>
      </c>
      <c r="AK12" s="130">
        <v>40.416666666666664</v>
      </c>
      <c r="AL12" s="129">
        <f t="shared" si="8"/>
        <v>22723.443302083331</v>
      </c>
      <c r="AN12" s="129">
        <f>$T12*(1+$AL$2)</f>
        <v>562.22952499999997</v>
      </c>
      <c r="AO12" s="130">
        <v>40.416666666666664</v>
      </c>
      <c r="AP12" s="129">
        <f t="shared" si="9"/>
        <v>22723.443302083331</v>
      </c>
    </row>
    <row r="13" spans="2:43" x14ac:dyDescent="0.25">
      <c r="B13" s="174"/>
      <c r="C13" s="126" t="s">
        <v>484</v>
      </c>
      <c r="D13" s="129">
        <f>D12*1.35</f>
        <v>298.35000000000002</v>
      </c>
      <c r="E13" s="130">
        <v>0</v>
      </c>
      <c r="F13" s="129">
        <f t="shared" si="0"/>
        <v>0</v>
      </c>
      <c r="H13" s="129">
        <f>H12*1.35</f>
        <v>343.10249999999996</v>
      </c>
      <c r="I13" s="130">
        <v>0</v>
      </c>
      <c r="J13" s="129">
        <f t="shared" si="1"/>
        <v>0</v>
      </c>
      <c r="L13" s="129">
        <f>L12*1.35</f>
        <v>432.60750000000002</v>
      </c>
      <c r="M13" s="130">
        <v>0</v>
      </c>
      <c r="N13" s="129">
        <f t="shared" si="2"/>
        <v>0</v>
      </c>
      <c r="P13" s="129">
        <f>P12*1.35</f>
        <v>627.28087500000004</v>
      </c>
      <c r="Q13" s="130">
        <v>0</v>
      </c>
      <c r="R13" s="129">
        <f t="shared" si="3"/>
        <v>0</v>
      </c>
      <c r="T13" s="129">
        <f>T12*1.35</f>
        <v>627.28087500000004</v>
      </c>
      <c r="U13" s="130">
        <v>0</v>
      </c>
      <c r="V13" s="129">
        <f t="shared" si="4"/>
        <v>0</v>
      </c>
      <c r="X13" s="129">
        <f>X12*1.35</f>
        <v>627.28087500000004</v>
      </c>
      <c r="Y13" s="130">
        <v>0</v>
      </c>
      <c r="Z13" s="129">
        <f t="shared" si="5"/>
        <v>0</v>
      </c>
      <c r="AB13" s="129">
        <f>AB12*1.35</f>
        <v>627.28087500000004</v>
      </c>
      <c r="AC13" s="130">
        <v>0</v>
      </c>
      <c r="AD13" s="129">
        <f t="shared" si="6"/>
        <v>0</v>
      </c>
      <c r="AF13" s="129">
        <f>AF12*1.35</f>
        <v>759.00985875000003</v>
      </c>
      <c r="AG13" s="130">
        <v>0</v>
      </c>
      <c r="AH13" s="129">
        <f t="shared" si="7"/>
        <v>0</v>
      </c>
      <c r="AJ13" s="129">
        <f>AJ12*1.35</f>
        <v>759.00985875000003</v>
      </c>
      <c r="AK13" s="130">
        <v>0</v>
      </c>
      <c r="AL13" s="129">
        <f t="shared" si="8"/>
        <v>0</v>
      </c>
      <c r="AN13" s="129">
        <f>AN12*1.35</f>
        <v>759.00985875000003</v>
      </c>
      <c r="AO13" s="130">
        <v>0</v>
      </c>
      <c r="AP13" s="129">
        <f t="shared" si="9"/>
        <v>0</v>
      </c>
    </row>
    <row r="14" spans="2:43" x14ac:dyDescent="0.25">
      <c r="B14" s="174"/>
      <c r="C14" s="126" t="s">
        <v>485</v>
      </c>
      <c r="D14" s="129">
        <v>221</v>
      </c>
      <c r="E14" s="131">
        <v>17.2</v>
      </c>
      <c r="F14" s="129">
        <f t="shared" si="0"/>
        <v>3801.2</v>
      </c>
      <c r="H14" s="129">
        <f t="shared" ref="H14:H19" si="10">D14*(1+$J$2)</f>
        <v>254.14999999999998</v>
      </c>
      <c r="I14" s="131">
        <v>17.2</v>
      </c>
      <c r="J14" s="129">
        <f t="shared" si="1"/>
        <v>4371.3799999999992</v>
      </c>
      <c r="L14" s="129">
        <f t="shared" ref="L14:L19" si="11">D14*(1+$N$2)</f>
        <v>320.45</v>
      </c>
      <c r="M14" s="131">
        <v>17.2</v>
      </c>
      <c r="N14" s="129">
        <f t="shared" si="2"/>
        <v>5511.74</v>
      </c>
      <c r="P14" s="129">
        <f t="shared" ref="P14:P19" si="12">L14*(1+$R$2)</f>
        <v>464.65249999999997</v>
      </c>
      <c r="Q14" s="131">
        <v>17.2</v>
      </c>
      <c r="R14" s="129">
        <f t="shared" si="3"/>
        <v>7992.0229999999992</v>
      </c>
      <c r="T14" s="129">
        <f t="shared" ref="T14:T19" si="13">P14*(1+$V$2)</f>
        <v>464.65249999999997</v>
      </c>
      <c r="U14" s="131">
        <v>17.2</v>
      </c>
      <c r="V14" s="129">
        <f t="shared" si="4"/>
        <v>7992.0229999999992</v>
      </c>
      <c r="X14" s="129">
        <f t="shared" ref="X14:X19" si="14">$T14*(1+$Z$2)</f>
        <v>464.65249999999997</v>
      </c>
      <c r="Y14" s="131">
        <v>17.2</v>
      </c>
      <c r="Z14" s="129">
        <f t="shared" si="5"/>
        <v>7992.0229999999992</v>
      </c>
      <c r="AB14" s="129">
        <f t="shared" ref="AB14:AB19" si="15">$T14*(1+$AD$2)</f>
        <v>464.65249999999997</v>
      </c>
      <c r="AC14" s="131">
        <v>17.2</v>
      </c>
      <c r="AD14" s="129">
        <f t="shared" si="6"/>
        <v>7992.0229999999992</v>
      </c>
      <c r="AF14" s="129">
        <f t="shared" ref="AF14:AF19" si="16">$T14*(1+$AH$2)</f>
        <v>562.22952499999997</v>
      </c>
      <c r="AG14" s="131">
        <v>17.2</v>
      </c>
      <c r="AH14" s="129">
        <f t="shared" si="7"/>
        <v>9670.3478299999988</v>
      </c>
      <c r="AJ14" s="129">
        <f t="shared" ref="AJ14:AJ19" si="17">$T14*(1+$AL$2)</f>
        <v>562.22952499999997</v>
      </c>
      <c r="AK14" s="131">
        <v>17.2</v>
      </c>
      <c r="AL14" s="129">
        <f t="shared" si="8"/>
        <v>9670.3478299999988</v>
      </c>
      <c r="AN14" s="129">
        <f t="shared" ref="AN14:AN19" si="18">$T14*(1+$AL$2)</f>
        <v>562.22952499999997</v>
      </c>
      <c r="AO14" s="131">
        <v>17.2</v>
      </c>
      <c r="AP14" s="129">
        <f t="shared" si="9"/>
        <v>9670.3478299999988</v>
      </c>
    </row>
    <row r="15" spans="2:43" x14ac:dyDescent="0.25">
      <c r="B15" s="174"/>
      <c r="C15" s="126" t="s">
        <v>486</v>
      </c>
      <c r="D15" s="129">
        <v>9221.73</v>
      </c>
      <c r="E15" s="131">
        <v>1</v>
      </c>
      <c r="F15" s="129">
        <f t="shared" si="0"/>
        <v>9221.73</v>
      </c>
      <c r="H15" s="129">
        <f t="shared" si="10"/>
        <v>10604.989499999998</v>
      </c>
      <c r="I15" s="131">
        <v>1</v>
      </c>
      <c r="J15" s="129">
        <f t="shared" si="1"/>
        <v>10604.989499999998</v>
      </c>
      <c r="L15" s="129">
        <f t="shared" si="11"/>
        <v>13371.508499999998</v>
      </c>
      <c r="M15" s="131">
        <v>1</v>
      </c>
      <c r="N15" s="129">
        <f t="shared" si="2"/>
        <v>13371.508499999998</v>
      </c>
      <c r="P15" s="129">
        <f t="shared" si="12"/>
        <v>19388.687324999995</v>
      </c>
      <c r="Q15" s="131">
        <v>1</v>
      </c>
      <c r="R15" s="129">
        <f t="shared" si="3"/>
        <v>19388.687324999995</v>
      </c>
      <c r="T15" s="129">
        <f t="shared" si="13"/>
        <v>19388.687324999995</v>
      </c>
      <c r="U15" s="131">
        <v>1</v>
      </c>
      <c r="V15" s="129">
        <f t="shared" si="4"/>
        <v>19388.687324999995</v>
      </c>
      <c r="X15" s="129">
        <f t="shared" si="14"/>
        <v>19388.687324999995</v>
      </c>
      <c r="Y15" s="131">
        <v>1</v>
      </c>
      <c r="Z15" s="129">
        <f t="shared" si="5"/>
        <v>19388.687324999995</v>
      </c>
      <c r="AB15" s="129">
        <f t="shared" si="15"/>
        <v>19388.687324999995</v>
      </c>
      <c r="AC15" s="131">
        <v>1</v>
      </c>
      <c r="AD15" s="129">
        <f t="shared" si="6"/>
        <v>19388.687324999995</v>
      </c>
      <c r="AF15" s="129">
        <f t="shared" si="16"/>
        <v>23460.311663249995</v>
      </c>
      <c r="AG15" s="131">
        <v>1</v>
      </c>
      <c r="AH15" s="129">
        <f t="shared" si="7"/>
        <v>23460.311663249995</v>
      </c>
      <c r="AJ15" s="129">
        <f t="shared" si="17"/>
        <v>23460.311663249995</v>
      </c>
      <c r="AK15" s="131">
        <v>1</v>
      </c>
      <c r="AL15" s="129">
        <f t="shared" si="8"/>
        <v>23460.311663249995</v>
      </c>
      <c r="AN15" s="129">
        <f t="shared" si="18"/>
        <v>23460.311663249995</v>
      </c>
      <c r="AO15" s="131">
        <v>1</v>
      </c>
      <c r="AP15" s="129">
        <f t="shared" si="9"/>
        <v>23460.311663249995</v>
      </c>
    </row>
    <row r="16" spans="2:43" x14ac:dyDescent="0.25">
      <c r="B16" s="174"/>
      <c r="C16" s="126" t="s">
        <v>487</v>
      </c>
      <c r="D16" s="129">
        <v>5166</v>
      </c>
      <c r="E16" s="131">
        <v>1</v>
      </c>
      <c r="F16" s="129">
        <f t="shared" si="0"/>
        <v>5166</v>
      </c>
      <c r="H16" s="129">
        <f t="shared" si="10"/>
        <v>5940.9</v>
      </c>
      <c r="I16" s="131">
        <v>1</v>
      </c>
      <c r="J16" s="129">
        <f t="shared" si="1"/>
        <v>5940.9</v>
      </c>
      <c r="L16" s="129">
        <f t="shared" si="11"/>
        <v>7490.7</v>
      </c>
      <c r="M16" s="131">
        <v>1</v>
      </c>
      <c r="N16" s="129">
        <f t="shared" si="2"/>
        <v>7490.7</v>
      </c>
      <c r="P16" s="129">
        <f t="shared" si="12"/>
        <v>10861.514999999999</v>
      </c>
      <c r="Q16" s="131">
        <v>1</v>
      </c>
      <c r="R16" s="129">
        <f t="shared" si="3"/>
        <v>10861.514999999999</v>
      </c>
      <c r="T16" s="129">
        <f t="shared" si="13"/>
        <v>10861.514999999999</v>
      </c>
      <c r="U16" s="131">
        <v>1</v>
      </c>
      <c r="V16" s="129">
        <f t="shared" si="4"/>
        <v>10861.514999999999</v>
      </c>
      <c r="X16" s="129">
        <f t="shared" si="14"/>
        <v>10861.514999999999</v>
      </c>
      <c r="Y16" s="131">
        <v>1</v>
      </c>
      <c r="Z16" s="129">
        <f t="shared" si="5"/>
        <v>10861.514999999999</v>
      </c>
      <c r="AB16" s="129">
        <f t="shared" si="15"/>
        <v>10861.514999999999</v>
      </c>
      <c r="AC16" s="131">
        <v>1</v>
      </c>
      <c r="AD16" s="129">
        <f t="shared" si="6"/>
        <v>10861.514999999999</v>
      </c>
      <c r="AF16" s="129">
        <f t="shared" si="16"/>
        <v>13142.433149999999</v>
      </c>
      <c r="AG16" s="131">
        <v>1</v>
      </c>
      <c r="AH16" s="129">
        <f t="shared" si="7"/>
        <v>13142.433149999999</v>
      </c>
      <c r="AJ16" s="129">
        <f t="shared" si="17"/>
        <v>13142.433149999999</v>
      </c>
      <c r="AK16" s="131">
        <v>1</v>
      </c>
      <c r="AL16" s="129">
        <f t="shared" si="8"/>
        <v>13142.433149999999</v>
      </c>
      <c r="AN16" s="129">
        <f t="shared" si="18"/>
        <v>13142.433149999999</v>
      </c>
      <c r="AO16" s="131">
        <v>1</v>
      </c>
      <c r="AP16" s="129">
        <f t="shared" si="9"/>
        <v>13142.433149999999</v>
      </c>
    </row>
    <row r="17" spans="2:45" x14ac:dyDescent="0.25">
      <c r="B17" s="174"/>
      <c r="C17" s="126" t="s">
        <v>488</v>
      </c>
      <c r="D17" s="129">
        <v>5166</v>
      </c>
      <c r="E17" s="131">
        <v>1</v>
      </c>
      <c r="F17" s="129">
        <f t="shared" si="0"/>
        <v>5166</v>
      </c>
      <c r="H17" s="129">
        <f t="shared" si="10"/>
        <v>5940.9</v>
      </c>
      <c r="I17" s="131">
        <v>1</v>
      </c>
      <c r="J17" s="129">
        <f t="shared" si="1"/>
        <v>5940.9</v>
      </c>
      <c r="L17" s="129">
        <f t="shared" si="11"/>
        <v>7490.7</v>
      </c>
      <c r="M17" s="131">
        <v>1</v>
      </c>
      <c r="N17" s="129">
        <f t="shared" si="2"/>
        <v>7490.7</v>
      </c>
      <c r="P17" s="129">
        <f t="shared" si="12"/>
        <v>10861.514999999999</v>
      </c>
      <c r="Q17" s="131">
        <v>1</v>
      </c>
      <c r="R17" s="129">
        <f t="shared" si="3"/>
        <v>10861.514999999999</v>
      </c>
      <c r="T17" s="129">
        <f t="shared" si="13"/>
        <v>10861.514999999999</v>
      </c>
      <c r="U17" s="131">
        <v>1</v>
      </c>
      <c r="V17" s="129">
        <f t="shared" si="4"/>
        <v>10861.514999999999</v>
      </c>
      <c r="X17" s="129">
        <f t="shared" si="14"/>
        <v>10861.514999999999</v>
      </c>
      <c r="Y17" s="131">
        <v>1</v>
      </c>
      <c r="Z17" s="129">
        <f t="shared" si="5"/>
        <v>10861.514999999999</v>
      </c>
      <c r="AB17" s="129">
        <f t="shared" si="15"/>
        <v>10861.514999999999</v>
      </c>
      <c r="AC17" s="131">
        <v>1</v>
      </c>
      <c r="AD17" s="129">
        <f t="shared" si="6"/>
        <v>10861.514999999999</v>
      </c>
      <c r="AF17" s="129">
        <f t="shared" si="16"/>
        <v>13142.433149999999</v>
      </c>
      <c r="AG17" s="131">
        <v>1</v>
      </c>
      <c r="AH17" s="129">
        <f t="shared" si="7"/>
        <v>13142.433149999999</v>
      </c>
      <c r="AJ17" s="129">
        <f t="shared" si="17"/>
        <v>13142.433149999999</v>
      </c>
      <c r="AK17" s="131">
        <v>1</v>
      </c>
      <c r="AL17" s="129">
        <f t="shared" si="8"/>
        <v>13142.433149999999</v>
      </c>
      <c r="AN17" s="129">
        <f t="shared" si="18"/>
        <v>13142.433149999999</v>
      </c>
      <c r="AO17" s="131">
        <v>1</v>
      </c>
      <c r="AP17" s="129">
        <f t="shared" si="9"/>
        <v>13142.433149999999</v>
      </c>
    </row>
    <row r="18" spans="2:45" x14ac:dyDescent="0.25">
      <c r="B18" s="174"/>
      <c r="C18" s="126" t="s">
        <v>489</v>
      </c>
      <c r="D18" s="129">
        <v>28316.52</v>
      </c>
      <c r="E18" s="132">
        <f>1/12</f>
        <v>8.3333333333333329E-2</v>
      </c>
      <c r="F18" s="129">
        <f t="shared" si="0"/>
        <v>2359.71</v>
      </c>
      <c r="H18" s="129">
        <f t="shared" si="10"/>
        <v>32563.998</v>
      </c>
      <c r="I18" s="132">
        <f>1/12</f>
        <v>8.3333333333333329E-2</v>
      </c>
      <c r="J18" s="129">
        <f t="shared" si="1"/>
        <v>2713.6664999999998</v>
      </c>
      <c r="L18" s="129">
        <f t="shared" si="11"/>
        <v>41058.953999999998</v>
      </c>
      <c r="M18" s="132">
        <f>1/12</f>
        <v>8.3333333333333329E-2</v>
      </c>
      <c r="N18" s="129">
        <f t="shared" si="2"/>
        <v>3421.5794999999998</v>
      </c>
      <c r="P18" s="129">
        <f t="shared" si="12"/>
        <v>59535.483299999993</v>
      </c>
      <c r="Q18" s="132">
        <f>1/12</f>
        <v>8.3333333333333329E-2</v>
      </c>
      <c r="R18" s="129">
        <f t="shared" si="3"/>
        <v>4961.2902749999994</v>
      </c>
      <c r="T18" s="129">
        <f t="shared" si="13"/>
        <v>59535.483299999993</v>
      </c>
      <c r="U18" s="132">
        <f>1/12</f>
        <v>8.3333333333333329E-2</v>
      </c>
      <c r="V18" s="129">
        <f t="shared" si="4"/>
        <v>4961.2902749999994</v>
      </c>
      <c r="X18" s="129">
        <f t="shared" si="14"/>
        <v>59535.483299999993</v>
      </c>
      <c r="Y18" s="132">
        <f>1/12</f>
        <v>8.3333333333333329E-2</v>
      </c>
      <c r="Z18" s="129">
        <f t="shared" si="5"/>
        <v>4961.2902749999994</v>
      </c>
      <c r="AB18" s="129">
        <f t="shared" si="15"/>
        <v>59535.483299999993</v>
      </c>
      <c r="AC18" s="132">
        <f>1/12</f>
        <v>8.3333333333333329E-2</v>
      </c>
      <c r="AD18" s="129">
        <f t="shared" si="6"/>
        <v>4961.2902749999994</v>
      </c>
      <c r="AF18" s="129">
        <f t="shared" si="16"/>
        <v>72037.934792999993</v>
      </c>
      <c r="AG18" s="132">
        <f>1/12</f>
        <v>8.3333333333333329E-2</v>
      </c>
      <c r="AH18" s="129">
        <f t="shared" si="7"/>
        <v>6003.1612327499988</v>
      </c>
      <c r="AJ18" s="129">
        <f t="shared" si="17"/>
        <v>72037.934792999993</v>
      </c>
      <c r="AK18" s="132">
        <f>1/12</f>
        <v>8.3333333333333329E-2</v>
      </c>
      <c r="AL18" s="129">
        <f t="shared" si="8"/>
        <v>6003.1612327499988</v>
      </c>
      <c r="AN18" s="129">
        <f t="shared" si="18"/>
        <v>72037.934792999993</v>
      </c>
      <c r="AO18" s="132">
        <f>1/12</f>
        <v>8.3333333333333329E-2</v>
      </c>
      <c r="AP18" s="129">
        <f t="shared" si="9"/>
        <v>6003.1612327499988</v>
      </c>
    </row>
    <row r="19" spans="2:45" x14ac:dyDescent="0.25">
      <c r="B19" s="174"/>
      <c r="C19" s="126" t="s">
        <v>490</v>
      </c>
      <c r="D19" s="129">
        <v>806.08</v>
      </c>
      <c r="E19" s="127">
        <v>0</v>
      </c>
      <c r="F19" s="129">
        <f t="shared" si="0"/>
        <v>0</v>
      </c>
      <c r="H19" s="129">
        <f t="shared" si="10"/>
        <v>926.99199999999996</v>
      </c>
      <c r="I19" s="127">
        <v>0</v>
      </c>
      <c r="J19" s="129">
        <f t="shared" si="1"/>
        <v>0</v>
      </c>
      <c r="L19" s="129">
        <f t="shared" si="11"/>
        <v>1168.816</v>
      </c>
      <c r="M19" s="127">
        <v>0</v>
      </c>
      <c r="N19" s="129">
        <f t="shared" si="2"/>
        <v>0</v>
      </c>
      <c r="P19" s="129">
        <f t="shared" si="12"/>
        <v>1694.7832000000001</v>
      </c>
      <c r="Q19" s="127">
        <v>0</v>
      </c>
      <c r="R19" s="129">
        <f t="shared" si="3"/>
        <v>0</v>
      </c>
      <c r="T19" s="129">
        <f t="shared" si="13"/>
        <v>1694.7832000000001</v>
      </c>
      <c r="U19" s="127">
        <v>0</v>
      </c>
      <c r="V19" s="129">
        <f t="shared" si="4"/>
        <v>0</v>
      </c>
      <c r="X19" s="129">
        <f t="shared" si="14"/>
        <v>1694.7832000000001</v>
      </c>
      <c r="Y19" s="127">
        <v>0</v>
      </c>
      <c r="Z19" s="129">
        <f t="shared" si="5"/>
        <v>0</v>
      </c>
      <c r="AB19" s="129">
        <f t="shared" si="15"/>
        <v>1694.7832000000001</v>
      </c>
      <c r="AC19" s="127">
        <v>0</v>
      </c>
      <c r="AD19" s="129">
        <f t="shared" si="6"/>
        <v>0</v>
      </c>
      <c r="AF19" s="129">
        <f t="shared" si="16"/>
        <v>2050.687672</v>
      </c>
      <c r="AG19" s="127">
        <v>0</v>
      </c>
      <c r="AH19" s="129">
        <f t="shared" si="7"/>
        <v>0</v>
      </c>
      <c r="AJ19" s="129">
        <f t="shared" si="17"/>
        <v>2050.687672</v>
      </c>
      <c r="AK19" s="127">
        <v>0</v>
      </c>
      <c r="AL19" s="129">
        <f t="shared" si="8"/>
        <v>0</v>
      </c>
      <c r="AN19" s="129">
        <f t="shared" si="18"/>
        <v>2050.687672</v>
      </c>
      <c r="AO19" s="127">
        <v>0</v>
      </c>
      <c r="AP19" s="129">
        <f t="shared" si="9"/>
        <v>0</v>
      </c>
    </row>
    <row r="20" spans="2:45" x14ac:dyDescent="0.25">
      <c r="B20" s="174"/>
      <c r="C20" s="126" t="s">
        <v>491</v>
      </c>
      <c r="D20" s="129">
        <f>F28/180*1.5</f>
        <v>1352.7930795283878</v>
      </c>
      <c r="E20" s="127">
        <v>76.83</v>
      </c>
      <c r="F20" s="129">
        <f t="shared" si="0"/>
        <v>103935.09230016603</v>
      </c>
      <c r="H20" s="129">
        <f>J28/180*1.5</f>
        <v>1555.7120414576457</v>
      </c>
      <c r="I20" s="127">
        <v>76.83</v>
      </c>
      <c r="J20" s="129">
        <f t="shared" si="1"/>
        <v>119525.35614519092</v>
      </c>
      <c r="L20" s="129">
        <f>N28/180*1.5</f>
        <v>1961.5499653161619</v>
      </c>
      <c r="M20" s="127">
        <v>76.83</v>
      </c>
      <c r="N20" s="129">
        <f t="shared" si="2"/>
        <v>150705.8838352407</v>
      </c>
      <c r="P20" s="129">
        <f>R28/180*1.5</f>
        <v>2844.2474497084349</v>
      </c>
      <c r="Q20" s="127">
        <v>76.83</v>
      </c>
      <c r="R20" s="129">
        <f t="shared" si="3"/>
        <v>218523.53156109905</v>
      </c>
      <c r="T20" s="129">
        <f>V28/180*1.5</f>
        <v>2844.2474497084349</v>
      </c>
      <c r="U20" s="127">
        <v>76.83</v>
      </c>
      <c r="V20" s="129">
        <f t="shared" si="4"/>
        <v>218523.53156109905</v>
      </c>
      <c r="X20" s="129">
        <f>Z28/180*1.5</f>
        <v>2844.2474497084349</v>
      </c>
      <c r="Y20" s="127">
        <v>76.83</v>
      </c>
      <c r="Z20" s="129">
        <f t="shared" si="5"/>
        <v>218523.53156109905</v>
      </c>
      <c r="AB20" s="129">
        <f>AD28/180*1.5</f>
        <v>2844.2474497084349</v>
      </c>
      <c r="AC20" s="127">
        <v>76.83</v>
      </c>
      <c r="AD20" s="129">
        <f t="shared" si="6"/>
        <v>218523.53156109905</v>
      </c>
      <c r="AF20" s="129">
        <f>AH28/180*1.5</f>
        <v>3441.5394141472061</v>
      </c>
      <c r="AG20" s="127">
        <v>76.83</v>
      </c>
      <c r="AH20" s="129">
        <f t="shared" si="7"/>
        <v>264413.47318892984</v>
      </c>
      <c r="AJ20" s="129">
        <f>AL28/180*1.5</f>
        <v>3441.5394141472061</v>
      </c>
      <c r="AK20" s="127">
        <v>76.83</v>
      </c>
      <c r="AL20" s="129">
        <f t="shared" si="8"/>
        <v>264413.47318892984</v>
      </c>
      <c r="AN20" s="129">
        <f>AP28/180*1.5</f>
        <v>3441.5394141472061</v>
      </c>
      <c r="AO20" s="127">
        <v>76.83</v>
      </c>
      <c r="AP20" s="129">
        <f t="shared" si="9"/>
        <v>264413.47318892984</v>
      </c>
    </row>
    <row r="21" spans="2:45" x14ac:dyDescent="0.25">
      <c r="B21" s="174"/>
      <c r="C21" s="126" t="s">
        <v>492</v>
      </c>
      <c r="D21" s="129">
        <f>F28/180*68/60*1.5</f>
        <v>1533.1654901321731</v>
      </c>
      <c r="E21" s="127">
        <v>0</v>
      </c>
      <c r="F21" s="129">
        <f t="shared" si="0"/>
        <v>0</v>
      </c>
      <c r="H21" s="129">
        <f>J28/180*68/60*1.5</f>
        <v>1763.1403136519984</v>
      </c>
      <c r="I21" s="127">
        <v>0</v>
      </c>
      <c r="J21" s="129">
        <f t="shared" si="1"/>
        <v>0</v>
      </c>
      <c r="L21" s="129">
        <f>N28/180*68/60*1.5</f>
        <v>2223.08996069165</v>
      </c>
      <c r="M21" s="127">
        <v>0</v>
      </c>
      <c r="N21" s="129">
        <f t="shared" si="2"/>
        <v>0</v>
      </c>
      <c r="P21" s="129">
        <f>R28/180*68/60*1.5</f>
        <v>3223.4804430028926</v>
      </c>
      <c r="Q21" s="127">
        <v>0</v>
      </c>
      <c r="R21" s="129">
        <f t="shared" si="3"/>
        <v>0</v>
      </c>
      <c r="T21" s="129">
        <f>V28/180*68/60*1.5</f>
        <v>3223.4804430028926</v>
      </c>
      <c r="U21" s="127">
        <v>0</v>
      </c>
      <c r="V21" s="129">
        <f t="shared" si="4"/>
        <v>0</v>
      </c>
      <c r="X21" s="129">
        <f>Z28/180*68/60*1.5</f>
        <v>3223.4804430028926</v>
      </c>
      <c r="Y21" s="127">
        <v>0</v>
      </c>
      <c r="Z21" s="129">
        <f t="shared" si="5"/>
        <v>0</v>
      </c>
      <c r="AB21" s="129">
        <f>AD28/180*68/60*1.5</f>
        <v>3223.4804430028926</v>
      </c>
      <c r="AC21" s="127">
        <v>0</v>
      </c>
      <c r="AD21" s="129">
        <f t="shared" si="6"/>
        <v>0</v>
      </c>
      <c r="AF21" s="129">
        <f>AH28/180*68/60*1.5</f>
        <v>3900.4113360335</v>
      </c>
      <c r="AG21" s="127">
        <v>0</v>
      </c>
      <c r="AH21" s="129">
        <f t="shared" si="7"/>
        <v>0</v>
      </c>
      <c r="AJ21" s="129">
        <f>AL28/180*68/60*1.5</f>
        <v>3900.4113360335</v>
      </c>
      <c r="AK21" s="127">
        <v>0</v>
      </c>
      <c r="AL21" s="129">
        <f t="shared" si="8"/>
        <v>0</v>
      </c>
      <c r="AN21" s="129">
        <f>AP28/180*68/60*1.5</f>
        <v>3900.4113360335</v>
      </c>
      <c r="AO21" s="127">
        <v>0</v>
      </c>
      <c r="AP21" s="129">
        <f t="shared" si="9"/>
        <v>0</v>
      </c>
    </row>
    <row r="22" spans="2:45" x14ac:dyDescent="0.25">
      <c r="B22" s="174"/>
      <c r="C22" s="126" t="s">
        <v>493</v>
      </c>
      <c r="D22" s="129">
        <f>F28/180*2</f>
        <v>1803.7241060378506</v>
      </c>
      <c r="E22" s="127">
        <v>12</v>
      </c>
      <c r="F22" s="129">
        <f t="shared" si="0"/>
        <v>21644.689272454205</v>
      </c>
      <c r="H22" s="129">
        <f>J28/180*2</f>
        <v>2074.2827219435276</v>
      </c>
      <c r="I22" s="127">
        <v>12</v>
      </c>
      <c r="J22" s="129">
        <f t="shared" si="1"/>
        <v>24891.392663322331</v>
      </c>
      <c r="L22" s="129">
        <f>N28/180*2</f>
        <v>2615.3999537548825</v>
      </c>
      <c r="M22" s="127">
        <v>12</v>
      </c>
      <c r="N22" s="129">
        <f t="shared" si="2"/>
        <v>31384.79944505859</v>
      </c>
      <c r="P22" s="129">
        <f>R28/180*2</f>
        <v>3792.3299329445799</v>
      </c>
      <c r="Q22" s="127">
        <v>12</v>
      </c>
      <c r="R22" s="129">
        <f t="shared" si="3"/>
        <v>45507.959195334959</v>
      </c>
      <c r="T22" s="129">
        <f>V28/180*2</f>
        <v>3792.3299329445799</v>
      </c>
      <c r="U22" s="127">
        <v>12</v>
      </c>
      <c r="V22" s="129">
        <f t="shared" si="4"/>
        <v>45507.959195334959</v>
      </c>
      <c r="X22" s="129">
        <f>Z28/180*2</f>
        <v>3792.3299329445799</v>
      </c>
      <c r="Y22" s="127">
        <v>12</v>
      </c>
      <c r="Z22" s="129">
        <f t="shared" si="5"/>
        <v>45507.959195334959</v>
      </c>
      <c r="AB22" s="129">
        <f>AD28/180*2</f>
        <v>3792.3299329445799</v>
      </c>
      <c r="AC22" s="127">
        <v>12</v>
      </c>
      <c r="AD22" s="129">
        <f t="shared" si="6"/>
        <v>45507.959195334959</v>
      </c>
      <c r="AF22" s="129">
        <f>AH28/180*2</f>
        <v>4588.7192188629415</v>
      </c>
      <c r="AG22" s="127">
        <v>12</v>
      </c>
      <c r="AH22" s="129">
        <f t="shared" si="7"/>
        <v>55064.630626355298</v>
      </c>
      <c r="AJ22" s="129">
        <f>AL28/180*2</f>
        <v>4588.7192188629415</v>
      </c>
      <c r="AK22" s="127">
        <v>12</v>
      </c>
      <c r="AL22" s="129">
        <f t="shared" si="8"/>
        <v>55064.630626355298</v>
      </c>
      <c r="AN22" s="129">
        <f>AP28/180*2</f>
        <v>4588.7192188629415</v>
      </c>
      <c r="AO22" s="127">
        <v>12</v>
      </c>
      <c r="AP22" s="129">
        <f t="shared" si="9"/>
        <v>55064.630626355298</v>
      </c>
    </row>
    <row r="23" spans="2:45" x14ac:dyDescent="0.25">
      <c r="B23" s="174"/>
      <c r="C23" s="126" t="s">
        <v>494</v>
      </c>
      <c r="D23" s="128">
        <v>0.1</v>
      </c>
      <c r="E23" s="127">
        <v>30.42</v>
      </c>
      <c r="F23" s="129">
        <f>SUM(F8:F11,F14:F17,F20:F22)/30*D23*E23</f>
        <v>29194.576043165118</v>
      </c>
      <c r="H23" s="128">
        <v>0.1</v>
      </c>
      <c r="I23" s="127">
        <v>30.42</v>
      </c>
      <c r="J23" s="129">
        <f>SUM(J8:J11,J14:J17,J20:J22)/30*H23*I23</f>
        <v>33573.762449639878</v>
      </c>
      <c r="L23" s="128">
        <v>0.1</v>
      </c>
      <c r="M23" s="127">
        <v>30.42</v>
      </c>
      <c r="N23" s="129">
        <f>SUM(N8:N11,N14:N17,N20:N22)/30*L23*M23</f>
        <v>42332.135262589414</v>
      </c>
      <c r="P23" s="128">
        <v>0.1</v>
      </c>
      <c r="Q23" s="127">
        <v>30.42</v>
      </c>
      <c r="R23" s="129">
        <f>SUM(R8:R11,R14:R17,R20:R22)/30*P23*Q23</f>
        <v>61381.596130754639</v>
      </c>
      <c r="T23" s="128">
        <v>0.1</v>
      </c>
      <c r="U23" s="127">
        <v>30.42</v>
      </c>
      <c r="V23" s="129">
        <f>SUM(V8:V11,V14:V17,V20:V22)/30*T23*U23</f>
        <v>61381.596130754639</v>
      </c>
      <c r="X23" s="128">
        <v>0.1</v>
      </c>
      <c r="Y23" s="127">
        <v>30.42</v>
      </c>
      <c r="Z23" s="129">
        <f>SUM(Z8:Z11,Z14:Z17,Z20:Z22)/30*X23*Y23</f>
        <v>61381.596130754639</v>
      </c>
      <c r="AB23" s="128">
        <v>0.1</v>
      </c>
      <c r="AC23" s="127">
        <v>30.42</v>
      </c>
      <c r="AD23" s="129">
        <f>SUM(AD8:AD11,AD14:AD17,AD20:AD22)/30*AB23*AC23</f>
        <v>61381.596130754639</v>
      </c>
      <c r="AF23" s="128">
        <v>0.1</v>
      </c>
      <c r="AG23" s="127">
        <v>30.42</v>
      </c>
      <c r="AH23" s="129">
        <f>SUM(AH8:AH11,AH14:AH17,AH20:AH22)/30*AF23*AG23</f>
        <v>74271.731318213133</v>
      </c>
      <c r="AJ23" s="128">
        <v>0.1</v>
      </c>
      <c r="AK23" s="127">
        <v>30.42</v>
      </c>
      <c r="AL23" s="129">
        <f>SUM(AL8:AL11,AL14:AL17,AL20:AL22)/30*AJ23*AK23</f>
        <v>74271.731318213133</v>
      </c>
      <c r="AN23" s="128">
        <v>0.1</v>
      </c>
      <c r="AO23" s="127">
        <v>30.42</v>
      </c>
      <c r="AP23" s="129">
        <f>SUM(AP8:AP11,AP14:AP17,AP20:AP22)/30*AN23*AO23</f>
        <v>74271.731318213133</v>
      </c>
    </row>
    <row r="24" spans="2:45" x14ac:dyDescent="0.25">
      <c r="B24" s="174"/>
      <c r="C24" s="133" t="s">
        <v>495</v>
      </c>
      <c r="D24" s="134">
        <v>3193.87</v>
      </c>
      <c r="E24" s="135">
        <v>1</v>
      </c>
      <c r="F24" s="129">
        <f>D24*E24</f>
        <v>3193.87</v>
      </c>
      <c r="H24" s="129">
        <f>D24*(1+$J$2)</f>
        <v>3672.9504999999995</v>
      </c>
      <c r="I24" s="135">
        <v>1</v>
      </c>
      <c r="J24" s="129">
        <f>H24*I24</f>
        <v>3672.9504999999995</v>
      </c>
      <c r="L24" s="134">
        <f>D24*(1+$N$2)</f>
        <v>4631.1115</v>
      </c>
      <c r="M24" s="135">
        <v>1</v>
      </c>
      <c r="N24" s="129">
        <f>L24*M24</f>
        <v>4631.1115</v>
      </c>
      <c r="P24" s="134">
        <f>L24*(1+$R$2)</f>
        <v>6715.1116750000001</v>
      </c>
      <c r="Q24" s="135">
        <v>1</v>
      </c>
      <c r="R24" s="129">
        <f>P24*Q24</f>
        <v>6715.1116750000001</v>
      </c>
      <c r="T24" s="134">
        <f>P24*(1+$V$2)</f>
        <v>6715.1116750000001</v>
      </c>
      <c r="U24" s="135">
        <v>1</v>
      </c>
      <c r="V24" s="129">
        <f>T24*U24</f>
        <v>6715.1116750000001</v>
      </c>
      <c r="X24" s="134">
        <f>$T24*(1+$Z$2)</f>
        <v>6715.1116750000001</v>
      </c>
      <c r="Y24" s="135">
        <v>1</v>
      </c>
      <c r="Z24" s="129">
        <f>X24*Y24</f>
        <v>6715.1116750000001</v>
      </c>
      <c r="AB24" s="134">
        <f>$T24*(1+$AD$2)</f>
        <v>6715.1116750000001</v>
      </c>
      <c r="AC24" s="135">
        <v>1</v>
      </c>
      <c r="AD24" s="129">
        <f>AB24*AC24</f>
        <v>6715.1116750000001</v>
      </c>
      <c r="AF24" s="134">
        <f>$T24*(1+$AH$2)</f>
        <v>8125.28512675</v>
      </c>
      <c r="AG24" s="135">
        <v>1</v>
      </c>
      <c r="AH24" s="129">
        <f>AF24*AG24</f>
        <v>8125.28512675</v>
      </c>
      <c r="AJ24" s="134">
        <f>$T24*(1+$AL$2)</f>
        <v>8125.28512675</v>
      </c>
      <c r="AK24" s="135">
        <v>1</v>
      </c>
      <c r="AL24" s="129">
        <f>AJ24*AK24</f>
        <v>8125.28512675</v>
      </c>
      <c r="AN24" s="134">
        <f>$T24*(1+$AL$2)</f>
        <v>8125.28512675</v>
      </c>
      <c r="AO24" s="135">
        <v>1</v>
      </c>
      <c r="AP24" s="129">
        <f>AN24*AO24</f>
        <v>8125.28512675</v>
      </c>
    </row>
    <row r="25" spans="2:45" x14ac:dyDescent="0.25">
      <c r="B25" s="174"/>
      <c r="C25" s="133" t="s">
        <v>496</v>
      </c>
      <c r="D25" s="136">
        <f>SUM(F8:F24)</f>
        <v>331595.19049252523</v>
      </c>
      <c r="E25" s="137">
        <v>0.06</v>
      </c>
      <c r="F25" s="136">
        <f>D25*E25</f>
        <v>19895.711429551513</v>
      </c>
      <c r="H25" s="136">
        <f>SUM(J8:J24)</f>
        <v>381334.46906640398</v>
      </c>
      <c r="I25" s="137">
        <v>0.06</v>
      </c>
      <c r="J25" s="136">
        <f>H25*I25</f>
        <v>22880.068143984237</v>
      </c>
      <c r="L25" s="136">
        <f>SUM(N8:N24)</f>
        <v>480813.02621416154</v>
      </c>
      <c r="M25" s="137">
        <v>0.06</v>
      </c>
      <c r="N25" s="136">
        <f>L25*M25</f>
        <v>28848.78157284969</v>
      </c>
      <c r="P25" s="136">
        <f>SUM(R8:R24)</f>
        <v>697178.88801053423</v>
      </c>
      <c r="Q25" s="137">
        <v>0.06</v>
      </c>
      <c r="R25" s="136">
        <f>P25*Q25</f>
        <v>41830.733280632056</v>
      </c>
      <c r="T25" s="136">
        <f>SUM(V8:V24)</f>
        <v>697178.88801053423</v>
      </c>
      <c r="U25" s="137">
        <v>0.06</v>
      </c>
      <c r="V25" s="136">
        <f>T25*U25</f>
        <v>41830.733280632056</v>
      </c>
      <c r="X25" s="136">
        <f>SUM(Z8:Z24)</f>
        <v>697178.88801053423</v>
      </c>
      <c r="Y25" s="137">
        <v>0.06</v>
      </c>
      <c r="Z25" s="136">
        <f>X25*Y25</f>
        <v>41830.733280632056</v>
      </c>
      <c r="AB25" s="136">
        <f>SUM(AD8:AD24)</f>
        <v>697178.88801053423</v>
      </c>
      <c r="AC25" s="137">
        <v>0.06</v>
      </c>
      <c r="AD25" s="136">
        <f>AB25*AC25</f>
        <v>41830.733280632056</v>
      </c>
      <c r="AF25" s="136">
        <f>SUM(AH8:AH24)</f>
        <v>843586.45449274639</v>
      </c>
      <c r="AG25" s="137">
        <v>0.06</v>
      </c>
      <c r="AH25" s="136">
        <f>AF25*AG25</f>
        <v>50615.187269564783</v>
      </c>
      <c r="AJ25" s="136">
        <f>SUM(AL8:AL24)</f>
        <v>843586.45449274639</v>
      </c>
      <c r="AK25" s="137">
        <v>0.06</v>
      </c>
      <c r="AL25" s="136">
        <f>AJ25*AK25</f>
        <v>50615.187269564783</v>
      </c>
      <c r="AN25" s="136">
        <f>SUM(AP8:AP24)</f>
        <v>843586.45449274639</v>
      </c>
      <c r="AO25" s="137">
        <v>0.06</v>
      </c>
      <c r="AP25" s="136">
        <f>AN25*AO25</f>
        <v>50615.187269564783</v>
      </c>
    </row>
    <row r="26" spans="2:45" x14ac:dyDescent="0.25">
      <c r="B26" s="175"/>
      <c r="C26" s="138" t="s">
        <v>497</v>
      </c>
      <c r="D26" s="139"/>
      <c r="E26" s="139"/>
      <c r="F26" s="140">
        <f>SUM(F8:F25)</f>
        <v>351490.90192207677</v>
      </c>
      <c r="H26" s="139"/>
      <c r="I26" s="139"/>
      <c r="J26" s="140">
        <f>SUM(J8:J25)</f>
        <v>404214.53721038823</v>
      </c>
      <c r="L26" s="139"/>
      <c r="M26" s="139"/>
      <c r="N26" s="140">
        <f>SUM(N8:N25)</f>
        <v>509661.8077870112</v>
      </c>
      <c r="P26" s="139"/>
      <c r="Q26" s="139"/>
      <c r="R26" s="140">
        <f>SUM(R8:R25)</f>
        <v>739009.62129116629</v>
      </c>
      <c r="T26" s="139"/>
      <c r="U26" s="139"/>
      <c r="V26" s="140">
        <f>SUM(V8:V25)</f>
        <v>739009.62129116629</v>
      </c>
      <c r="X26" s="139"/>
      <c r="Y26" s="139"/>
      <c r="Z26" s="140">
        <f>SUM(Z8:Z25)</f>
        <v>739009.62129116629</v>
      </c>
      <c r="AB26" s="139"/>
      <c r="AC26" s="139"/>
      <c r="AD26" s="140">
        <f>SUM(AD8:AD25)</f>
        <v>739009.62129116629</v>
      </c>
      <c r="AF26" s="139"/>
      <c r="AG26" s="139"/>
      <c r="AH26" s="140">
        <f>SUM(AH8:AH25)</f>
        <v>894201.64176231122</v>
      </c>
      <c r="AI26" s="141"/>
      <c r="AJ26" s="139"/>
      <c r="AK26" s="139"/>
      <c r="AL26" s="140">
        <f>SUM(AL8:AL25)</f>
        <v>894201.64176231122</v>
      </c>
      <c r="AN26" s="139"/>
      <c r="AO26" s="139"/>
      <c r="AP26" s="140">
        <f>SUM(AP8:AP25)</f>
        <v>894201.64176231122</v>
      </c>
      <c r="AS26" s="141"/>
    </row>
    <row r="27" spans="2:45" x14ac:dyDescent="0.25">
      <c r="D27" s="5"/>
      <c r="E27" s="5"/>
      <c r="F27" s="142"/>
      <c r="H27" s="5"/>
      <c r="I27" s="5"/>
      <c r="J27" s="142"/>
      <c r="L27" s="5"/>
      <c r="M27" s="5"/>
      <c r="N27" s="142"/>
      <c r="P27" s="5"/>
      <c r="Q27" s="5"/>
      <c r="R27" s="142"/>
      <c r="T27" s="5"/>
      <c r="U27" s="5"/>
      <c r="V27" s="142"/>
      <c r="X27" s="5"/>
      <c r="Y27" s="5"/>
      <c r="Z27" s="142"/>
      <c r="AB27" s="5"/>
      <c r="AC27" s="5"/>
      <c r="AD27" s="142"/>
      <c r="AF27" s="5"/>
      <c r="AG27" s="5"/>
      <c r="AH27" s="142"/>
      <c r="AJ27" s="5"/>
      <c r="AK27" s="5"/>
      <c r="AL27" s="142"/>
      <c r="AN27" s="5"/>
      <c r="AO27" s="5"/>
      <c r="AP27" s="142"/>
    </row>
    <row r="28" spans="2:45" ht="30" x14ac:dyDescent="0.25">
      <c r="C28" s="143" t="s">
        <v>498</v>
      </c>
      <c r="D28" s="116"/>
      <c r="E28" s="116"/>
      <c r="F28" s="144">
        <f>F8+F10+F9+F14+F15+F16+F17</f>
        <v>162335.16954340655</v>
      </c>
      <c r="H28" s="116"/>
      <c r="I28" s="116"/>
      <c r="J28" s="144">
        <f>J8+J10+J9+J14+J15+J16+J17</f>
        <v>186685.44497491748</v>
      </c>
      <c r="L28" s="116"/>
      <c r="M28" s="116"/>
      <c r="N28" s="144">
        <f>N8+N10+N9+N14+N15+N16+N17</f>
        <v>235385.99583793944</v>
      </c>
      <c r="P28" s="116"/>
      <c r="Q28" s="116"/>
      <c r="R28" s="144">
        <f>R8+R10+R9+R14+R15+R16+R17</f>
        <v>341309.69396501221</v>
      </c>
      <c r="T28" s="116"/>
      <c r="U28" s="116"/>
      <c r="V28" s="144">
        <f>V8+V10+V9+V14+V15+V16+V17</f>
        <v>341309.69396501221</v>
      </c>
      <c r="X28" s="116"/>
      <c r="Y28" s="116"/>
      <c r="Z28" s="144">
        <f>Z8+Z10+Z9+Z14+Z15+Z16+Z17</f>
        <v>341309.69396501221</v>
      </c>
      <c r="AB28" s="116"/>
      <c r="AC28" s="116"/>
      <c r="AD28" s="144">
        <f>AD8+AD10+AD9+AD14+AD15+AD16+AD17</f>
        <v>341309.69396501221</v>
      </c>
      <c r="AF28" s="116"/>
      <c r="AG28" s="116"/>
      <c r="AH28" s="144">
        <f>AH8+AH10+AH9+AH14+AH15+AH16+AH17</f>
        <v>412984.72969766473</v>
      </c>
      <c r="AJ28" s="116"/>
      <c r="AK28" s="116"/>
      <c r="AL28" s="144">
        <f>AL8+AL10+AL9+AL14+AL15+AL16+AL17</f>
        <v>412984.72969766473</v>
      </c>
      <c r="AN28" s="116"/>
      <c r="AO28" s="116"/>
      <c r="AP28" s="144">
        <f>AP8+AP10+AP9+AP14+AP15+AP16+AP17</f>
        <v>412984.72969766473</v>
      </c>
    </row>
    <row r="29" spans="2:45" x14ac:dyDescent="0.25">
      <c r="D29" s="5"/>
      <c r="E29" s="5"/>
      <c r="H29" s="5"/>
      <c r="I29" s="5"/>
      <c r="L29" s="5"/>
      <c r="M29" s="5"/>
      <c r="P29" s="5"/>
      <c r="Q29" s="5"/>
      <c r="T29" s="5"/>
      <c r="U29" s="5"/>
      <c r="X29" s="5"/>
      <c r="Y29" s="5"/>
      <c r="AB29" s="5"/>
      <c r="AC29" s="5"/>
      <c r="AF29" s="5"/>
      <c r="AG29" s="5"/>
      <c r="AJ29" s="5"/>
      <c r="AK29" s="5"/>
      <c r="AN29" s="5"/>
      <c r="AO29" s="5"/>
    </row>
    <row r="30" spans="2:45" x14ac:dyDescent="0.25">
      <c r="B30" s="173" t="s">
        <v>499</v>
      </c>
      <c r="C30" s="123" t="s">
        <v>500</v>
      </c>
      <c r="D30" s="125">
        <v>685.22</v>
      </c>
      <c r="E30" s="124">
        <f>20.21*2</f>
        <v>40.42</v>
      </c>
      <c r="F30" s="125">
        <f>D30*E30</f>
        <v>27696.592400000001</v>
      </c>
      <c r="H30" s="125">
        <f>D30*(1+$J$2)</f>
        <v>788.00299999999993</v>
      </c>
      <c r="I30" s="124">
        <f>20.21*2</f>
        <v>40.42</v>
      </c>
      <c r="J30" s="125">
        <f>H30*I30</f>
        <v>31851.081259999999</v>
      </c>
      <c r="L30" s="125">
        <f>D30*(1+$N$2)</f>
        <v>993.56899999999996</v>
      </c>
      <c r="M30" s="124">
        <f>20.21*2</f>
        <v>40.42</v>
      </c>
      <c r="N30" s="125">
        <f>L30*M30</f>
        <v>40160.058980000002</v>
      </c>
      <c r="P30" s="125">
        <f>L30*(1+$R$2)</f>
        <v>1440.6750499999998</v>
      </c>
      <c r="Q30" s="124">
        <f>20.21*2</f>
        <v>40.42</v>
      </c>
      <c r="R30" s="125">
        <f>P30*Q30</f>
        <v>58232.085520999994</v>
      </c>
      <c r="T30" s="125">
        <f>P30*(1+$V$2)</f>
        <v>1440.6750499999998</v>
      </c>
      <c r="U30" s="124">
        <f>20.21*2</f>
        <v>40.42</v>
      </c>
      <c r="V30" s="125">
        <f>T30*U30</f>
        <v>58232.085520999994</v>
      </c>
      <c r="X30" s="125">
        <f>$T30*(1+$Z$2)</f>
        <v>1440.6750499999998</v>
      </c>
      <c r="Y30" s="124">
        <f>20.21*2</f>
        <v>40.42</v>
      </c>
      <c r="Z30" s="125">
        <f>X30*Y30</f>
        <v>58232.085520999994</v>
      </c>
      <c r="AB30" s="125">
        <f>$T30*(1+$AD$2)</f>
        <v>1440.6750499999998</v>
      </c>
      <c r="AC30" s="124">
        <f>20.21*2</f>
        <v>40.42</v>
      </c>
      <c r="AD30" s="125">
        <f>AB30*AC30</f>
        <v>58232.085520999994</v>
      </c>
      <c r="AF30" s="125">
        <f>$T30*(1+$AH$2)</f>
        <v>1743.2168104999998</v>
      </c>
      <c r="AG30" s="124">
        <f>20.21*2</f>
        <v>40.42</v>
      </c>
      <c r="AH30" s="125">
        <f>AF30*AG30</f>
        <v>70460.823480409992</v>
      </c>
      <c r="AJ30" s="125">
        <f>$T30*(1+$AL$2)</f>
        <v>1743.2168104999998</v>
      </c>
      <c r="AK30" s="124">
        <f>20.21*2</f>
        <v>40.42</v>
      </c>
      <c r="AL30" s="125">
        <f>AJ30*AK30</f>
        <v>70460.823480409992</v>
      </c>
      <c r="AN30" s="125">
        <f>$T30*(1+$AP$2)</f>
        <v>1743.2168104999998</v>
      </c>
      <c r="AO30" s="124">
        <f>20.21*2</f>
        <v>40.42</v>
      </c>
      <c r="AP30" s="125">
        <f>AN30*AO30</f>
        <v>70460.823480409992</v>
      </c>
    </row>
    <row r="31" spans="2:45" x14ac:dyDescent="0.25">
      <c r="B31" s="174"/>
      <c r="C31" s="126" t="s">
        <v>501</v>
      </c>
      <c r="D31" s="129">
        <v>191.86</v>
      </c>
      <c r="E31" s="127">
        <v>20.21</v>
      </c>
      <c r="F31" s="129">
        <f>D31*E31</f>
        <v>3877.4906000000005</v>
      </c>
      <c r="H31" s="129">
        <f>D31*(1+$J$2)</f>
        <v>220.63900000000001</v>
      </c>
      <c r="I31" s="127">
        <v>20.21</v>
      </c>
      <c r="J31" s="129">
        <f>H31*I31</f>
        <v>4459.1141900000002</v>
      </c>
      <c r="L31" s="129">
        <f>D31*(1+$N$2)</f>
        <v>278.197</v>
      </c>
      <c r="M31" s="127">
        <v>20.21</v>
      </c>
      <c r="N31" s="129">
        <f>L31*M31</f>
        <v>5622.3613700000005</v>
      </c>
      <c r="P31" s="129">
        <f>L31*(1+$R$2)</f>
        <v>403.38565</v>
      </c>
      <c r="Q31" s="127">
        <v>20.21</v>
      </c>
      <c r="R31" s="129">
        <f>P31*Q31</f>
        <v>8152.4239865</v>
      </c>
      <c r="T31" s="129">
        <f>P31*(1+$V$2)</f>
        <v>403.38565</v>
      </c>
      <c r="U31" s="127">
        <v>20.21</v>
      </c>
      <c r="V31" s="129">
        <f>T31*U31</f>
        <v>8152.4239865</v>
      </c>
      <c r="X31" s="129">
        <f>$T31*(1+$Z$2)</f>
        <v>403.38565</v>
      </c>
      <c r="Y31" s="127">
        <v>20.21</v>
      </c>
      <c r="Z31" s="129">
        <f>X31*Y31</f>
        <v>8152.4239865</v>
      </c>
      <c r="AB31" s="129">
        <f>$T31*(1+$AD$2)</f>
        <v>403.38565</v>
      </c>
      <c r="AC31" s="127">
        <v>20.21</v>
      </c>
      <c r="AD31" s="129">
        <f>AB31*AC31</f>
        <v>8152.4239865</v>
      </c>
      <c r="AF31" s="129">
        <f>$T31*(1+$AH$2)</f>
        <v>488.09663649999999</v>
      </c>
      <c r="AG31" s="127">
        <v>20.21</v>
      </c>
      <c r="AH31" s="129">
        <f>AF31*AG31</f>
        <v>9864.4330236650003</v>
      </c>
      <c r="AJ31" s="129">
        <f>$T31*(1+$AL$2)</f>
        <v>488.09663649999999</v>
      </c>
      <c r="AK31" s="127">
        <v>20.21</v>
      </c>
      <c r="AL31" s="129">
        <f>AJ31*AK31</f>
        <v>9864.4330236650003</v>
      </c>
      <c r="AN31" s="129">
        <f>$T31*(1+$AP$2)</f>
        <v>488.09663649999999</v>
      </c>
      <c r="AO31" s="127">
        <v>20.21</v>
      </c>
      <c r="AP31" s="129">
        <f>AN31*AO31</f>
        <v>9864.4330236650003</v>
      </c>
    </row>
    <row r="32" spans="2:45" x14ac:dyDescent="0.25">
      <c r="B32" s="176"/>
      <c r="C32" s="126" t="s">
        <v>502</v>
      </c>
      <c r="D32" s="136"/>
      <c r="E32" s="135"/>
      <c r="F32" s="136"/>
      <c r="H32" s="136">
        <f>F26</f>
        <v>351490.90192207677</v>
      </c>
      <c r="I32" s="145">
        <f>$J$3</f>
        <v>0.22500000000000001</v>
      </c>
      <c r="J32" s="136">
        <f>H32*I32</f>
        <v>79085.452932467277</v>
      </c>
      <c r="L32" s="136"/>
      <c r="M32" s="135"/>
      <c r="N32" s="136"/>
      <c r="P32" s="136"/>
      <c r="Q32" s="135"/>
      <c r="R32" s="136"/>
      <c r="T32" s="136"/>
      <c r="U32" s="135"/>
      <c r="V32" s="136"/>
      <c r="X32" s="136">
        <f>$V$26</f>
        <v>739009.62129116629</v>
      </c>
      <c r="Y32" s="145">
        <f>$Z$3</f>
        <v>0.1</v>
      </c>
      <c r="Z32" s="129">
        <f t="shared" ref="Z32:Z33" si="19">X32*Y32</f>
        <v>73900.962129116626</v>
      </c>
      <c r="AB32" s="136">
        <f>$V$26</f>
        <v>739009.62129116629</v>
      </c>
      <c r="AC32" s="145">
        <f>$AD$3</f>
        <v>0.21</v>
      </c>
      <c r="AD32" s="129">
        <f t="shared" ref="AD32:AD33" si="20">AB32*AC32</f>
        <v>155192.0204711449</v>
      </c>
      <c r="AF32" s="136">
        <f>$V$26</f>
        <v>739009.62129116629</v>
      </c>
      <c r="AG32" s="145">
        <f>$AH$3</f>
        <v>0</v>
      </c>
      <c r="AH32" s="129">
        <f t="shared" ref="AH32:AH33" si="21">AF32*AG32</f>
        <v>0</v>
      </c>
      <c r="AJ32" s="136">
        <f>$V$26</f>
        <v>739009.62129116629</v>
      </c>
      <c r="AK32" s="145">
        <f>AL$3</f>
        <v>0.1</v>
      </c>
      <c r="AL32" s="129">
        <f t="shared" ref="AL32:AL33" si="22">AJ32*AK32</f>
        <v>73900.962129116626</v>
      </c>
      <c r="AN32" s="136">
        <f>$V$26</f>
        <v>739009.62129116629</v>
      </c>
      <c r="AO32" s="145">
        <f>AP$3</f>
        <v>0.21</v>
      </c>
      <c r="AP32" s="129">
        <f>AN32*AO32</f>
        <v>155192.0204711449</v>
      </c>
    </row>
    <row r="33" spans="2:45" x14ac:dyDescent="0.25">
      <c r="B33" s="176"/>
      <c r="C33" s="126" t="s">
        <v>503</v>
      </c>
      <c r="D33" s="136"/>
      <c r="E33" s="135"/>
      <c r="F33" s="136"/>
      <c r="H33" s="136">
        <f>($F$30+$F$31)</f>
        <v>31574.083000000002</v>
      </c>
      <c r="I33" s="145">
        <f>$J$3</f>
        <v>0.22500000000000001</v>
      </c>
      <c r="J33" s="136">
        <f>H33*I33</f>
        <v>7104.1686750000008</v>
      </c>
      <c r="L33" s="136"/>
      <c r="M33" s="135"/>
      <c r="N33" s="136"/>
      <c r="P33" s="136"/>
      <c r="Q33" s="135"/>
      <c r="R33" s="136"/>
      <c r="T33" s="136"/>
      <c r="U33" s="135"/>
      <c r="V33" s="136"/>
      <c r="X33" s="136">
        <f>($V$30+$V$31)</f>
        <v>66384.509507499999</v>
      </c>
      <c r="Y33" s="145">
        <f>$Z$3</f>
        <v>0.1</v>
      </c>
      <c r="Z33" s="129">
        <f t="shared" si="19"/>
        <v>6638.4509507500006</v>
      </c>
      <c r="AB33" s="136">
        <f>($V$30+$V$31)</f>
        <v>66384.509507499999</v>
      </c>
      <c r="AC33" s="145">
        <f>$AD$3</f>
        <v>0.21</v>
      </c>
      <c r="AD33" s="129">
        <f t="shared" si="20"/>
        <v>13940.746996574999</v>
      </c>
      <c r="AF33" s="136">
        <f>($V$30+$V$31)</f>
        <v>66384.509507499999</v>
      </c>
      <c r="AG33" s="145">
        <f>$AH$3</f>
        <v>0</v>
      </c>
      <c r="AH33" s="129">
        <f t="shared" si="21"/>
        <v>0</v>
      </c>
      <c r="AJ33" s="136">
        <f>($V$30+$V$31)</f>
        <v>66384.509507499999</v>
      </c>
      <c r="AK33" s="145">
        <f>AL$3</f>
        <v>0.1</v>
      </c>
      <c r="AL33" s="129">
        <f t="shared" si="22"/>
        <v>6638.4509507500006</v>
      </c>
      <c r="AN33" s="136">
        <f>($V$30+$V$31)</f>
        <v>66384.509507499999</v>
      </c>
      <c r="AO33" s="145">
        <f>AP$3</f>
        <v>0.21</v>
      </c>
      <c r="AP33" s="129">
        <f>AN33*AO33</f>
        <v>13940.746996574999</v>
      </c>
    </row>
    <row r="34" spans="2:45" x14ac:dyDescent="0.25">
      <c r="B34" s="176"/>
      <c r="C34" s="146" t="s">
        <v>504</v>
      </c>
      <c r="D34" s="147">
        <v>1846</v>
      </c>
      <c r="E34" s="148">
        <v>1</v>
      </c>
      <c r="F34" s="147">
        <f>D34*E34</f>
        <v>1846</v>
      </c>
      <c r="H34" s="147">
        <v>1846</v>
      </c>
      <c r="I34" s="148">
        <v>1</v>
      </c>
      <c r="J34" s="147">
        <f>H34*I34</f>
        <v>1846</v>
      </c>
      <c r="L34" s="147">
        <v>1846</v>
      </c>
      <c r="M34" s="148">
        <v>1</v>
      </c>
      <c r="N34" s="147">
        <f>L34*M34</f>
        <v>1846</v>
      </c>
      <c r="P34" s="147">
        <v>1846</v>
      </c>
      <c r="Q34" s="148">
        <v>1</v>
      </c>
      <c r="R34" s="147">
        <f>P34*Q34</f>
        <v>1846</v>
      </c>
      <c r="T34" s="147">
        <v>1846</v>
      </c>
      <c r="U34" s="148">
        <v>1</v>
      </c>
      <c r="V34" s="147">
        <f>T34*U34</f>
        <v>1846</v>
      </c>
      <c r="X34" s="147">
        <v>1846</v>
      </c>
      <c r="Y34" s="148">
        <v>1</v>
      </c>
      <c r="Z34" s="147">
        <f>X34*Y34</f>
        <v>1846</v>
      </c>
      <c r="AB34" s="149">
        <v>32000</v>
      </c>
      <c r="AC34" s="148">
        <v>1</v>
      </c>
      <c r="AD34" s="147">
        <f>AB34*AC34</f>
        <v>32000</v>
      </c>
      <c r="AF34" s="147">
        <v>32000</v>
      </c>
      <c r="AG34" s="148">
        <v>1</v>
      </c>
      <c r="AH34" s="147">
        <f>AF34*AG34</f>
        <v>32000</v>
      </c>
      <c r="AJ34" s="147">
        <v>32000</v>
      </c>
      <c r="AK34" s="148">
        <v>1</v>
      </c>
      <c r="AL34" s="147">
        <f>AJ34*AK34</f>
        <v>32000</v>
      </c>
      <c r="AN34" s="147">
        <v>32000</v>
      </c>
      <c r="AO34" s="148">
        <v>1</v>
      </c>
      <c r="AP34" s="147">
        <f>AN34*AO34</f>
        <v>32000</v>
      </c>
      <c r="AR34" s="150"/>
    </row>
    <row r="35" spans="2:45" x14ac:dyDescent="0.25">
      <c r="B35" s="175"/>
      <c r="C35" s="138" t="s">
        <v>505</v>
      </c>
      <c r="D35" s="139"/>
      <c r="E35" s="139"/>
      <c r="F35" s="140">
        <f>SUM(F30:F34)</f>
        <v>33420.082999999999</v>
      </c>
      <c r="H35" s="139"/>
      <c r="I35" s="139"/>
      <c r="J35" s="140">
        <f>SUM(J30:J34)</f>
        <v>124345.81705746727</v>
      </c>
      <c r="L35" s="139"/>
      <c r="M35" s="139"/>
      <c r="N35" s="140">
        <f>SUM(N30:N34)</f>
        <v>47628.42035</v>
      </c>
      <c r="P35" s="139"/>
      <c r="Q35" s="139"/>
      <c r="R35" s="140">
        <f>SUM(R30:R34)</f>
        <v>68230.509507499999</v>
      </c>
      <c r="T35" s="139"/>
      <c r="U35" s="139"/>
      <c r="V35" s="140">
        <f>SUM(V30:V34)</f>
        <v>68230.509507499999</v>
      </c>
      <c r="X35" s="139"/>
      <c r="Y35" s="139"/>
      <c r="Z35" s="140">
        <f>SUM(Z30:Z34)</f>
        <v>148769.92258736663</v>
      </c>
      <c r="AB35" s="139"/>
      <c r="AC35" s="139"/>
      <c r="AD35" s="140">
        <f>SUM(AD30:AD34)</f>
        <v>267517.27697521995</v>
      </c>
      <c r="AF35" s="139"/>
      <c r="AG35" s="139"/>
      <c r="AH35" s="140">
        <f>SUM(AH30:AH34)</f>
        <v>112325.25650407499</v>
      </c>
      <c r="AJ35" s="139"/>
      <c r="AK35" s="139"/>
      <c r="AL35" s="140">
        <f>SUM(AL30:AL34)</f>
        <v>192864.66958394161</v>
      </c>
      <c r="AN35" s="139"/>
      <c r="AO35" s="139"/>
      <c r="AP35" s="140">
        <f>SUM(AP30:AP34)</f>
        <v>281458.02397179487</v>
      </c>
      <c r="AS35" s="141"/>
    </row>
    <row r="36" spans="2:45" x14ac:dyDescent="0.25">
      <c r="D36" s="5"/>
      <c r="E36" s="5"/>
      <c r="H36" s="5"/>
      <c r="I36" s="5"/>
      <c r="L36" s="5"/>
      <c r="M36" s="5"/>
      <c r="P36" s="5"/>
      <c r="Q36" s="5"/>
      <c r="T36" s="5"/>
      <c r="U36" s="5"/>
      <c r="X36" s="5"/>
      <c r="Y36" s="5"/>
      <c r="AB36" s="5"/>
      <c r="AC36" s="5"/>
      <c r="AF36" s="5"/>
      <c r="AG36" s="5"/>
      <c r="AJ36" s="5"/>
      <c r="AK36" s="5"/>
      <c r="AN36" s="5"/>
      <c r="AO36" s="5"/>
    </row>
    <row r="37" spans="2:45" x14ac:dyDescent="0.25">
      <c r="B37" s="173"/>
      <c r="C37" s="123" t="s">
        <v>506</v>
      </c>
      <c r="D37" s="125">
        <f>F26</f>
        <v>351490.90192207677</v>
      </c>
      <c r="E37" s="151">
        <v>0.40329999999999999</v>
      </c>
      <c r="F37" s="125">
        <f>D37*E37</f>
        <v>141756.28074517354</v>
      </c>
      <c r="H37" s="125">
        <f>J26</f>
        <v>404214.53721038823</v>
      </c>
      <c r="I37" s="151">
        <v>0.40329999999999999</v>
      </c>
      <c r="J37" s="125">
        <f>H37*I37</f>
        <v>163019.72285694958</v>
      </c>
      <c r="L37" s="125">
        <f>N26</f>
        <v>509661.8077870112</v>
      </c>
      <c r="M37" s="151">
        <v>0.40329999999999999</v>
      </c>
      <c r="N37" s="125">
        <f>L37*M37</f>
        <v>205546.60708050162</v>
      </c>
      <c r="P37" s="125">
        <f>R26</f>
        <v>739009.62129116629</v>
      </c>
      <c r="Q37" s="151">
        <v>0.40329999999999999</v>
      </c>
      <c r="R37" s="125">
        <f>P37*Q37</f>
        <v>298042.58026672737</v>
      </c>
      <c r="T37" s="125">
        <f>V26</f>
        <v>739009.62129116629</v>
      </c>
      <c r="U37" s="151">
        <v>0.40329999999999999</v>
      </c>
      <c r="V37" s="125">
        <f>T37*U37</f>
        <v>298042.58026672737</v>
      </c>
      <c r="X37" s="125">
        <f>Z26</f>
        <v>739009.62129116629</v>
      </c>
      <c r="Y37" s="151">
        <v>0.40329999999999999</v>
      </c>
      <c r="Z37" s="125">
        <f>X37*Y37</f>
        <v>298042.58026672737</v>
      </c>
      <c r="AB37" s="125">
        <f>AD26</f>
        <v>739009.62129116629</v>
      </c>
      <c r="AC37" s="151">
        <v>0.40329999999999999</v>
      </c>
      <c r="AD37" s="125">
        <f>AB37*AC37</f>
        <v>298042.58026672737</v>
      </c>
      <c r="AF37" s="125">
        <f>AH26</f>
        <v>894201.64176231122</v>
      </c>
      <c r="AG37" s="151">
        <v>0.40329999999999999</v>
      </c>
      <c r="AH37" s="125">
        <f>AF37*AG37</f>
        <v>360631.52212274011</v>
      </c>
      <c r="AJ37" s="125">
        <f>AL26</f>
        <v>894201.64176231122</v>
      </c>
      <c r="AK37" s="151">
        <v>0.40329999999999999</v>
      </c>
      <c r="AL37" s="125">
        <f>AJ37*AK37</f>
        <v>360631.52212274011</v>
      </c>
      <c r="AN37" s="125">
        <f>AP26</f>
        <v>894201.64176231122</v>
      </c>
      <c r="AO37" s="151">
        <v>0.40329999999999999</v>
      </c>
      <c r="AP37" s="125">
        <f>AN37*AO37</f>
        <v>360631.52212274011</v>
      </c>
      <c r="AS37" s="141"/>
    </row>
    <row r="38" spans="2:45" x14ac:dyDescent="0.25">
      <c r="B38" s="177"/>
      <c r="C38" s="126" t="s">
        <v>507</v>
      </c>
      <c r="D38" s="129"/>
      <c r="E38" s="152"/>
      <c r="F38" s="129"/>
      <c r="H38" s="129">
        <f>J32</f>
        <v>79085.452932467277</v>
      </c>
      <c r="I38" s="152">
        <f>'[70]Cargas Sociales'!H21</f>
        <v>0.22336107999999999</v>
      </c>
      <c r="J38" s="129">
        <f>H38*I38</f>
        <v>17664.612179285057</v>
      </c>
      <c r="L38" s="129"/>
      <c r="M38" s="152"/>
      <c r="N38" s="129"/>
      <c r="P38" s="129"/>
      <c r="Q38" s="152"/>
      <c r="R38" s="129"/>
      <c r="T38" s="129"/>
      <c r="U38" s="152"/>
      <c r="V38" s="129"/>
      <c r="X38" s="129">
        <f>Z32</f>
        <v>73900.962129116626</v>
      </c>
      <c r="Y38" s="152">
        <v>0.22336107999999999</v>
      </c>
      <c r="Z38" s="129">
        <f>X38*Y38</f>
        <v>16506.59871419859</v>
      </c>
      <c r="AB38" s="129">
        <f>AD32</f>
        <v>155192.0204711449</v>
      </c>
      <c r="AC38" s="152">
        <v>0.22336107999999999</v>
      </c>
      <c r="AD38" s="129">
        <f>AB38*AC38</f>
        <v>34663.857299817035</v>
      </c>
      <c r="AF38" s="129">
        <f>AH32</f>
        <v>0</v>
      </c>
      <c r="AG38" s="152">
        <v>0.22336107999999999</v>
      </c>
      <c r="AH38" s="129">
        <f>AF38*AG38</f>
        <v>0</v>
      </c>
      <c r="AJ38" s="129">
        <f>AL32</f>
        <v>73900.962129116626</v>
      </c>
      <c r="AK38" s="152">
        <v>0.22336107999999999</v>
      </c>
      <c r="AL38" s="129">
        <f>AJ38*AK38</f>
        <v>16506.59871419859</v>
      </c>
      <c r="AN38" s="129">
        <f>AP32</f>
        <v>155192.0204711449</v>
      </c>
      <c r="AO38" s="152">
        <v>0.22336107999999999</v>
      </c>
      <c r="AP38" s="129">
        <f>AN38*AO38</f>
        <v>34663.857299817035</v>
      </c>
    </row>
    <row r="39" spans="2:45" x14ac:dyDescent="0.25">
      <c r="B39" s="177"/>
      <c r="C39" s="146" t="s">
        <v>508</v>
      </c>
      <c r="D39" s="147">
        <f>F35</f>
        <v>33420.082999999999</v>
      </c>
      <c r="E39" s="153">
        <v>2.8400000000000002E-2</v>
      </c>
      <c r="F39" s="147">
        <f>D39*E39</f>
        <v>949.13035720000005</v>
      </c>
      <c r="H39" s="147">
        <f>J30+J31+J33+J34</f>
        <v>45260.364125</v>
      </c>
      <c r="I39" s="153">
        <v>2.8400000000000002E-2</v>
      </c>
      <c r="J39" s="147">
        <f>H39*I39</f>
        <v>1285.3943411500002</v>
      </c>
      <c r="L39" s="147">
        <f>N35</f>
        <v>47628.42035</v>
      </c>
      <c r="M39" s="153">
        <v>2.8400000000000002E-2</v>
      </c>
      <c r="N39" s="147">
        <f>L39*M39</f>
        <v>1352.64713794</v>
      </c>
      <c r="P39" s="147">
        <f>R35</f>
        <v>68230.509507499999</v>
      </c>
      <c r="Q39" s="153">
        <v>2.8400000000000002E-2</v>
      </c>
      <c r="R39" s="147">
        <f>P39*Q39</f>
        <v>1937.7464700130001</v>
      </c>
      <c r="T39" s="147">
        <f>V35</f>
        <v>68230.509507499999</v>
      </c>
      <c r="U39" s="153">
        <v>2.8400000000000002E-2</v>
      </c>
      <c r="V39" s="147">
        <f>T39*U39</f>
        <v>1937.7464700130001</v>
      </c>
      <c r="X39" s="147">
        <f>Z30+Z31+Z33+Z34</f>
        <v>74868.960458250003</v>
      </c>
      <c r="Y39" s="153">
        <v>2.8400000000000002E-2</v>
      </c>
      <c r="Z39" s="147">
        <f>X39*Y39</f>
        <v>2126.2784770143003</v>
      </c>
      <c r="AB39" s="147">
        <f>AD30+AD31+AD33+AD34</f>
        <v>112325.25650407499</v>
      </c>
      <c r="AC39" s="153">
        <v>2.8400000000000002E-2</v>
      </c>
      <c r="AD39" s="147">
        <f>AB39*AC39</f>
        <v>3190.03728471573</v>
      </c>
      <c r="AF39" s="147">
        <f>AH30+AH31+AH33+AH34</f>
        <v>112325.25650407499</v>
      </c>
      <c r="AG39" s="153">
        <v>2.8400000000000002E-2</v>
      </c>
      <c r="AH39" s="147">
        <f>AF39*AG39</f>
        <v>3190.03728471573</v>
      </c>
      <c r="AJ39" s="147">
        <f>AL30+AL31+AL33+AL34</f>
        <v>118963.70745482499</v>
      </c>
      <c r="AK39" s="153">
        <v>2.8400000000000002E-2</v>
      </c>
      <c r="AL39" s="147">
        <f>AJ39*AK39</f>
        <v>3378.56929171703</v>
      </c>
      <c r="AN39" s="147">
        <f>AP30+AP31+AP33+AP34</f>
        <v>126266.00350065</v>
      </c>
      <c r="AO39" s="153">
        <v>2.8400000000000002E-2</v>
      </c>
      <c r="AP39" s="147">
        <f>AN39*AO39</f>
        <v>3585.9544994184603</v>
      </c>
      <c r="AR39" s="154"/>
    </row>
    <row r="40" spans="2:45" x14ac:dyDescent="0.25">
      <c r="B40" s="175"/>
      <c r="C40" s="138" t="s">
        <v>509</v>
      </c>
      <c r="D40" s="139"/>
      <c r="E40" s="139"/>
      <c r="F40" s="155">
        <f>SUM(F37:F37)</f>
        <v>141756.28074517354</v>
      </c>
      <c r="H40" s="139"/>
      <c r="I40" s="139"/>
      <c r="J40" s="155">
        <f>SUM(J37:J39)</f>
        <v>181969.72937738465</v>
      </c>
      <c r="L40" s="139"/>
      <c r="M40" s="139"/>
      <c r="N40" s="155">
        <f>SUM(N37:N39)</f>
        <v>206899.25421844161</v>
      </c>
      <c r="P40" s="139"/>
      <c r="Q40" s="139"/>
      <c r="R40" s="155">
        <f>SUM(R37:R39)</f>
        <v>299980.32673674036</v>
      </c>
      <c r="T40" s="139"/>
      <c r="U40" s="139"/>
      <c r="V40" s="155">
        <f>SUM(V37:V39)</f>
        <v>299980.32673674036</v>
      </c>
      <c r="X40" s="139"/>
      <c r="Y40" s="139"/>
      <c r="Z40" s="155">
        <f>SUM(Z37:Z39)</f>
        <v>316675.45745794021</v>
      </c>
      <c r="AB40" s="139"/>
      <c r="AC40" s="139"/>
      <c r="AD40" s="155">
        <f>SUM(AD37:AD39)</f>
        <v>335896.47485126014</v>
      </c>
      <c r="AF40" s="139"/>
      <c r="AG40" s="139"/>
      <c r="AH40" s="155">
        <f>SUM(AH37:AH39)</f>
        <v>363821.55940745585</v>
      </c>
      <c r="AJ40" s="139"/>
      <c r="AK40" s="139"/>
      <c r="AL40" s="155">
        <f>SUM(AL37:AL39)</f>
        <v>380516.6901286557</v>
      </c>
      <c r="AN40" s="139"/>
      <c r="AO40" s="139"/>
      <c r="AP40" s="155">
        <f>SUM(AP37:AP39)</f>
        <v>398881.33392197557</v>
      </c>
      <c r="AS40" s="141"/>
    </row>
    <row r="41" spans="2:45" x14ac:dyDescent="0.25">
      <c r="D41" s="5"/>
      <c r="E41" s="5"/>
      <c r="H41" s="5"/>
      <c r="I41" s="5"/>
      <c r="L41" s="5"/>
      <c r="M41" s="5"/>
      <c r="P41" s="5"/>
      <c r="Q41" s="5"/>
      <c r="T41" s="5"/>
      <c r="U41" s="5"/>
      <c r="X41" s="5"/>
      <c r="Y41" s="5"/>
      <c r="AB41" s="5"/>
      <c r="AC41" s="5"/>
      <c r="AF41" s="5"/>
      <c r="AG41" s="5"/>
      <c r="AJ41" s="5"/>
      <c r="AK41" s="5"/>
      <c r="AN41" s="5"/>
      <c r="AO41" s="5"/>
    </row>
    <row r="42" spans="2:45" x14ac:dyDescent="0.25">
      <c r="B42" s="156" t="s">
        <v>510</v>
      </c>
      <c r="C42" s="157"/>
      <c r="D42" s="158"/>
      <c r="E42" s="158"/>
      <c r="F42" s="159">
        <f>F26+F35+F40</f>
        <v>526667.26566725026</v>
      </c>
      <c r="H42" s="158"/>
      <c r="I42" s="158"/>
      <c r="J42" s="159">
        <f>J26+J35+J40</f>
        <v>710530.08364524017</v>
      </c>
      <c r="L42" s="158"/>
      <c r="M42" s="158"/>
      <c r="N42" s="159">
        <f>N26+N35+N40</f>
        <v>764189.48235545284</v>
      </c>
      <c r="P42" s="158"/>
      <c r="Q42" s="158"/>
      <c r="R42" s="159">
        <f>R26+R35+R40</f>
        <v>1107220.4575354066</v>
      </c>
      <c r="T42" s="158"/>
      <c r="U42" s="158"/>
      <c r="V42" s="159">
        <f>V26+V35+V40</f>
        <v>1107220.4575354066</v>
      </c>
      <c r="X42" s="158"/>
      <c r="Y42" s="158"/>
      <c r="Z42" s="159">
        <f>Z26+Z35+Z40</f>
        <v>1204455.001336473</v>
      </c>
      <c r="AB42" s="158"/>
      <c r="AC42" s="158"/>
      <c r="AD42" s="159">
        <f>AD26+AD35+AD40</f>
        <v>1342423.3731176464</v>
      </c>
      <c r="AF42" s="158"/>
      <c r="AG42" s="158"/>
      <c r="AH42" s="159">
        <f>AH26+AH35+AH40</f>
        <v>1370348.4576738421</v>
      </c>
      <c r="AJ42" s="158"/>
      <c r="AK42" s="158"/>
      <c r="AL42" s="159">
        <f>AL26+AL35+AL40</f>
        <v>1467583.0014749086</v>
      </c>
      <c r="AN42" s="158"/>
      <c r="AO42" s="158"/>
      <c r="AP42" s="159">
        <f>AP26+AP35+AP40</f>
        <v>1574540.9996560817</v>
      </c>
      <c r="AR42" s="160"/>
    </row>
    <row r="44" spans="2:45" x14ac:dyDescent="0.25">
      <c r="R44" s="161">
        <f>R42/J42-1</f>
        <v>0.55830201003597413</v>
      </c>
      <c r="V44" s="161">
        <f>V42/R42-1</f>
        <v>0</v>
      </c>
      <c r="Z44" s="161">
        <f>Z42/V42-1</f>
        <v>8.7818593974955617E-2</v>
      </c>
      <c r="AD44" s="161">
        <f>AD42/Z42-1</f>
        <v>0.11454838215465291</v>
      </c>
      <c r="AH44" s="161">
        <f>AH42/AD42-1</f>
        <v>2.0801995194215328E-2</v>
      </c>
      <c r="AL44" s="161">
        <f>AL42/AH42-1</f>
        <v>7.0956071980495805E-2</v>
      </c>
      <c r="AP44" s="161">
        <f>AP42/AL42-1</f>
        <v>7.2880374107414214E-2</v>
      </c>
    </row>
    <row r="46" spans="2:45" x14ac:dyDescent="0.25">
      <c r="AL46" s="162">
        <f>AL42/$V$42-1</f>
        <v>0.32546593723678408</v>
      </c>
      <c r="AP46" s="162">
        <f>AP42/$V$42-1</f>
        <v>0.42206639060923523</v>
      </c>
    </row>
  </sheetData>
  <mergeCells count="4">
    <mergeCell ref="T1:AQ1"/>
    <mergeCell ref="B8:B26"/>
    <mergeCell ref="B30:B35"/>
    <mergeCell ref="B37:B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topLeftCell="A28" workbookViewId="0">
      <selection activeCell="C18" sqref="C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"/>
  <sheetViews>
    <sheetView topLeftCell="A7" workbookViewId="0">
      <selection activeCell="D24" sqref="D24"/>
    </sheetView>
  </sheetViews>
  <sheetFormatPr baseColWidth="10" defaultColWidth="20.7109375" defaultRowHeight="15" x14ac:dyDescent="0.25"/>
  <cols>
    <col min="1" max="1" width="20.7109375" customWidth="1"/>
  </cols>
  <sheetData>
    <row r="1" spans="1:2" x14ac:dyDescent="0.25">
      <c r="A1" t="s">
        <v>262</v>
      </c>
    </row>
    <row r="2" spans="1:2" x14ac:dyDescent="0.25">
      <c r="A2" t="s">
        <v>263</v>
      </c>
    </row>
    <row r="3" spans="1:2" x14ac:dyDescent="0.25">
      <c r="A3" t="s">
        <v>264</v>
      </c>
    </row>
    <row r="4" spans="1:2" x14ac:dyDescent="0.25">
      <c r="A4" t="s">
        <v>265</v>
      </c>
    </row>
    <row r="5" spans="1:2" x14ac:dyDescent="0.25">
      <c r="A5" t="s">
        <v>266</v>
      </c>
    </row>
    <row r="6" spans="1:2" x14ac:dyDescent="0.25">
      <c r="A6" t="s">
        <v>267</v>
      </c>
    </row>
    <row r="8" spans="1:2" x14ac:dyDescent="0.25">
      <c r="A8" t="s">
        <v>457</v>
      </c>
      <c r="B8" t="s">
        <v>458</v>
      </c>
    </row>
    <row r="10" spans="1:2" x14ac:dyDescent="0.25">
      <c r="A10" t="s">
        <v>268</v>
      </c>
    </row>
    <row r="11" spans="1:2" x14ac:dyDescent="0.25">
      <c r="A11" t="s">
        <v>269</v>
      </c>
      <c r="B11" t="s">
        <v>457</v>
      </c>
    </row>
    <row r="12" spans="1:2" x14ac:dyDescent="0.25">
      <c r="A12" s="77">
        <v>44378</v>
      </c>
      <c r="B12" s="78">
        <v>320.63200000000001</v>
      </c>
    </row>
    <row r="13" spans="1:2" x14ac:dyDescent="0.25">
      <c r="A13" s="77">
        <v>44409</v>
      </c>
      <c r="B13" s="78">
        <v>331.73099999999999</v>
      </c>
    </row>
    <row r="14" spans="1:2" x14ac:dyDescent="0.25">
      <c r="A14" s="77">
        <v>44440</v>
      </c>
      <c r="B14" s="78">
        <v>327.495</v>
      </c>
    </row>
    <row r="15" spans="1:2" x14ac:dyDescent="0.25">
      <c r="A15" s="77">
        <v>44470</v>
      </c>
      <c r="B15" s="78">
        <v>332.83100000000002</v>
      </c>
    </row>
    <row r="16" spans="1:2" x14ac:dyDescent="0.25">
      <c r="A16" s="77">
        <v>44501</v>
      </c>
      <c r="B16" s="78">
        <v>341.44900000000001</v>
      </c>
    </row>
    <row r="17" spans="1:2" x14ac:dyDescent="0.25">
      <c r="A17" s="77">
        <v>44531</v>
      </c>
      <c r="B17" s="78">
        <v>335.60700000000003</v>
      </c>
    </row>
    <row r="18" spans="1:2" x14ac:dyDescent="0.25">
      <c r="A18" s="77">
        <v>44562</v>
      </c>
      <c r="B18" s="78">
        <v>336.39100000000002</v>
      </c>
    </row>
    <row r="19" spans="1:2" x14ac:dyDescent="0.25">
      <c r="A19" s="77">
        <v>44593</v>
      </c>
      <c r="B19" s="78">
        <v>341.77800000000002</v>
      </c>
    </row>
    <row r="20" spans="1:2" x14ac:dyDescent="0.25">
      <c r="A20" s="77">
        <v>44621</v>
      </c>
      <c r="B20" s="78">
        <v>355.017</v>
      </c>
    </row>
    <row r="21" spans="1:2" x14ac:dyDescent="0.25">
      <c r="A21" s="77">
        <v>44652</v>
      </c>
      <c r="B21" s="78">
        <v>359.30399999999997</v>
      </c>
    </row>
    <row r="22" spans="1:2" x14ac:dyDescent="0.25">
      <c r="A22" s="77">
        <v>44682</v>
      </c>
      <c r="B22" s="78">
        <v>370.76799999999997</v>
      </c>
    </row>
    <row r="23" spans="1:2" x14ac:dyDescent="0.25">
      <c r="A23" s="77">
        <v>44713</v>
      </c>
      <c r="B23" s="78">
        <v>377.25599999999997</v>
      </c>
    </row>
    <row r="24" spans="1:2" x14ac:dyDescent="0.25">
      <c r="A24" s="77">
        <v>44743</v>
      </c>
      <c r="B24" s="78">
        <v>383.16699999999997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de77e2-37bb-4c7a-ab4d-547915d99553" xsi:nil="true"/>
    <lcf76f155ced4ddcb4097134ff3c332f xmlns="730269a7-69c5-483f-a552-e74dab880a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12EE27-B3D1-4BD0-844E-3276D7912966}"/>
</file>

<file path=customXml/itemProps2.xml><?xml version="1.0" encoding="utf-8"?>
<ds:datastoreItem xmlns:ds="http://schemas.openxmlformats.org/officeDocument/2006/customXml" ds:itemID="{0E35D99B-4D33-4186-A289-0EA6D807F4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9479BC-264A-4FF7-81BA-492EEC04823D}">
  <ds:schemaRefs>
    <ds:schemaRef ds:uri="http://schemas.microsoft.com/office/2006/metadata/properties"/>
    <ds:schemaRef ds:uri="http://schemas.microsoft.com/office/infopath/2007/PartnerControls"/>
    <ds:schemaRef ds:uri="b9f1db13-37d0-4e45-944c-b878e8992007"/>
    <ds:schemaRef ds:uri="fae423db-7aea-40a7-8e81-2a365c617d65"/>
    <ds:schemaRef ds:uri="http://schemas.microsoft.com/sharepoint/v3"/>
    <ds:schemaRef ds:uri="e6bb6fa4-9c23-4df5-9c72-0315fa8fef6d"/>
    <ds:schemaRef ds:uri="97536d07-3373-42ea-9c9b-d1005648cf61"/>
    <ds:schemaRef ds:uri="76d08bc8-de8e-4ec5-99d2-4f8e444a0a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LP-Abr 24</vt:lpstr>
      <vt:lpstr>LP-Jul22</vt:lpstr>
      <vt:lpstr>LP-Mar22</vt:lpstr>
      <vt:lpstr>LP-Ago21</vt:lpstr>
      <vt:lpstr>Aplicación Formula de Ajuste</vt:lpstr>
      <vt:lpstr>IPIM</vt:lpstr>
      <vt:lpstr>MO</vt:lpstr>
      <vt:lpstr>GO</vt:lpstr>
      <vt:lpstr>WPU06</vt:lpstr>
      <vt:lpstr>TC</vt:lpstr>
      <vt:lpstr>IPIM!Área_de_impresión</vt:lpstr>
      <vt:lpstr>'LP-Abr 24'!Área_de_impresión</vt:lpstr>
      <vt:lpstr>'LP-Jul22'!Área_de_impresión</vt:lpstr>
      <vt:lpstr>'LP-Mar22'!Área_de_impresión</vt:lpstr>
    </vt:vector>
  </TitlesOfParts>
  <Company>Plus 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andresmazo@chevron.com</dc:creator>
  <cp:lastModifiedBy>Jimmy Lopez</cp:lastModifiedBy>
  <cp:lastPrinted>2021-08-25T17:05:27Z</cp:lastPrinted>
  <dcterms:created xsi:type="dcterms:W3CDTF">2020-01-21T17:26:01Z</dcterms:created>
  <dcterms:modified xsi:type="dcterms:W3CDTF">2024-04-26T18:47:10Z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2021-07-05T20:01:45Z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abc1b7fd-a2d2-4571-bd44-4932c677ddc2</vt:lpwstr>
  </property>
  <property fmtid="{D5CDD505-2E9C-101B-9397-08002B2CF9AE}" pid="8" name="MSIP_Label_6e4db608-ddec-4a44-8ad7-7d5a79b7448e_ContentBits">
    <vt:lpwstr>0</vt:lpwstr>
  </property>
  <property fmtid="{D5CDD505-2E9C-101B-9397-08002B2CF9AE}" pid="9" name="Retention Category">
    <vt:lpwstr>1;#Non-Record|1e0fcd32-c316-4759-967f-319c5b88aa7f</vt:lpwstr>
  </property>
  <property fmtid="{D5CDD505-2E9C-101B-9397-08002B2CF9AE}" pid="10" name="ContentTypeId">
    <vt:lpwstr>0x010100CFAFEA61DE254B44B363149992BD50B3</vt:lpwstr>
  </property>
  <property fmtid="{D5CDD505-2E9C-101B-9397-08002B2CF9AE}" pid="11" name="Chevron_x0020_Discipline">
    <vt:lpwstr/>
  </property>
  <property fmtid="{D5CDD505-2E9C-101B-9397-08002B2CF9AE}" pid="12" name="Chevron_x0020_Organization">
    <vt:lpwstr/>
  </property>
  <property fmtid="{D5CDD505-2E9C-101B-9397-08002B2CF9AE}" pid="13" name="Chevron Discipline">
    <vt:lpwstr/>
  </property>
  <property fmtid="{D5CDD505-2E9C-101B-9397-08002B2CF9AE}" pid="14" name="Chevron Organization">
    <vt:lpwstr/>
  </property>
  <property fmtid="{D5CDD505-2E9C-101B-9397-08002B2CF9AE}" pid="15" name="MediaServiceImageTags">
    <vt:lpwstr/>
  </property>
</Properties>
</file>