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0 - Documentos soporte/"/>
    </mc:Choice>
  </mc:AlternateContent>
  <xr:revisionPtr revIDLastSave="186" documentId="13_ncr:1_{EC27AD09-22D9-414C-A269-3CAEEF3D756C}" xr6:coauthVersionLast="47" xr6:coauthVersionMax="47" xr10:uidLastSave="{B88531F3-6ABC-432F-8898-1CA8DD2A902E}"/>
  <bookViews>
    <workbookView xWindow="-110" yWindow="-110" windowWidth="19420" windowHeight="10420" xr2:uid="{503CA94C-BD80-4EFA-97D3-8FF3842BA49F}"/>
  </bookViews>
  <sheets>
    <sheet name="Planilla de Cotizac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K4" i="2"/>
  <c r="M4" i="2"/>
  <c r="G4" i="2"/>
  <c r="H4" i="2" s="1"/>
  <c r="I4" i="2" s="1"/>
  <c r="N4" i="2" l="1"/>
  <c r="P4" i="2" s="1"/>
  <c r="R4" i="2" s="1"/>
  <c r="T4" i="2" s="1"/>
  <c r="Q4" i="2" l="1"/>
  <c r="U4" i="2"/>
  <c r="S4" i="2"/>
</calcChain>
</file>

<file path=xl/sharedStrings.xml><?xml version="1.0" encoding="utf-8"?>
<sst xmlns="http://schemas.openxmlformats.org/spreadsheetml/2006/main" count="27" uniqueCount="24">
  <si>
    <t>TC</t>
  </si>
  <si>
    <t>Ref: Cotización Divisas Venta</t>
  </si>
  <si>
    <t>GE</t>
  </si>
  <si>
    <t>EdN</t>
  </si>
  <si>
    <t>OH</t>
  </si>
  <si>
    <t>Item</t>
  </si>
  <si>
    <t>Descripción</t>
  </si>
  <si>
    <t>K</t>
  </si>
  <si>
    <t>Costo total USD]</t>
  </si>
  <si>
    <t>Venta Total [USD]</t>
  </si>
  <si>
    <t>Variación venta</t>
  </si>
  <si>
    <t>CP</t>
  </si>
  <si>
    <t>CUNTQ</t>
  </si>
  <si>
    <t>EBITDA</t>
  </si>
  <si>
    <t>Denominación Comercial</t>
  </si>
  <si>
    <t>Flete  [USD/Lt]</t>
  </si>
  <si>
    <t>CR con flete  [USD/Lt]</t>
  </si>
  <si>
    <t xml:space="preserve">Variación CR </t>
  </si>
  <si>
    <t>Costo Rep                      Jun-22 [USD/LT]</t>
  </si>
  <si>
    <t>Costo Rep                      Mar-22 [USD/LT]</t>
  </si>
  <si>
    <t>Precio unitario                  Jun-22 [USD/LT]</t>
  </si>
  <si>
    <t>Precio unitario                  Mar-22 [USD/LT]</t>
  </si>
  <si>
    <t>Volumen mensual [LT]</t>
  </si>
  <si>
    <t>DBN7316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</si>
</sst>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5" fillId="3" borderId="4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10" fontId="0" fillId="5" borderId="3" xfId="0" applyNumberFormat="1" applyFill="1" applyBorder="1" applyAlignment="1">
      <alignment horizontal="center" vertical="center"/>
    </xf>
    <xf numFmtId="0" fontId="0" fillId="6" borderId="0" xfId="0" applyFill="1"/>
    <xf numFmtId="0" fontId="7" fillId="6" borderId="3" xfId="0" applyFon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/>
    </xf>
    <xf numFmtId="0" fontId="3" fillId="6" borderId="0" xfId="0" applyFont="1" applyFill="1"/>
    <xf numFmtId="10" fontId="0" fillId="6" borderId="0" xfId="0" applyNumberFormat="1" applyFill="1" applyAlignment="1">
      <alignment horizontal="center"/>
    </xf>
    <xf numFmtId="2" fontId="3" fillId="5" borderId="3" xfId="2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9" fontId="4" fillId="2" borderId="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48FCD6B9-D37C-4747-80F9-51E19B6D94F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FA7-D586-4F7A-BAE8-8CDAE26645E8}">
  <dimension ref="A1:U12"/>
  <sheetViews>
    <sheetView showGridLines="0" tabSelected="1" topLeftCell="E1" zoomScale="80" zoomScaleNormal="80" workbookViewId="0">
      <selection activeCell="L4" sqref="L4"/>
    </sheetView>
  </sheetViews>
  <sheetFormatPr baseColWidth="10" defaultRowHeight="14.5" x14ac:dyDescent="0.35"/>
  <cols>
    <col min="1" max="1" width="5.26953125" customWidth="1"/>
    <col min="2" max="2" width="13.54296875" customWidth="1"/>
    <col min="3" max="3" width="14" customWidth="1"/>
    <col min="4" max="5" width="14.1796875" customWidth="1"/>
    <col min="6" max="6" width="13.26953125" customWidth="1"/>
    <col min="7" max="7" width="10.81640625" customWidth="1"/>
    <col min="8" max="8" width="14.1796875" customWidth="1"/>
    <col min="9" max="10" width="12.54296875" customWidth="1"/>
    <col min="11" max="11" width="13.26953125" customWidth="1"/>
    <col min="14" max="14" width="8" bestFit="1" customWidth="1"/>
    <col min="15" max="15" width="9.81640625" customWidth="1"/>
    <col min="18" max="18" width="8.7265625" customWidth="1"/>
    <col min="19" max="19" width="9.453125" bestFit="1" customWidth="1"/>
    <col min="20" max="20" width="7.453125" customWidth="1"/>
    <col min="21" max="23" width="6.7265625" customWidth="1"/>
  </cols>
  <sheetData>
    <row r="1" spans="1:21" ht="18" customHeight="1" x14ac:dyDescent="0.35">
      <c r="A1" t="s">
        <v>0</v>
      </c>
      <c r="B1">
        <v>130.68</v>
      </c>
      <c r="C1" s="1">
        <v>44769</v>
      </c>
      <c r="D1" t="s">
        <v>1</v>
      </c>
      <c r="P1" s="29" t="s">
        <v>2</v>
      </c>
      <c r="Q1" s="30"/>
      <c r="R1" s="29" t="s">
        <v>3</v>
      </c>
      <c r="S1" s="30"/>
      <c r="T1" s="31" t="s">
        <v>4</v>
      </c>
      <c r="U1" s="31"/>
    </row>
    <row r="2" spans="1:21" ht="13.5" customHeight="1" x14ac:dyDescent="0.35">
      <c r="P2" s="32">
        <v>5.5E-2</v>
      </c>
      <c r="Q2" s="33"/>
      <c r="R2" s="34">
        <v>0.04</v>
      </c>
      <c r="S2" s="35"/>
      <c r="T2" s="36">
        <v>0.04</v>
      </c>
      <c r="U2" s="36"/>
    </row>
    <row r="3" spans="1:21" ht="55.5" customHeight="1" x14ac:dyDescent="0.35">
      <c r="A3" s="2" t="s">
        <v>5</v>
      </c>
      <c r="B3" s="3" t="s">
        <v>6</v>
      </c>
      <c r="C3" s="3" t="s">
        <v>14</v>
      </c>
      <c r="D3" s="4" t="s">
        <v>18</v>
      </c>
      <c r="E3" s="4" t="s">
        <v>19</v>
      </c>
      <c r="F3" s="4" t="s">
        <v>22</v>
      </c>
      <c r="G3" s="4" t="s">
        <v>15</v>
      </c>
      <c r="H3" s="4" t="s">
        <v>16</v>
      </c>
      <c r="I3" s="4" t="s">
        <v>20</v>
      </c>
      <c r="J3" s="4" t="s">
        <v>21</v>
      </c>
      <c r="K3" s="4" t="s">
        <v>17</v>
      </c>
      <c r="L3" s="4" t="s">
        <v>7</v>
      </c>
      <c r="M3" s="4" t="s">
        <v>8</v>
      </c>
      <c r="N3" s="4" t="s">
        <v>9</v>
      </c>
      <c r="O3" s="4" t="s">
        <v>10</v>
      </c>
      <c r="P3" s="5" t="s">
        <v>11</v>
      </c>
      <c r="Q3" s="5" t="s">
        <v>11</v>
      </c>
      <c r="R3" s="5" t="s">
        <v>12</v>
      </c>
      <c r="S3" s="5" t="s">
        <v>12</v>
      </c>
      <c r="T3" s="6" t="s">
        <v>13</v>
      </c>
      <c r="U3" s="6" t="s">
        <v>13</v>
      </c>
    </row>
    <row r="4" spans="1:21" ht="33.75" customHeight="1" x14ac:dyDescent="0.35">
      <c r="A4" s="7">
        <v>1</v>
      </c>
      <c r="B4" s="8"/>
      <c r="C4" s="8" t="s">
        <v>23</v>
      </c>
      <c r="D4" s="9">
        <v>3.72</v>
      </c>
      <c r="E4" s="25"/>
      <c r="F4" s="28">
        <f>25*30</f>
        <v>750</v>
      </c>
      <c r="G4" s="11">
        <f>(217/22/$B$1)</f>
        <v>7.5479311016501099E-2</v>
      </c>
      <c r="H4" s="12">
        <f>G4+D4</f>
        <v>3.7954793110165013</v>
      </c>
      <c r="I4" s="13">
        <f>L4*H4</f>
        <v>6.8318627598297024</v>
      </c>
      <c r="J4" s="27"/>
      <c r="K4" s="18">
        <f>(D4-E4)/D4</f>
        <v>1</v>
      </c>
      <c r="L4" s="24">
        <v>1.8</v>
      </c>
      <c r="M4" s="28">
        <f>F4*D4</f>
        <v>2790</v>
      </c>
      <c r="N4" s="10">
        <f>F4*I4</f>
        <v>5123.8970698722769</v>
      </c>
      <c r="O4" s="14"/>
      <c r="P4" s="10">
        <f>ROUND(SUM(N4:N11)-SUM(M4:M11)-$P$2*SUM(N4:N11),0)</f>
        <v>2052</v>
      </c>
      <c r="Q4" s="15">
        <f>+P4/SUM(N4:N11)</f>
        <v>0.40047642878414613</v>
      </c>
      <c r="R4" s="10">
        <f>+P4-$R$2*SUM(N4:N11)</f>
        <v>1847.0441172051089</v>
      </c>
      <c r="S4" s="16">
        <f>+R4/SUM(N4:N11)</f>
        <v>0.36047642878414615</v>
      </c>
      <c r="T4" s="10">
        <f>+R4-$T$2*SUM(N4:N11)</f>
        <v>1642.0882344102179</v>
      </c>
      <c r="U4" s="16">
        <f>+T4/SUM(N4:N11)</f>
        <v>0.32047642878414617</v>
      </c>
    </row>
    <row r="5" spans="1:21" ht="33.75" customHeight="1" x14ac:dyDescent="0.35">
      <c r="A5" s="17">
        <v>2</v>
      </c>
      <c r="B5" s="8"/>
      <c r="C5" s="8"/>
      <c r="D5" s="12"/>
      <c r="E5" s="26"/>
      <c r="F5" s="28"/>
      <c r="G5" s="11"/>
      <c r="H5" s="12"/>
      <c r="I5" s="13"/>
      <c r="J5" s="26"/>
      <c r="K5" s="18"/>
      <c r="L5" s="24"/>
      <c r="M5" s="28"/>
      <c r="N5" s="10"/>
      <c r="O5" s="14"/>
      <c r="P5" s="10"/>
      <c r="Q5" s="15"/>
      <c r="R5" s="10"/>
      <c r="S5" s="16"/>
      <c r="T5" s="10"/>
      <c r="U5" s="16"/>
    </row>
    <row r="6" spans="1:21" ht="33.75" customHeight="1" x14ac:dyDescent="0.35">
      <c r="A6" s="17">
        <v>3</v>
      </c>
      <c r="B6" s="8"/>
      <c r="C6" s="8"/>
      <c r="D6" s="12"/>
      <c r="E6" s="26"/>
      <c r="F6" s="28"/>
      <c r="G6" s="11"/>
      <c r="H6" s="12"/>
      <c r="I6" s="13"/>
      <c r="J6" s="26"/>
      <c r="K6" s="18"/>
      <c r="L6" s="24"/>
      <c r="M6" s="28"/>
      <c r="N6" s="10"/>
      <c r="O6" s="14"/>
      <c r="P6" s="10"/>
      <c r="Q6" s="15"/>
      <c r="R6" s="10"/>
      <c r="S6" s="16"/>
      <c r="T6" s="10"/>
      <c r="U6" s="16"/>
    </row>
    <row r="7" spans="1:21" ht="33.75" customHeight="1" x14ac:dyDescent="0.35">
      <c r="A7" s="17">
        <v>4</v>
      </c>
      <c r="B7" s="8"/>
      <c r="C7" s="8"/>
      <c r="D7" s="12"/>
      <c r="E7" s="26"/>
      <c r="F7" s="28"/>
      <c r="G7" s="11"/>
      <c r="H7" s="12"/>
      <c r="I7" s="13"/>
      <c r="J7" s="26"/>
      <c r="K7" s="18"/>
      <c r="L7" s="24"/>
      <c r="M7" s="28"/>
      <c r="N7" s="10"/>
      <c r="O7" s="14"/>
      <c r="P7" s="10"/>
      <c r="Q7" s="15"/>
      <c r="R7" s="10"/>
      <c r="S7" s="16"/>
      <c r="T7" s="10"/>
      <c r="U7" s="16"/>
    </row>
    <row r="8" spans="1:21" ht="33.75" customHeight="1" x14ac:dyDescent="0.35">
      <c r="A8" s="17">
        <v>5</v>
      </c>
      <c r="B8" s="8"/>
      <c r="C8" s="8"/>
      <c r="D8" s="12"/>
      <c r="E8" s="26"/>
      <c r="F8" s="28"/>
      <c r="G8" s="11"/>
      <c r="H8" s="12"/>
      <c r="I8" s="13"/>
      <c r="J8" s="26"/>
      <c r="K8" s="18"/>
      <c r="L8" s="24"/>
      <c r="M8" s="28"/>
      <c r="N8" s="10"/>
      <c r="O8" s="14"/>
      <c r="P8" s="10"/>
      <c r="Q8" s="15"/>
      <c r="R8" s="10"/>
      <c r="S8" s="16"/>
      <c r="T8" s="10"/>
      <c r="U8" s="16"/>
    </row>
    <row r="9" spans="1:21" ht="33.75" customHeight="1" x14ac:dyDescent="0.35">
      <c r="A9" s="17">
        <v>6</v>
      </c>
      <c r="B9" s="8"/>
      <c r="C9" s="8"/>
      <c r="D9" s="12"/>
      <c r="E9" s="26"/>
      <c r="F9" s="28"/>
      <c r="G9" s="11"/>
      <c r="H9" s="12"/>
      <c r="I9" s="13"/>
      <c r="J9" s="26"/>
      <c r="K9" s="18"/>
      <c r="L9" s="24"/>
      <c r="M9" s="28"/>
      <c r="N9" s="10"/>
      <c r="O9" s="14"/>
      <c r="P9" s="10"/>
      <c r="Q9" s="15"/>
      <c r="R9" s="10"/>
      <c r="S9" s="16"/>
      <c r="T9" s="10"/>
      <c r="U9" s="16"/>
    </row>
    <row r="10" spans="1:21" ht="33.75" customHeight="1" x14ac:dyDescent="0.35">
      <c r="A10" s="17">
        <v>7</v>
      </c>
      <c r="B10" s="8"/>
      <c r="C10" s="8"/>
      <c r="D10" s="12"/>
      <c r="E10" s="26"/>
      <c r="F10" s="28"/>
      <c r="G10" s="11"/>
      <c r="H10" s="12"/>
      <c r="I10" s="13"/>
      <c r="J10" s="26"/>
      <c r="K10" s="18"/>
      <c r="L10" s="24"/>
      <c r="M10" s="28"/>
      <c r="N10" s="10"/>
      <c r="O10" s="14"/>
      <c r="P10" s="10"/>
      <c r="Q10" s="15"/>
      <c r="R10" s="10"/>
      <c r="S10" s="16"/>
      <c r="T10" s="10"/>
      <c r="U10" s="16"/>
    </row>
    <row r="11" spans="1:21" ht="33.75" customHeight="1" x14ac:dyDescent="0.35">
      <c r="A11" s="17">
        <v>8</v>
      </c>
      <c r="B11" s="8"/>
      <c r="C11" s="8"/>
      <c r="D11" s="9"/>
      <c r="E11" s="25"/>
      <c r="F11" s="28"/>
      <c r="G11" s="11"/>
      <c r="H11" s="12"/>
      <c r="I11" s="13"/>
      <c r="J11" s="26"/>
      <c r="K11" s="18"/>
      <c r="L11" s="24"/>
      <c r="M11" s="28"/>
      <c r="N11" s="10"/>
      <c r="O11" s="14"/>
      <c r="P11" s="10"/>
      <c r="Q11" s="15"/>
      <c r="R11" s="10"/>
      <c r="S11" s="16"/>
      <c r="T11" s="10"/>
      <c r="U11" s="16"/>
    </row>
    <row r="12" spans="1:21" s="19" customFormat="1" x14ac:dyDescent="0.35">
      <c r="B12" s="20"/>
      <c r="C12" s="20"/>
      <c r="D12" s="20"/>
      <c r="E12" s="20"/>
      <c r="F12" s="21"/>
      <c r="M12" s="22"/>
      <c r="S12" s="23"/>
      <c r="T12" s="23"/>
      <c r="U12"/>
    </row>
  </sheetData>
  <mergeCells count="6">
    <mergeCell ref="P1:Q1"/>
    <mergeCell ref="R1:S1"/>
    <mergeCell ref="T1:U1"/>
    <mergeCell ref="P2:Q2"/>
    <mergeCell ref="R2:S2"/>
    <mergeCell ref="T2:U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70C01F-1529-4C44-B38B-70EE91AAD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9FE44-7E0A-44B5-9F16-8E319203D687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Cotizacion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Barrera</dc:creator>
  <cp:lastModifiedBy>Calanni, Eduardo Salvador</cp:lastModifiedBy>
  <cp:lastPrinted>2022-07-25T11:39:51Z</cp:lastPrinted>
  <dcterms:created xsi:type="dcterms:W3CDTF">2022-07-22T17:09:14Z</dcterms:created>
  <dcterms:modified xsi:type="dcterms:W3CDTF">2024-05-03T12:23:44Z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