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Evans Kofi\Desktop\"/>
    </mc:Choice>
  </mc:AlternateContent>
  <xr:revisionPtr revIDLastSave="0" documentId="8_{997181B8-99D5-49D3-A60B-22C1BC5962EC}" xr6:coauthVersionLast="47" xr6:coauthVersionMax="47" xr10:uidLastSave="{00000000-0000-0000-0000-000000000000}"/>
  <bookViews>
    <workbookView xWindow="-120" yWindow="-120" windowWidth="20730" windowHeight="11040" tabRatio="820" activeTab="5" xr2:uid="{00000000-000D-0000-FFFF-FFFF00000000}"/>
  </bookViews>
  <sheets>
    <sheet name="Table" sheetId="2" r:id="rId1"/>
    <sheet name="Conditional Formatting" sheetId="7" r:id="rId2"/>
    <sheet name="Pivot Tables" sheetId="9" r:id="rId3"/>
    <sheet name="One-dimensional Pivot Tables" sheetId="11" r:id="rId4"/>
    <sheet name="Two-dimensional Pivot Tables" sheetId="5" r:id="rId5"/>
    <sheet name="My Dashboard" sheetId="10" r:id="rId6"/>
  </sheets>
  <definedNames>
    <definedName name="Slicer_Category">#N/A</definedName>
    <definedName name="Slicer_Country">#N/A</definedName>
    <definedName name="Slicer_Product">#N/A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0" i="7" l="1"/>
  <c r="K20" i="7"/>
  <c r="L20" i="7"/>
  <c r="M20" i="7"/>
  <c r="N20" i="7"/>
  <c r="O20" i="7"/>
  <c r="I20" i="7"/>
  <c r="J19" i="7"/>
  <c r="K19" i="7"/>
  <c r="L19" i="7"/>
  <c r="M19" i="7"/>
  <c r="N19" i="7"/>
  <c r="O19" i="7"/>
  <c r="I19" i="7"/>
  <c r="J18" i="7"/>
  <c r="K18" i="7"/>
  <c r="L18" i="7"/>
  <c r="M18" i="7"/>
  <c r="N18" i="7"/>
  <c r="O18" i="7"/>
  <c r="I18" i="7"/>
  <c r="J17" i="7"/>
  <c r="K17" i="7"/>
  <c r="L17" i="7"/>
  <c r="M17" i="7"/>
  <c r="N17" i="7"/>
  <c r="O17" i="7"/>
  <c r="I17" i="7"/>
  <c r="I16" i="7"/>
  <c r="J16" i="7"/>
  <c r="K16" i="7"/>
  <c r="L16" i="7"/>
  <c r="M16" i="7"/>
  <c r="N16" i="7"/>
  <c r="O16" i="7"/>
  <c r="J15" i="7"/>
  <c r="K15" i="7"/>
  <c r="L15" i="7"/>
  <c r="M15" i="7"/>
  <c r="N15" i="7"/>
  <c r="O15" i="7"/>
  <c r="I15" i="7"/>
  <c r="I14" i="7"/>
  <c r="J14" i="7"/>
  <c r="K14" i="7"/>
  <c r="L14" i="7"/>
  <c r="M14" i="7"/>
  <c r="M21" i="7" s="1"/>
  <c r="N14" i="7"/>
  <c r="O14" i="7"/>
  <c r="N3" i="7" a="1"/>
  <c r="N3" i="7" s="1"/>
  <c r="I3" i="7"/>
  <c r="L27" i="7"/>
  <c r="L28" i="7"/>
  <c r="L29" i="7"/>
  <c r="L30" i="7"/>
  <c r="L26" i="7"/>
  <c r="K29" i="7"/>
  <c r="K30" i="7"/>
  <c r="K31" i="7"/>
  <c r="J27" i="7"/>
  <c r="J28" i="7"/>
  <c r="J29" i="7"/>
  <c r="J32" i="7"/>
  <c r="I27" i="7"/>
  <c r="I28" i="7"/>
  <c r="I29" i="7"/>
  <c r="I30" i="7"/>
  <c r="I31" i="7"/>
  <c r="H26" i="7" a="1"/>
  <c r="H26" i="7" s="1"/>
  <c r="J26" i="7" s="1"/>
  <c r="O6" i="7"/>
  <c r="O7" i="7"/>
  <c r="O8" i="7"/>
  <c r="O9" i="7"/>
  <c r="O10" i="7"/>
  <c r="L5" i="7"/>
  <c r="L6" i="7"/>
  <c r="L7" i="7"/>
  <c r="L8" i="7"/>
  <c r="L9" i="7"/>
  <c r="L10" i="7"/>
  <c r="L4" i="7"/>
  <c r="K4" i="7" a="1"/>
  <c r="K4" i="7" s="1"/>
  <c r="H4" i="7" a="1"/>
  <c r="H4" i="7" s="1"/>
  <c r="I4" i="7" s="1"/>
  <c r="I21" i="7" l="1"/>
  <c r="J31" i="7"/>
  <c r="K28" i="7"/>
  <c r="I32" i="7"/>
  <c r="J30" i="7"/>
  <c r="J33" i="7" s="1"/>
  <c r="K27" i="7"/>
  <c r="K33" i="7" s="1"/>
  <c r="L21" i="7"/>
  <c r="K21" i="7"/>
  <c r="J21" i="7"/>
  <c r="O5" i="7"/>
  <c r="I26" i="7"/>
  <c r="K26" i="7"/>
  <c r="L32" i="7"/>
  <c r="L33" i="7" s="1"/>
  <c r="O21" i="7"/>
  <c r="O4" i="7"/>
  <c r="K32" i="7"/>
  <c r="L31" i="7"/>
  <c r="N21" i="7"/>
  <c r="I33" i="7"/>
  <c r="I9" i="7"/>
  <c r="I10" i="7"/>
  <c r="I8" i="7"/>
  <c r="I7" i="7"/>
  <c r="I6" i="7"/>
  <c r="I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Evans Kofi</author>
  </authors>
  <commentList>
    <comment ref="N17" authorId="0" shapeId="0" xr:uid="{10BC9F8D-DD04-4071-A460-E96911239811}">
      <text>
        <r>
          <rPr>
            <b/>
            <sz val="9"/>
            <color indexed="81"/>
            <rFont val="Tahoma"/>
            <family val="2"/>
          </rPr>
          <t>Evans Kofi:</t>
        </r>
        <r>
          <rPr>
            <sz val="9"/>
            <color indexed="81"/>
            <rFont val="Tahoma"/>
            <family val="2"/>
          </rPr>
          <t xml:space="preserve">
Color green represents the lowest value.
</t>
        </r>
      </text>
    </comment>
    <comment ref="N20" authorId="0" shapeId="0" xr:uid="{5BF2BD9A-7D7C-49CD-8264-22266DBD7BE3}">
      <text>
        <r>
          <rPr>
            <b/>
            <sz val="9"/>
            <color indexed="81"/>
            <rFont val="Tahoma"/>
            <family val="2"/>
          </rPr>
          <t>Evans Kofi:</t>
        </r>
        <r>
          <rPr>
            <sz val="9"/>
            <color indexed="81"/>
            <rFont val="Tahoma"/>
            <family val="2"/>
          </rPr>
          <t xml:space="preserve">
The filled red cell represents the highest value.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<sst xmlns="http://schemas.openxmlformats.org/spreadsheetml/2006/main" count="1508" uniqueCount="47">
  <si>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</si>
  <si>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</si>
  <si>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</si>
  <si>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</si>
  <si>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</si>
  <si>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</si>
  <si>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</si>
  <si>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</si>
  <si>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</si>
  <si>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</si>
  <si>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</si>
  <si>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</si>
  <si>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</si>
  <si>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</si>
  <si>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</si>
  <si>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</si>
  <si>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</si>
  <si>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</si>
  <si>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</si>
  <si>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</si>
  <si>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</si>
  <si>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</si>
  <si>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Row Labels</t>
  </si>
  <si>
    <t>Grand Total</t>
  </si>
  <si>
    <t>Sum of Amount</t>
  </si>
  <si>
    <t>Count of Category</t>
  </si>
  <si>
    <t>Column Labels</t>
  </si>
  <si>
    <t>(All)</t>
  </si>
  <si>
    <t>Count of Amount</t>
  </si>
  <si>
    <t>Count of Product</t>
  </si>
  <si>
    <t>e</t>
  </si>
  <si>
    <t>FRUIT</t>
  </si>
  <si>
    <t>VEGETABLES</t>
  </si>
  <si>
    <t>COUNTS</t>
  </si>
  <si>
    <t>SUM</t>
  </si>
  <si>
    <t>COUNTRY</t>
  </si>
  <si>
    <t>COUNT</t>
  </si>
  <si>
    <t>TOTAL</t>
  </si>
  <si>
    <t>Country/Products</t>
  </si>
  <si>
    <t>FRUITS</t>
  </si>
  <si>
    <t>PRODUCTS</t>
  </si>
  <si>
    <t>Sum of Amounts</t>
  </si>
  <si>
    <t>TABLE 1</t>
  </si>
  <si>
    <t>TABLE 2</t>
  </si>
  <si>
    <t>TABLE 3</t>
  </si>
  <si>
    <t>TABLE 4</t>
  </si>
  <si>
    <t>TABLE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</si>
</sst>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d/m/yyyy"/>
  </numFmts>
  <fonts count="10" x14ac:knownFonts="1">
    <font>
      <sz val="11"/>
      <color theme="1"/>
      <name val="Calibri"/>
      <scheme val="minor"/>
    </font>
    <font>
      <sz val="11"/>
      <color theme="1"/>
      <name val="Calibri"/>
      <family val="2"/>
      <scheme val="minor"/>
    </font>
    <font>
      <b/>
      <sz val="11"/>
      <color theme="1"/>
      <name val="Calibri"/>
      <family val="2"/>
    </font>
    <font>
      <sz val="11"/>
      <color theme="1"/>
      <name val="Calibri"/>
      <family val="2"/>
      <scheme val="minor"/>
    </font>
    <font>
      <sz val="11"/>
      <color theme="1"/>
      <name val="Calibri"/>
      <family val="2"/>
    </font>
    <font>
      <sz val="11"/>
      <color rgb="FF3F3F76"/>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s>
  <fills count="4">
    <fill>
      <patternFill patternType="none"/>
    </fill>
    <fill>
      <patternFill patternType="gray125"/>
    </fill>
    <fill>
      <patternFill patternType="solid">
        <fgColor rgb="FFFFCC99"/>
      </patternFill>
    </fill>
    <fill>
      <patternFill patternType="solid">
        <fgColor theme="0"/>
        <bgColor indexed="64"/>
      </patternFill>
    </fill>
  </fills>
  <borders count="18">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rgb="FF999999"/>
      </top>
      <bottom style="thin">
        <color rgb="FF999999"/>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7F7F7F"/>
      </left>
      <right/>
      <top style="thin">
        <color rgb="FF7F7F7F"/>
      </top>
      <bottom style="thin">
        <color rgb="FF7F7F7F"/>
      </bottom>
      <diagonal/>
    </border>
    <border>
      <left style="thin">
        <color indexed="64"/>
      </left>
      <right/>
      <top style="thin">
        <color indexed="64"/>
      </top>
      <bottom style="thin">
        <color indexed="64"/>
      </bottom>
      <diagonal/>
    </border>
    <border>
      <left/>
      <right style="thin">
        <color rgb="FF7F7F7F"/>
      </right>
      <top style="thin">
        <color rgb="FF7F7F7F"/>
      </top>
      <bottom style="thin">
        <color rgb="FF7F7F7F"/>
      </bottom>
      <diagonal/>
    </border>
    <border>
      <left/>
      <right style="thin">
        <color indexed="64"/>
      </right>
      <top style="thin">
        <color indexed="64"/>
      </top>
      <bottom style="thin">
        <color indexed="64"/>
      </bottom>
      <diagonal/>
    </border>
  </borders>
  <cellStyleXfs count="2">
    <xf numFmtId="0" fontId="0" fillId="0" borderId="0"/>
    <xf numFmtId="0" fontId="5" fillId="2" borderId="12" applyNumberFormat="0" applyAlignment="0" applyProtection="0"/>
  </cellStyleXfs>
  <cellXfs count="59">
    <xf numFmtId="0" fontId="0" fillId="0" borderId="0" xfId="0" applyFont="1" applyAlignment="1"/>
    <xf numFmtId="0" fontId="2" fillId="0" borderId="0" xfId="0" applyFont="1"/>
    <xf numFmtId="0" fontId="3" fillId="0" borderId="0" xfId="0" applyFont="1"/>
    <xf numFmtId="164" fontId="4" fillId="0" borderId="0" xfId="0" applyNumberFormat="1" applyFont="1"/>
    <xf numFmtId="165" fontId="4" fillId="0" borderId="0" xfId="0" applyNumberFormat="1" applyFont="1"/>
    <xf numFmtId="0" fontId="2" fillId="0" borderId="0" xfId="0" applyFont="1"/>
    <xf numFmtId="0" fontId="3" fillId="0" borderId="0" xfId="0" applyFont="1"/>
    <xf numFmtId="164" fontId="4" fillId="0" borderId="0" xfId="0" applyNumberFormat="1" applyFont="1"/>
    <xf numFmtId="165" fontId="4" fillId="0" borderId="0" xfId="0" applyNumberFormat="1" applyFo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1" xfId="0" pivotButton="1" applyFont="1" applyBorder="1" applyAlignment="1"/>
    <xf numFmtId="0" fontId="0" fillId="0" borderId="5" xfId="0" applyFont="1" applyBorder="1" applyAlignment="1"/>
    <xf numFmtId="0" fontId="0" fillId="0" borderId="1" xfId="0" applyFont="1" applyBorder="1" applyAlignment="1">
      <alignment horizontal="left"/>
    </xf>
    <xf numFmtId="0" fontId="0" fillId="0" borderId="5" xfId="0" applyNumberFormat="1" applyFont="1" applyBorder="1" applyAlignment="1"/>
    <xf numFmtId="0" fontId="0" fillId="0" borderId="4" xfId="0" applyFont="1" applyBorder="1" applyAlignment="1">
      <alignment horizontal="left"/>
    </xf>
    <xf numFmtId="0" fontId="0" fillId="0" borderId="6" xfId="0" applyNumberFormat="1" applyFont="1" applyBorder="1" applyAlignment="1"/>
    <xf numFmtId="0" fontId="0" fillId="0" borderId="8" xfId="0" applyFont="1" applyBorder="1" applyAlignment="1">
      <alignment horizontal="left"/>
    </xf>
    <xf numFmtId="0" fontId="0" fillId="0" borderId="7" xfId="0" applyNumberFormat="1" applyFont="1" applyBorder="1" applyAlignment="1"/>
    <xf numFmtId="0" fontId="0" fillId="0" borderId="9" xfId="0" applyFont="1" applyBorder="1" applyAlignment="1"/>
    <xf numFmtId="0" fontId="0" fillId="0" borderId="1" xfId="0" applyNumberFormat="1" applyFont="1" applyBorder="1" applyAlignment="1"/>
    <xf numFmtId="0" fontId="0" fillId="0" borderId="9" xfId="0" applyNumberFormat="1" applyFont="1" applyBorder="1" applyAlignment="1"/>
    <xf numFmtId="0" fontId="0" fillId="0" borderId="4" xfId="0" applyNumberFormat="1" applyFont="1" applyBorder="1" applyAlignment="1"/>
    <xf numFmtId="0" fontId="0" fillId="0" borderId="10" xfId="0" applyNumberFormat="1" applyFont="1" applyBorder="1" applyAlignment="1"/>
    <xf numFmtId="0" fontId="0" fillId="0" borderId="8" xfId="0" applyNumberFormat="1" applyFont="1" applyBorder="1" applyAlignment="1"/>
    <xf numFmtId="0" fontId="0" fillId="0" borderId="11" xfId="0" applyNumberFormat="1" applyFont="1" applyBorder="1" applyAlignment="1"/>
    <xf numFmtId="0" fontId="0" fillId="0" borderId="7" xfId="0" pivotButton="1" applyFont="1" applyBorder="1" applyAlignment="1"/>
    <xf numFmtId="0" fontId="0" fillId="0" borderId="7" xfId="0" applyFont="1" applyBorder="1" applyAlignment="1"/>
    <xf numFmtId="0" fontId="0" fillId="0" borderId="4" xfId="0" applyFont="1" applyBorder="1" applyAlignment="1">
      <alignment horizontal="left" indent="1"/>
    </xf>
    <xf numFmtId="1" fontId="0" fillId="0" borderId="1" xfId="0" applyNumberFormat="1" applyFont="1" applyBorder="1" applyAlignment="1"/>
    <xf numFmtId="1" fontId="0" fillId="0" borderId="9" xfId="0" applyNumberFormat="1" applyFont="1" applyBorder="1" applyAlignment="1"/>
    <xf numFmtId="1" fontId="0" fillId="0" borderId="5" xfId="0" applyNumberFormat="1" applyFont="1" applyBorder="1" applyAlignment="1"/>
    <xf numFmtId="1" fontId="0" fillId="0" borderId="4" xfId="0" applyNumberFormat="1" applyFont="1" applyBorder="1" applyAlignment="1"/>
    <xf numFmtId="1" fontId="0" fillId="0" borderId="10" xfId="0" applyNumberFormat="1" applyFont="1" applyBorder="1" applyAlignment="1"/>
    <xf numFmtId="1" fontId="0" fillId="0" borderId="6" xfId="0" applyNumberFormat="1" applyFont="1" applyBorder="1" applyAlignment="1"/>
    <xf numFmtId="1" fontId="0" fillId="0" borderId="8" xfId="0" applyNumberFormat="1" applyFont="1" applyBorder="1" applyAlignment="1"/>
    <xf numFmtId="1" fontId="0" fillId="0" borderId="11" xfId="0" applyNumberFormat="1" applyFont="1" applyBorder="1" applyAlignment="1"/>
    <xf numFmtId="1" fontId="0" fillId="0" borderId="7" xfId="0" applyNumberFormat="1" applyFont="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 fontId="0" fillId="0" borderId="0" xfId="0" applyNumberFormat="1" applyFont="1" applyAlignment="1"/>
    <xf numFmtId="0" fontId="0" fillId="0" borderId="0" xfId="0" applyFont="1" applyAlignment="1">
      <alignment horizontal="left" indent="1"/>
    </xf>
    <xf numFmtId="0" fontId="5" fillId="2" borderId="13" xfId="1" applyBorder="1"/>
    <xf numFmtId="0" fontId="0" fillId="0" borderId="13" xfId="0" applyBorder="1"/>
    <xf numFmtId="0" fontId="0" fillId="0" borderId="13" xfId="0" applyFont="1" applyBorder="1" applyAlignment="1"/>
    <xf numFmtId="0" fontId="5" fillId="2" borderId="12" xfId="1" applyAlignment="1"/>
    <xf numFmtId="0" fontId="1" fillId="0" borderId="13" xfId="0" applyFont="1" applyBorder="1" applyAlignment="1"/>
    <xf numFmtId="0" fontId="0" fillId="0" borderId="13" xfId="0" applyFont="1" applyFill="1" applyBorder="1" applyAlignment="1"/>
    <xf numFmtId="0" fontId="5" fillId="2" borderId="14" xfId="1" applyBorder="1" applyAlignment="1"/>
    <xf numFmtId="0" fontId="0" fillId="0" borderId="15" xfId="0" applyFont="1" applyBorder="1" applyAlignment="1"/>
    <xf numFmtId="0" fontId="5" fillId="2" borderId="16" xfId="1" applyBorder="1" applyAlignment="1"/>
    <xf numFmtId="0" fontId="0" fillId="0" borderId="17" xfId="0" applyFont="1" applyBorder="1" applyAlignment="1"/>
    <xf numFmtId="0" fontId="0" fillId="3" borderId="0" xfId="0" applyFont="1" applyFill="1" applyAlignment="1"/>
    <xf numFmtId="0" fontId="6" fillId="2" borderId="12" xfId="1" applyFont="1" applyAlignment="1">
      <alignment horizontal="center"/>
    </xf>
    <xf numFmtId="0" fontId="9" fillId="2" borderId="12" xfId="1" applyFont="1" applyAlignment="1">
      <alignment horizontal="center"/>
    </xf>
    <xf numFmtId="0" fontId="5" fillId="2" borderId="15" xfId="1" applyBorder="1" applyAlignment="1">
      <alignment horizontal="center"/>
    </xf>
    <xf numFmtId="0" fontId="5" fillId="2" borderId="17" xfId="1" applyBorder="1" applyAlignment="1">
      <alignment horizontal="center"/>
    </xf>
  </cellXfs>
  <cellStyles count="2">
    <cellStyle name="Input" xfId="1" builtinId="20"/>
    <cellStyle name="Normal" xfId="0" builtinId="0"/>
  </cellStyles>
  <dxfs count="27">
    <dxf>
      <numFmt numFmtId="1" formatCode="0"/>
    </dxf>
    <dxf>
      <numFmt numFmtId="166" formatCode="0.000000"/>
    </dxf>
    <dxf>
      <numFmt numFmtId="1" formatCode="0"/>
    </dxf>
    <dxf>
      <numFmt numFmtId="166" formatCode="0.000000"/>
    </dxf>
    <dxf>
      <numFmt numFmtId="1" formatCode="0"/>
    </dxf>
    <dxf>
      <numFmt numFmtId="166" formatCode="0.000000"/>
    </dxf>
    <dxf>
      <fill>
        <patternFill>
          <bgColor rgb="FFFF5050"/>
        </patternFill>
      </fill>
    </dxf>
    <dxf>
      <fill>
        <patternFill>
          <bgColor rgb="FF33CC33"/>
        </patternFill>
      </fill>
    </dxf>
    <dxf>
      <fill>
        <patternFill>
          <bgColor rgb="FF0070C0"/>
        </patternFill>
      </fill>
    </dxf>
    <dxf>
      <fill>
        <patternFill>
          <bgColor rgb="FFFF0000"/>
        </patternFill>
      </fill>
    </dxf>
    <dxf>
      <font>
        <color rgb="FF9C0006"/>
      </font>
      <fill>
        <patternFill>
          <bgColor rgb="FFFFC7CE"/>
        </patternFill>
      </fill>
    </dxf>
    <dxf>
      <font>
        <color rgb="FF006100"/>
      </font>
      <fill>
        <patternFill>
          <bgColor rgb="FFC6EFCE"/>
        </patternFill>
      </fill>
    </dxf>
    <dxf>
      <fill>
        <patternFill>
          <bgColor rgb="FF00B050"/>
        </patternFill>
      </fill>
    </dxf>
    <dxf>
      <fill>
        <patternFill>
          <bgColor rgb="FF92D050"/>
        </patternFill>
      </fill>
    </dxf>
    <dxf>
      <fill>
        <patternFill>
          <bgColor theme="8"/>
        </patternFill>
      </fill>
    </dxf>
    <dxf>
      <fill>
        <patternFill>
          <bgColor rgb="FFFF0000"/>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65" formatCode="d/m/yyyy"/>
    </dxf>
    <dxf>
      <font>
        <b val="0"/>
        <i val="0"/>
        <strike val="0"/>
        <condense val="0"/>
        <extend val="0"/>
        <outline val="0"/>
        <shadow val="0"/>
        <u val="none"/>
        <vertAlign val="baseline"/>
        <sz val="11"/>
        <color theme="1"/>
        <name val="Calibri"/>
        <scheme val="none"/>
      </font>
      <numFmt numFmtId="164" formatCode="&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none"/>
      </font>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26"/>
      <tableStyleElement type="firstRowStripe" dxfId="25"/>
      <tableStyleElement type="secondRowStripe" dxfId="24"/>
    </tableStyle>
  </tableStyles>
  <colors>
    <mruColors>
      <color rgb="FF33CC33"/>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Tables!PivotTable2</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Tables'!$A$4:$A$11</c:f>
              <c:strCache>
                <c:ptCount val="7"/>
                <c:pt idx="0">
                  <c:v>Apple</c:v>
                </c:pt>
                <c:pt idx="1">
                  <c:v>Banana</c:v>
                </c:pt>
                <c:pt idx="2">
                  <c:v>Beans</c:v>
                </c:pt>
                <c:pt idx="3">
                  <c:v>Cabbage</c:v>
                </c:pt>
                <c:pt idx="4">
                  <c:v>Carrots</c:v>
                </c:pt>
                <c:pt idx="5">
                  <c:v>Mango</c:v>
                </c:pt>
                <c:pt idx="6">
                  <c:v>Orange</c:v>
                </c:pt>
              </c:strCache>
            </c:strRef>
          </c:cat>
          <c:val>
            <c:numRef>
              <c:f>'Pivot Tables'!$B$4:$B$11</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391C-4BF6-95D2-C81A93FFA5E0}"/>
            </c:ext>
          </c:extLst>
        </c:ser>
        <c:dLbls>
          <c:showLegendKey val="0"/>
          <c:showVal val="0"/>
          <c:showCatName val="0"/>
          <c:showSerName val="0"/>
          <c:showPercent val="0"/>
          <c:showBubbleSize val="0"/>
        </c:dLbls>
        <c:gapWidth val="219"/>
        <c:overlap val="-27"/>
        <c:axId val="743849056"/>
        <c:axId val="743840320"/>
      </c:barChart>
      <c:catAx>
        <c:axId val="74384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840320"/>
        <c:crosses val="autoZero"/>
        <c:auto val="1"/>
        <c:lblAlgn val="ctr"/>
        <c:lblOffset val="100"/>
        <c:noMultiLvlLbl val="0"/>
      </c:catAx>
      <c:valAx>
        <c:axId val="743840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84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Tables'!$B$36</c:f>
              <c:strCache>
                <c:ptCount val="1"/>
                <c:pt idx="0">
                  <c:v>Total</c:v>
                </c:pt>
              </c:strCache>
            </c:strRef>
          </c:tx>
          <c:spPr>
            <a:solidFill>
              <a:schemeClr val="accent1"/>
            </a:solidFill>
            <a:ln>
              <a:noFill/>
            </a:ln>
            <a:effectLst/>
          </c:spPr>
          <c:invertIfNegative val="0"/>
          <c:cat>
            <c:multiLvlStrRef>
              <c:f>'Pivot Tables'!$A$37:$A$46</c:f>
              <c:multiLvlStrCache>
                <c:ptCount val="7"/>
                <c:lvl>
                  <c:pt idx="0">
                    <c:v>Apple</c:v>
                  </c:pt>
                  <c:pt idx="1">
                    <c:v>Banana</c:v>
                  </c:pt>
                  <c:pt idx="2">
                    <c:v>Mango</c:v>
                  </c:pt>
                  <c:pt idx="3">
                    <c:v>Orange</c:v>
                  </c:pt>
                  <c:pt idx="4">
                    <c:v>Beans</c:v>
                  </c:pt>
                  <c:pt idx="5">
                    <c:v>Cabbage</c:v>
                  </c:pt>
                  <c:pt idx="6">
                    <c:v>Carrots</c:v>
                  </c:pt>
                </c:lvl>
                <c:lvl>
                  <c:pt idx="0">
                    <c:v>Fruit</c:v>
                  </c:pt>
                  <c:pt idx="4">
                    <c:v>Vegetables</c:v>
                  </c:pt>
                </c:lvl>
              </c:multiLvlStrCache>
            </c:multiLvlStrRef>
          </c:cat>
          <c:val>
            <c:numRef>
              <c:f>'Pivot Tables'!$B$37:$B$46</c:f>
              <c:numCache>
                <c:formatCode>General</c:formatCode>
                <c:ptCount val="7"/>
                <c:pt idx="0">
                  <c:v>191257</c:v>
                </c:pt>
                <c:pt idx="1">
                  <c:v>340295</c:v>
                </c:pt>
                <c:pt idx="2">
                  <c:v>57079</c:v>
                </c:pt>
                <c:pt idx="3">
                  <c:v>104438</c:v>
                </c:pt>
                <c:pt idx="4">
                  <c:v>57281</c:v>
                </c:pt>
                <c:pt idx="5">
                  <c:v>142439</c:v>
                </c:pt>
                <c:pt idx="6">
                  <c:v>136945</c:v>
                </c:pt>
              </c:numCache>
            </c:numRef>
          </c:val>
          <c:extLst>
            <c:ext xmlns:c16="http://schemas.microsoft.com/office/drawing/2014/chart" uri="{C3380CC4-5D6E-409C-BE32-E72D297353CC}">
              <c16:uniqueId val="{00000000-2736-4E28-BABC-24FAD968DB72}"/>
            </c:ext>
          </c:extLst>
        </c:ser>
        <c:dLbls>
          <c:showLegendKey val="0"/>
          <c:showVal val="0"/>
          <c:showCatName val="0"/>
          <c:showSerName val="0"/>
          <c:showPercent val="0"/>
          <c:showBubbleSize val="0"/>
        </c:dLbls>
        <c:gapWidth val="219"/>
        <c:overlap val="-27"/>
        <c:axId val="743798720"/>
        <c:axId val="743792896"/>
      </c:barChart>
      <c:catAx>
        <c:axId val="743798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792896"/>
        <c:crosses val="autoZero"/>
        <c:auto val="1"/>
        <c:lblAlgn val="ctr"/>
        <c:lblOffset val="100"/>
        <c:noMultiLvlLbl val="0"/>
      </c:catAx>
      <c:valAx>
        <c:axId val="743792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79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Tables'!$B$50:$B$51</c:f>
              <c:strCache>
                <c:ptCount val="1"/>
                <c:pt idx="0">
                  <c:v>Australia</c:v>
                </c:pt>
              </c:strCache>
            </c:strRef>
          </c:tx>
          <c:spPr>
            <a:solidFill>
              <a:schemeClr val="accent1"/>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Tables'!$B$52:$B$59</c:f>
              <c:numCache>
                <c:formatCode>General</c:formatCode>
                <c:ptCount val="7"/>
                <c:pt idx="0">
                  <c:v>4</c:v>
                </c:pt>
                <c:pt idx="1">
                  <c:v>10</c:v>
                </c:pt>
                <c:pt idx="2">
                  <c:v>3</c:v>
                </c:pt>
                <c:pt idx="3">
                  <c:v>2</c:v>
                </c:pt>
                <c:pt idx="4">
                  <c:v>3</c:v>
                </c:pt>
                <c:pt idx="5">
                  <c:v>2</c:v>
                </c:pt>
                <c:pt idx="6">
                  <c:v>3</c:v>
                </c:pt>
              </c:numCache>
            </c:numRef>
          </c:val>
          <c:extLst>
            <c:ext xmlns:c16="http://schemas.microsoft.com/office/drawing/2014/chart" uri="{C3380CC4-5D6E-409C-BE32-E72D297353CC}">
              <c16:uniqueId val="{00000000-9A12-4D2E-BDFB-DBE15A627341}"/>
            </c:ext>
          </c:extLst>
        </c:ser>
        <c:ser>
          <c:idx val="1"/>
          <c:order val="1"/>
          <c:tx>
            <c:strRef>
              <c:f>'Pivot Tables'!$C$50:$C$51</c:f>
              <c:strCache>
                <c:ptCount val="1"/>
                <c:pt idx="0">
                  <c:v>Canada</c:v>
                </c:pt>
              </c:strCache>
            </c:strRef>
          </c:tx>
          <c:spPr>
            <a:solidFill>
              <a:schemeClr val="accent2"/>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Tables'!$C$52:$C$59</c:f>
              <c:numCache>
                <c:formatCode>General</c:formatCode>
                <c:ptCount val="7"/>
                <c:pt idx="0">
                  <c:v>6</c:v>
                </c:pt>
                <c:pt idx="1">
                  <c:v>7</c:v>
                </c:pt>
                <c:pt idx="3">
                  <c:v>3</c:v>
                </c:pt>
                <c:pt idx="5">
                  <c:v>1</c:v>
                </c:pt>
                <c:pt idx="6">
                  <c:v>3</c:v>
                </c:pt>
              </c:numCache>
            </c:numRef>
          </c:val>
          <c:extLst>
            <c:ext xmlns:c16="http://schemas.microsoft.com/office/drawing/2014/chart" uri="{C3380CC4-5D6E-409C-BE32-E72D297353CC}">
              <c16:uniqueId val="{00000007-14EF-447A-B7FD-EC7194D53A13}"/>
            </c:ext>
          </c:extLst>
        </c:ser>
        <c:ser>
          <c:idx val="2"/>
          <c:order val="2"/>
          <c:tx>
            <c:strRef>
              <c:f>'Pivot Tables'!$D$50:$D$51</c:f>
              <c:strCache>
                <c:ptCount val="1"/>
                <c:pt idx="0">
                  <c:v>France</c:v>
                </c:pt>
              </c:strCache>
            </c:strRef>
          </c:tx>
          <c:spPr>
            <a:solidFill>
              <a:schemeClr val="accent3"/>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Tables'!$D$52:$D$59</c:f>
              <c:numCache>
                <c:formatCode>General</c:formatCode>
                <c:ptCount val="7"/>
                <c:pt idx="0">
                  <c:v>16</c:v>
                </c:pt>
                <c:pt idx="1">
                  <c:v>7</c:v>
                </c:pt>
                <c:pt idx="2">
                  <c:v>1</c:v>
                </c:pt>
                <c:pt idx="3">
                  <c:v>1</c:v>
                </c:pt>
                <c:pt idx="4">
                  <c:v>1</c:v>
                </c:pt>
                <c:pt idx="5">
                  <c:v>1</c:v>
                </c:pt>
                <c:pt idx="6">
                  <c:v>1</c:v>
                </c:pt>
              </c:numCache>
            </c:numRef>
          </c:val>
          <c:extLst>
            <c:ext xmlns:c16="http://schemas.microsoft.com/office/drawing/2014/chart" uri="{C3380CC4-5D6E-409C-BE32-E72D297353CC}">
              <c16:uniqueId val="{00000008-14EF-447A-B7FD-EC7194D53A13}"/>
            </c:ext>
          </c:extLst>
        </c:ser>
        <c:ser>
          <c:idx val="3"/>
          <c:order val="3"/>
          <c:tx>
            <c:strRef>
              <c:f>'Pivot Tables'!$E$50:$E$51</c:f>
              <c:strCache>
                <c:ptCount val="1"/>
                <c:pt idx="0">
                  <c:v>Germany</c:v>
                </c:pt>
              </c:strCache>
            </c:strRef>
          </c:tx>
          <c:spPr>
            <a:solidFill>
              <a:schemeClr val="accent4"/>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Tables'!$E$52:$E$59</c:f>
              <c:numCache>
                <c:formatCode>General</c:formatCode>
                <c:ptCount val="7"/>
                <c:pt idx="0">
                  <c:v>2</c:v>
                </c:pt>
                <c:pt idx="1">
                  <c:v>9</c:v>
                </c:pt>
                <c:pt idx="2">
                  <c:v>6</c:v>
                </c:pt>
                <c:pt idx="3">
                  <c:v>8</c:v>
                </c:pt>
                <c:pt idx="4">
                  <c:v>6</c:v>
                </c:pt>
                <c:pt idx="5">
                  <c:v>1</c:v>
                </c:pt>
                <c:pt idx="6">
                  <c:v>1</c:v>
                </c:pt>
              </c:numCache>
            </c:numRef>
          </c:val>
          <c:extLst>
            <c:ext xmlns:c16="http://schemas.microsoft.com/office/drawing/2014/chart" uri="{C3380CC4-5D6E-409C-BE32-E72D297353CC}">
              <c16:uniqueId val="{00000009-14EF-447A-B7FD-EC7194D53A13}"/>
            </c:ext>
          </c:extLst>
        </c:ser>
        <c:ser>
          <c:idx val="4"/>
          <c:order val="4"/>
          <c:tx>
            <c:strRef>
              <c:f>'Pivot Tables'!$F$50:$F$51</c:f>
              <c:strCache>
                <c:ptCount val="1"/>
                <c:pt idx="0">
                  <c:v>New Zealand</c:v>
                </c:pt>
              </c:strCache>
            </c:strRef>
          </c:tx>
          <c:spPr>
            <a:solidFill>
              <a:schemeClr val="accent5"/>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Tables'!$F$52:$F$59</c:f>
              <c:numCache>
                <c:formatCode>General</c:formatCode>
                <c:ptCount val="7"/>
                <c:pt idx="0">
                  <c:v>2</c:v>
                </c:pt>
                <c:pt idx="1">
                  <c:v>8</c:v>
                </c:pt>
                <c:pt idx="3">
                  <c:v>1</c:v>
                </c:pt>
                <c:pt idx="6">
                  <c:v>3</c:v>
                </c:pt>
              </c:numCache>
            </c:numRef>
          </c:val>
          <c:extLst>
            <c:ext xmlns:c16="http://schemas.microsoft.com/office/drawing/2014/chart" uri="{C3380CC4-5D6E-409C-BE32-E72D297353CC}">
              <c16:uniqueId val="{0000000A-14EF-447A-B7FD-EC7194D53A13}"/>
            </c:ext>
          </c:extLst>
        </c:ser>
        <c:ser>
          <c:idx val="5"/>
          <c:order val="5"/>
          <c:tx>
            <c:strRef>
              <c:f>'Pivot Tables'!$G$50:$G$51</c:f>
              <c:strCache>
                <c:ptCount val="1"/>
                <c:pt idx="0">
                  <c:v>United Kingdom</c:v>
                </c:pt>
              </c:strCache>
            </c:strRef>
          </c:tx>
          <c:spPr>
            <a:solidFill>
              <a:schemeClr val="accent6"/>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Tables'!$G$52:$G$59</c:f>
              <c:numCache>
                <c:formatCode>General</c:formatCode>
                <c:ptCount val="7"/>
                <c:pt idx="0">
                  <c:v>4</c:v>
                </c:pt>
                <c:pt idx="1">
                  <c:v>7</c:v>
                </c:pt>
                <c:pt idx="2">
                  <c:v>2</c:v>
                </c:pt>
                <c:pt idx="3">
                  <c:v>8</c:v>
                </c:pt>
                <c:pt idx="4">
                  <c:v>7</c:v>
                </c:pt>
                <c:pt idx="5">
                  <c:v>1</c:v>
                </c:pt>
                <c:pt idx="6">
                  <c:v>5</c:v>
                </c:pt>
              </c:numCache>
            </c:numRef>
          </c:val>
          <c:extLst>
            <c:ext xmlns:c16="http://schemas.microsoft.com/office/drawing/2014/chart" uri="{C3380CC4-5D6E-409C-BE32-E72D297353CC}">
              <c16:uniqueId val="{00000000-3B7C-495B-AC9D-34A0B65B8B23}"/>
            </c:ext>
          </c:extLst>
        </c:ser>
        <c:ser>
          <c:idx val="6"/>
          <c:order val="6"/>
          <c:tx>
            <c:strRef>
              <c:f>'Pivot Tables'!$H$50:$H$51</c:f>
              <c:strCache>
                <c:ptCount val="1"/>
                <c:pt idx="0">
                  <c:v>United States</c:v>
                </c:pt>
              </c:strCache>
            </c:strRef>
          </c:tx>
          <c:spPr>
            <a:solidFill>
              <a:schemeClr val="accent1">
                <a:lumMod val="60000"/>
              </a:schemeClr>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Tables'!$H$52:$H$59</c:f>
              <c:numCache>
                <c:formatCode>General</c:formatCode>
                <c:ptCount val="7"/>
                <c:pt idx="0">
                  <c:v>6</c:v>
                </c:pt>
                <c:pt idx="1">
                  <c:v>23</c:v>
                </c:pt>
                <c:pt idx="2">
                  <c:v>1</c:v>
                </c:pt>
                <c:pt idx="3">
                  <c:v>4</c:v>
                </c:pt>
                <c:pt idx="4">
                  <c:v>10</c:v>
                </c:pt>
                <c:pt idx="5">
                  <c:v>5</c:v>
                </c:pt>
                <c:pt idx="6">
                  <c:v>8</c:v>
                </c:pt>
              </c:numCache>
            </c:numRef>
          </c:val>
          <c:extLst>
            <c:ext xmlns:c16="http://schemas.microsoft.com/office/drawing/2014/chart" uri="{C3380CC4-5D6E-409C-BE32-E72D297353CC}">
              <c16:uniqueId val="{00000001-3B7C-495B-AC9D-34A0B65B8B23}"/>
            </c:ext>
          </c:extLst>
        </c:ser>
        <c:dLbls>
          <c:showLegendKey val="0"/>
          <c:showVal val="0"/>
          <c:showCatName val="0"/>
          <c:showSerName val="0"/>
          <c:showPercent val="0"/>
          <c:showBubbleSize val="0"/>
        </c:dLbls>
        <c:gapWidth val="219"/>
        <c:overlap val="-27"/>
        <c:axId val="743825760"/>
        <c:axId val="743831584"/>
      </c:barChart>
      <c:catAx>
        <c:axId val="74382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831584"/>
        <c:crosses val="autoZero"/>
        <c:auto val="1"/>
        <c:lblAlgn val="ctr"/>
        <c:lblOffset val="100"/>
        <c:noMultiLvlLbl val="0"/>
      </c:catAx>
      <c:valAx>
        <c:axId val="743831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82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Tables'!$B$63:$B$64</c:f>
              <c:strCache>
                <c:ptCount val="1"/>
                <c:pt idx="0">
                  <c:v>Apple</c:v>
                </c:pt>
              </c:strCache>
            </c:strRef>
          </c:tx>
          <c:spPr>
            <a:solidFill>
              <a:schemeClr val="accent1"/>
            </a:solidFill>
            <a:ln>
              <a:noFill/>
            </a:ln>
            <a:effectLst/>
          </c:spPr>
          <c:invertIfNegative val="0"/>
          <c:cat>
            <c:strRef>
              <c:f>'Pivot Tables'!$A$65:$A$72</c:f>
              <c:strCache>
                <c:ptCount val="7"/>
                <c:pt idx="0">
                  <c:v>Australia</c:v>
                </c:pt>
                <c:pt idx="1">
                  <c:v>Canada</c:v>
                </c:pt>
                <c:pt idx="2">
                  <c:v>France</c:v>
                </c:pt>
                <c:pt idx="3">
                  <c:v>Germany</c:v>
                </c:pt>
                <c:pt idx="4">
                  <c:v>New Zealand</c:v>
                </c:pt>
                <c:pt idx="5">
                  <c:v>United Kingdom</c:v>
                </c:pt>
                <c:pt idx="6">
                  <c:v>United States</c:v>
                </c:pt>
              </c:strCache>
            </c:strRef>
          </c:cat>
          <c:val>
            <c:numRef>
              <c:f>'Pivot Tables'!$B$65:$B$72</c:f>
              <c:numCache>
                <c:formatCode>General</c:formatCode>
                <c:ptCount val="7"/>
                <c:pt idx="0">
                  <c:v>4</c:v>
                </c:pt>
                <c:pt idx="1">
                  <c:v>6</c:v>
                </c:pt>
                <c:pt idx="2">
                  <c:v>16</c:v>
                </c:pt>
                <c:pt idx="3">
                  <c:v>2</c:v>
                </c:pt>
                <c:pt idx="4">
                  <c:v>2</c:v>
                </c:pt>
                <c:pt idx="5">
                  <c:v>4</c:v>
                </c:pt>
                <c:pt idx="6">
                  <c:v>6</c:v>
                </c:pt>
              </c:numCache>
            </c:numRef>
          </c:val>
          <c:extLst>
            <c:ext xmlns:c16="http://schemas.microsoft.com/office/drawing/2014/chart" uri="{C3380CC4-5D6E-409C-BE32-E72D297353CC}">
              <c16:uniqueId val="{00000000-271F-4982-BFEA-883BCCDD38F6}"/>
            </c:ext>
          </c:extLst>
        </c:ser>
        <c:ser>
          <c:idx val="1"/>
          <c:order val="1"/>
          <c:tx>
            <c:strRef>
              <c:f>'Pivot Tables'!$C$63:$C$64</c:f>
              <c:strCache>
                <c:ptCount val="1"/>
                <c:pt idx="0">
                  <c:v>Banana</c:v>
                </c:pt>
              </c:strCache>
            </c:strRef>
          </c:tx>
          <c:spPr>
            <a:solidFill>
              <a:schemeClr val="accent2"/>
            </a:solidFill>
            <a:ln>
              <a:noFill/>
            </a:ln>
            <a:effectLst/>
          </c:spPr>
          <c:invertIfNegative val="0"/>
          <c:cat>
            <c:strRef>
              <c:f>'Pivot Tables'!$A$65:$A$72</c:f>
              <c:strCache>
                <c:ptCount val="7"/>
                <c:pt idx="0">
                  <c:v>Australia</c:v>
                </c:pt>
                <c:pt idx="1">
                  <c:v>Canada</c:v>
                </c:pt>
                <c:pt idx="2">
                  <c:v>France</c:v>
                </c:pt>
                <c:pt idx="3">
                  <c:v>Germany</c:v>
                </c:pt>
                <c:pt idx="4">
                  <c:v>New Zealand</c:v>
                </c:pt>
                <c:pt idx="5">
                  <c:v>United Kingdom</c:v>
                </c:pt>
                <c:pt idx="6">
                  <c:v>United States</c:v>
                </c:pt>
              </c:strCache>
            </c:strRef>
          </c:cat>
          <c:val>
            <c:numRef>
              <c:f>'Pivot Tables'!$C$65:$C$72</c:f>
              <c:numCache>
                <c:formatCode>General</c:formatCode>
                <c:ptCount val="7"/>
                <c:pt idx="0">
                  <c:v>10</c:v>
                </c:pt>
                <c:pt idx="1">
                  <c:v>7</c:v>
                </c:pt>
                <c:pt idx="2">
                  <c:v>7</c:v>
                </c:pt>
                <c:pt idx="3">
                  <c:v>9</c:v>
                </c:pt>
                <c:pt idx="4">
                  <c:v>8</c:v>
                </c:pt>
                <c:pt idx="5">
                  <c:v>7</c:v>
                </c:pt>
                <c:pt idx="6">
                  <c:v>23</c:v>
                </c:pt>
              </c:numCache>
            </c:numRef>
          </c:val>
          <c:extLst>
            <c:ext xmlns:c16="http://schemas.microsoft.com/office/drawing/2014/chart" uri="{C3380CC4-5D6E-409C-BE32-E72D297353CC}">
              <c16:uniqueId val="{00000000-FCDA-4768-8B0E-F33B30AE0B7A}"/>
            </c:ext>
          </c:extLst>
        </c:ser>
        <c:ser>
          <c:idx val="2"/>
          <c:order val="2"/>
          <c:tx>
            <c:strRef>
              <c:f>'Pivot Tables'!$D$63:$D$64</c:f>
              <c:strCache>
                <c:ptCount val="1"/>
                <c:pt idx="0">
                  <c:v>Beans</c:v>
                </c:pt>
              </c:strCache>
            </c:strRef>
          </c:tx>
          <c:spPr>
            <a:solidFill>
              <a:schemeClr val="accent3"/>
            </a:solidFill>
            <a:ln>
              <a:noFill/>
            </a:ln>
            <a:effectLst/>
          </c:spPr>
          <c:invertIfNegative val="0"/>
          <c:cat>
            <c:strRef>
              <c:f>'Pivot Tables'!$A$65:$A$72</c:f>
              <c:strCache>
                <c:ptCount val="7"/>
                <c:pt idx="0">
                  <c:v>Australia</c:v>
                </c:pt>
                <c:pt idx="1">
                  <c:v>Canada</c:v>
                </c:pt>
                <c:pt idx="2">
                  <c:v>France</c:v>
                </c:pt>
                <c:pt idx="3">
                  <c:v>Germany</c:v>
                </c:pt>
                <c:pt idx="4">
                  <c:v>New Zealand</c:v>
                </c:pt>
                <c:pt idx="5">
                  <c:v>United Kingdom</c:v>
                </c:pt>
                <c:pt idx="6">
                  <c:v>United States</c:v>
                </c:pt>
              </c:strCache>
            </c:strRef>
          </c:cat>
          <c:val>
            <c:numRef>
              <c:f>'Pivot Tables'!$D$65:$D$72</c:f>
              <c:numCache>
                <c:formatCode>General</c:formatCode>
                <c:ptCount val="7"/>
                <c:pt idx="0">
                  <c:v>3</c:v>
                </c:pt>
                <c:pt idx="2">
                  <c:v>1</c:v>
                </c:pt>
                <c:pt idx="3">
                  <c:v>6</c:v>
                </c:pt>
                <c:pt idx="5">
                  <c:v>2</c:v>
                </c:pt>
                <c:pt idx="6">
                  <c:v>1</c:v>
                </c:pt>
              </c:numCache>
            </c:numRef>
          </c:val>
          <c:extLst>
            <c:ext xmlns:c16="http://schemas.microsoft.com/office/drawing/2014/chart" uri="{C3380CC4-5D6E-409C-BE32-E72D297353CC}">
              <c16:uniqueId val="{00000001-FCDA-4768-8B0E-F33B30AE0B7A}"/>
            </c:ext>
          </c:extLst>
        </c:ser>
        <c:ser>
          <c:idx val="3"/>
          <c:order val="3"/>
          <c:tx>
            <c:strRef>
              <c:f>'Pivot Tables'!$E$63:$E$64</c:f>
              <c:strCache>
                <c:ptCount val="1"/>
                <c:pt idx="0">
                  <c:v>Cabbage</c:v>
                </c:pt>
              </c:strCache>
            </c:strRef>
          </c:tx>
          <c:spPr>
            <a:solidFill>
              <a:schemeClr val="accent4"/>
            </a:solidFill>
            <a:ln>
              <a:noFill/>
            </a:ln>
            <a:effectLst/>
          </c:spPr>
          <c:invertIfNegative val="0"/>
          <c:cat>
            <c:strRef>
              <c:f>'Pivot Tables'!$A$65:$A$72</c:f>
              <c:strCache>
                <c:ptCount val="7"/>
                <c:pt idx="0">
                  <c:v>Australia</c:v>
                </c:pt>
                <c:pt idx="1">
                  <c:v>Canada</c:v>
                </c:pt>
                <c:pt idx="2">
                  <c:v>France</c:v>
                </c:pt>
                <c:pt idx="3">
                  <c:v>Germany</c:v>
                </c:pt>
                <c:pt idx="4">
                  <c:v>New Zealand</c:v>
                </c:pt>
                <c:pt idx="5">
                  <c:v>United Kingdom</c:v>
                </c:pt>
                <c:pt idx="6">
                  <c:v>United States</c:v>
                </c:pt>
              </c:strCache>
            </c:strRef>
          </c:cat>
          <c:val>
            <c:numRef>
              <c:f>'Pivot Tables'!$E$65:$E$72</c:f>
              <c:numCache>
                <c:formatCode>General</c:formatCode>
                <c:ptCount val="7"/>
                <c:pt idx="0">
                  <c:v>2</c:v>
                </c:pt>
                <c:pt idx="1">
                  <c:v>3</c:v>
                </c:pt>
                <c:pt idx="2">
                  <c:v>1</c:v>
                </c:pt>
                <c:pt idx="3">
                  <c:v>8</c:v>
                </c:pt>
                <c:pt idx="4">
                  <c:v>1</c:v>
                </c:pt>
                <c:pt idx="5">
                  <c:v>8</c:v>
                </c:pt>
                <c:pt idx="6">
                  <c:v>4</c:v>
                </c:pt>
              </c:numCache>
            </c:numRef>
          </c:val>
          <c:extLst>
            <c:ext xmlns:c16="http://schemas.microsoft.com/office/drawing/2014/chart" uri="{C3380CC4-5D6E-409C-BE32-E72D297353CC}">
              <c16:uniqueId val="{00000002-FCDA-4768-8B0E-F33B30AE0B7A}"/>
            </c:ext>
          </c:extLst>
        </c:ser>
        <c:ser>
          <c:idx val="4"/>
          <c:order val="4"/>
          <c:tx>
            <c:strRef>
              <c:f>'Pivot Tables'!$F$63:$F$64</c:f>
              <c:strCache>
                <c:ptCount val="1"/>
                <c:pt idx="0">
                  <c:v>Carrots</c:v>
                </c:pt>
              </c:strCache>
            </c:strRef>
          </c:tx>
          <c:spPr>
            <a:solidFill>
              <a:schemeClr val="accent5"/>
            </a:solidFill>
            <a:ln>
              <a:noFill/>
            </a:ln>
            <a:effectLst/>
          </c:spPr>
          <c:invertIfNegative val="0"/>
          <c:cat>
            <c:strRef>
              <c:f>'Pivot Tables'!$A$65:$A$72</c:f>
              <c:strCache>
                <c:ptCount val="7"/>
                <c:pt idx="0">
                  <c:v>Australia</c:v>
                </c:pt>
                <c:pt idx="1">
                  <c:v>Canada</c:v>
                </c:pt>
                <c:pt idx="2">
                  <c:v>France</c:v>
                </c:pt>
                <c:pt idx="3">
                  <c:v>Germany</c:v>
                </c:pt>
                <c:pt idx="4">
                  <c:v>New Zealand</c:v>
                </c:pt>
                <c:pt idx="5">
                  <c:v>United Kingdom</c:v>
                </c:pt>
                <c:pt idx="6">
                  <c:v>United States</c:v>
                </c:pt>
              </c:strCache>
            </c:strRef>
          </c:cat>
          <c:val>
            <c:numRef>
              <c:f>'Pivot Tables'!$F$65:$F$72</c:f>
              <c:numCache>
                <c:formatCode>General</c:formatCode>
                <c:ptCount val="7"/>
                <c:pt idx="0">
                  <c:v>3</c:v>
                </c:pt>
                <c:pt idx="2">
                  <c:v>1</c:v>
                </c:pt>
                <c:pt idx="3">
                  <c:v>6</c:v>
                </c:pt>
                <c:pt idx="5">
                  <c:v>7</c:v>
                </c:pt>
                <c:pt idx="6">
                  <c:v>10</c:v>
                </c:pt>
              </c:numCache>
            </c:numRef>
          </c:val>
          <c:extLst>
            <c:ext xmlns:c16="http://schemas.microsoft.com/office/drawing/2014/chart" uri="{C3380CC4-5D6E-409C-BE32-E72D297353CC}">
              <c16:uniqueId val="{00000000-4844-489B-8A57-02E257F23358}"/>
            </c:ext>
          </c:extLst>
        </c:ser>
        <c:ser>
          <c:idx val="5"/>
          <c:order val="5"/>
          <c:tx>
            <c:strRef>
              <c:f>'Pivot Tables'!$G$63:$G$64</c:f>
              <c:strCache>
                <c:ptCount val="1"/>
                <c:pt idx="0">
                  <c:v>Mango</c:v>
                </c:pt>
              </c:strCache>
            </c:strRef>
          </c:tx>
          <c:spPr>
            <a:solidFill>
              <a:schemeClr val="accent6"/>
            </a:solidFill>
            <a:ln>
              <a:noFill/>
            </a:ln>
            <a:effectLst/>
          </c:spPr>
          <c:invertIfNegative val="0"/>
          <c:cat>
            <c:strRef>
              <c:f>'Pivot Tables'!$A$65:$A$72</c:f>
              <c:strCache>
                <c:ptCount val="7"/>
                <c:pt idx="0">
                  <c:v>Australia</c:v>
                </c:pt>
                <c:pt idx="1">
                  <c:v>Canada</c:v>
                </c:pt>
                <c:pt idx="2">
                  <c:v>France</c:v>
                </c:pt>
                <c:pt idx="3">
                  <c:v>Germany</c:v>
                </c:pt>
                <c:pt idx="4">
                  <c:v>New Zealand</c:v>
                </c:pt>
                <c:pt idx="5">
                  <c:v>United Kingdom</c:v>
                </c:pt>
                <c:pt idx="6">
                  <c:v>United States</c:v>
                </c:pt>
              </c:strCache>
            </c:strRef>
          </c:cat>
          <c:val>
            <c:numRef>
              <c:f>'Pivot Tables'!$G$65:$G$72</c:f>
              <c:numCache>
                <c:formatCode>General</c:formatCode>
                <c:ptCount val="7"/>
                <c:pt idx="0">
                  <c:v>2</c:v>
                </c:pt>
                <c:pt idx="1">
                  <c:v>1</c:v>
                </c:pt>
                <c:pt idx="2">
                  <c:v>1</c:v>
                </c:pt>
                <c:pt idx="3">
                  <c:v>1</c:v>
                </c:pt>
                <c:pt idx="5">
                  <c:v>1</c:v>
                </c:pt>
                <c:pt idx="6">
                  <c:v>5</c:v>
                </c:pt>
              </c:numCache>
            </c:numRef>
          </c:val>
          <c:extLst>
            <c:ext xmlns:c16="http://schemas.microsoft.com/office/drawing/2014/chart" uri="{C3380CC4-5D6E-409C-BE32-E72D297353CC}">
              <c16:uniqueId val="{00000001-4844-489B-8A57-02E257F23358}"/>
            </c:ext>
          </c:extLst>
        </c:ser>
        <c:ser>
          <c:idx val="6"/>
          <c:order val="6"/>
          <c:tx>
            <c:strRef>
              <c:f>'Pivot Tables'!$H$63:$H$64</c:f>
              <c:strCache>
                <c:ptCount val="1"/>
                <c:pt idx="0">
                  <c:v>Orange</c:v>
                </c:pt>
              </c:strCache>
            </c:strRef>
          </c:tx>
          <c:spPr>
            <a:solidFill>
              <a:schemeClr val="accent1">
                <a:lumMod val="60000"/>
              </a:schemeClr>
            </a:solidFill>
            <a:ln>
              <a:noFill/>
            </a:ln>
            <a:effectLst/>
          </c:spPr>
          <c:invertIfNegative val="0"/>
          <c:cat>
            <c:strRef>
              <c:f>'Pivot Tables'!$A$65:$A$72</c:f>
              <c:strCache>
                <c:ptCount val="7"/>
                <c:pt idx="0">
                  <c:v>Australia</c:v>
                </c:pt>
                <c:pt idx="1">
                  <c:v>Canada</c:v>
                </c:pt>
                <c:pt idx="2">
                  <c:v>France</c:v>
                </c:pt>
                <c:pt idx="3">
                  <c:v>Germany</c:v>
                </c:pt>
                <c:pt idx="4">
                  <c:v>New Zealand</c:v>
                </c:pt>
                <c:pt idx="5">
                  <c:v>United Kingdom</c:v>
                </c:pt>
                <c:pt idx="6">
                  <c:v>United States</c:v>
                </c:pt>
              </c:strCache>
            </c:strRef>
          </c:cat>
          <c:val>
            <c:numRef>
              <c:f>'Pivot Tables'!$H$65:$H$72</c:f>
              <c:numCache>
                <c:formatCode>General</c:formatCode>
                <c:ptCount val="7"/>
                <c:pt idx="0">
                  <c:v>3</c:v>
                </c:pt>
                <c:pt idx="1">
                  <c:v>3</c:v>
                </c:pt>
                <c:pt idx="2">
                  <c:v>1</c:v>
                </c:pt>
                <c:pt idx="3">
                  <c:v>1</c:v>
                </c:pt>
                <c:pt idx="4">
                  <c:v>3</c:v>
                </c:pt>
                <c:pt idx="5">
                  <c:v>5</c:v>
                </c:pt>
                <c:pt idx="6">
                  <c:v>8</c:v>
                </c:pt>
              </c:numCache>
            </c:numRef>
          </c:val>
          <c:extLst>
            <c:ext xmlns:c16="http://schemas.microsoft.com/office/drawing/2014/chart" uri="{C3380CC4-5D6E-409C-BE32-E72D297353CC}">
              <c16:uniqueId val="{00000002-4844-489B-8A57-02E257F23358}"/>
            </c:ext>
          </c:extLst>
        </c:ser>
        <c:dLbls>
          <c:showLegendKey val="0"/>
          <c:showVal val="0"/>
          <c:showCatName val="0"/>
          <c:showSerName val="0"/>
          <c:showPercent val="0"/>
          <c:showBubbleSize val="0"/>
        </c:dLbls>
        <c:gapWidth val="150"/>
        <c:overlap val="100"/>
        <c:axId val="743822848"/>
        <c:axId val="743835744"/>
      </c:barChart>
      <c:catAx>
        <c:axId val="743822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835744"/>
        <c:crosses val="autoZero"/>
        <c:auto val="1"/>
        <c:lblAlgn val="ctr"/>
        <c:lblOffset val="100"/>
        <c:noMultiLvlLbl val="0"/>
      </c:catAx>
      <c:valAx>
        <c:axId val="743835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822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Tables'!$B$36</c:f>
              <c:strCache>
                <c:ptCount val="1"/>
                <c:pt idx="0">
                  <c:v>Total</c:v>
                </c:pt>
              </c:strCache>
            </c:strRef>
          </c:tx>
          <c:spPr>
            <a:solidFill>
              <a:schemeClr val="accent1"/>
            </a:solidFill>
            <a:ln>
              <a:noFill/>
            </a:ln>
            <a:effectLst/>
          </c:spPr>
          <c:cat>
            <c:multiLvlStrRef>
              <c:f>'Pivot Tables'!$A$37:$A$46</c:f>
              <c:multiLvlStrCache>
                <c:ptCount val="7"/>
                <c:lvl>
                  <c:pt idx="0">
                    <c:v>Apple</c:v>
                  </c:pt>
                  <c:pt idx="1">
                    <c:v>Banana</c:v>
                  </c:pt>
                  <c:pt idx="2">
                    <c:v>Mango</c:v>
                  </c:pt>
                  <c:pt idx="3">
                    <c:v>Orange</c:v>
                  </c:pt>
                  <c:pt idx="4">
                    <c:v>Beans</c:v>
                  </c:pt>
                  <c:pt idx="5">
                    <c:v>Cabbage</c:v>
                  </c:pt>
                  <c:pt idx="6">
                    <c:v>Carrots</c:v>
                  </c:pt>
                </c:lvl>
                <c:lvl>
                  <c:pt idx="0">
                    <c:v>Fruit</c:v>
                  </c:pt>
                  <c:pt idx="4">
                    <c:v>Vegetables</c:v>
                  </c:pt>
                </c:lvl>
              </c:multiLvlStrCache>
            </c:multiLvlStrRef>
          </c:cat>
          <c:val>
            <c:numRef>
              <c:f>'Pivot Tables'!$B$37:$B$46</c:f>
              <c:numCache>
                <c:formatCode>General</c:formatCode>
                <c:ptCount val="7"/>
                <c:pt idx="0">
                  <c:v>191257</c:v>
                </c:pt>
                <c:pt idx="1">
                  <c:v>340295</c:v>
                </c:pt>
                <c:pt idx="2">
                  <c:v>57079</c:v>
                </c:pt>
                <c:pt idx="3">
                  <c:v>104438</c:v>
                </c:pt>
                <c:pt idx="4">
                  <c:v>57281</c:v>
                </c:pt>
                <c:pt idx="5">
                  <c:v>142439</c:v>
                </c:pt>
                <c:pt idx="6">
                  <c:v>136945</c:v>
                </c:pt>
              </c:numCache>
            </c:numRef>
          </c:val>
          <c:extLst>
            <c:ext xmlns:c16="http://schemas.microsoft.com/office/drawing/2014/chart" uri="{C3380CC4-5D6E-409C-BE32-E72D297353CC}">
              <c16:uniqueId val="{00000000-BDE4-442D-8A7A-5233D92B6A6A}"/>
            </c:ext>
          </c:extLst>
        </c:ser>
        <c:dLbls>
          <c:showLegendKey val="0"/>
          <c:showVal val="0"/>
          <c:showCatName val="0"/>
          <c:showSerName val="0"/>
          <c:showPercent val="0"/>
          <c:showBubbleSize val="0"/>
        </c:dLbls>
        <c:axId val="743812448"/>
        <c:axId val="743828256"/>
      </c:areaChart>
      <c:catAx>
        <c:axId val="7438124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828256"/>
        <c:crosses val="autoZero"/>
        <c:auto val="1"/>
        <c:lblAlgn val="ctr"/>
        <c:lblOffset val="100"/>
        <c:noMultiLvlLbl val="0"/>
      </c:catAx>
      <c:valAx>
        <c:axId val="743828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8124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Tables!PivotTable9</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Tables'!$B$96</c:f>
              <c:strCache>
                <c:ptCount val="1"/>
                <c:pt idx="0">
                  <c:v>Total</c:v>
                </c:pt>
              </c:strCache>
            </c:strRef>
          </c:tx>
          <c:spPr>
            <a:solidFill>
              <a:schemeClr val="accent1"/>
            </a:solidFill>
            <a:ln>
              <a:noFill/>
            </a:ln>
            <a:effectLst/>
          </c:spPr>
          <c:invertIfNegative val="0"/>
          <c:cat>
            <c:strRef>
              <c:f>'Pivot Tables'!$A$97:$A$104</c:f>
              <c:strCache>
                <c:ptCount val="7"/>
                <c:pt idx="0">
                  <c:v>Australia</c:v>
                </c:pt>
                <c:pt idx="1">
                  <c:v>Canada</c:v>
                </c:pt>
                <c:pt idx="2">
                  <c:v>France</c:v>
                </c:pt>
                <c:pt idx="3">
                  <c:v>Germany</c:v>
                </c:pt>
                <c:pt idx="4">
                  <c:v>New Zealand</c:v>
                </c:pt>
                <c:pt idx="5">
                  <c:v>United Kingdom</c:v>
                </c:pt>
                <c:pt idx="6">
                  <c:v>United States</c:v>
                </c:pt>
              </c:strCache>
            </c:strRef>
          </c:cat>
          <c:val>
            <c:numRef>
              <c:f>'Pivot Tables'!$B$97:$B$104</c:f>
              <c:numCache>
                <c:formatCode>0</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0-1EC6-43D5-831F-48BD70EE1895}"/>
            </c:ext>
          </c:extLst>
        </c:ser>
        <c:dLbls>
          <c:showLegendKey val="0"/>
          <c:showVal val="0"/>
          <c:showCatName val="0"/>
          <c:showSerName val="0"/>
          <c:showPercent val="0"/>
          <c:showBubbleSize val="0"/>
        </c:dLbls>
        <c:gapWidth val="219"/>
        <c:overlap val="-27"/>
        <c:axId val="743816192"/>
        <c:axId val="743821184"/>
      </c:barChart>
      <c:catAx>
        <c:axId val="74381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821184"/>
        <c:crosses val="autoZero"/>
        <c:auto val="1"/>
        <c:lblAlgn val="ctr"/>
        <c:lblOffset val="100"/>
        <c:noMultiLvlLbl val="0"/>
      </c:catAx>
      <c:valAx>
        <c:axId val="7438211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81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Tables'!$B$17</c:f>
              <c:strCache>
                <c:ptCount val="1"/>
                <c:pt idx="0">
                  <c:v>Total</c:v>
                </c:pt>
              </c:strCache>
            </c:strRef>
          </c:tx>
          <c:spPr>
            <a:solidFill>
              <a:schemeClr val="accent1"/>
            </a:solidFill>
            <a:ln>
              <a:noFill/>
            </a:ln>
            <a:effectLst/>
          </c:spPr>
          <c:invertIfNegative val="0"/>
          <c:cat>
            <c:strRef>
              <c:f>'Pivot Tables'!$A$18:$A$20</c:f>
              <c:strCache>
                <c:ptCount val="2"/>
                <c:pt idx="0">
                  <c:v>Fruit</c:v>
                </c:pt>
                <c:pt idx="1">
                  <c:v>Vegetables</c:v>
                </c:pt>
              </c:strCache>
            </c:strRef>
          </c:cat>
          <c:val>
            <c:numRef>
              <c:f>'Pivot Tables'!$B$18:$B$20</c:f>
              <c:numCache>
                <c:formatCode>General</c:formatCode>
                <c:ptCount val="2"/>
                <c:pt idx="0">
                  <c:v>146</c:v>
                </c:pt>
                <c:pt idx="1">
                  <c:v>67</c:v>
                </c:pt>
              </c:numCache>
            </c:numRef>
          </c:val>
          <c:extLst>
            <c:ext xmlns:c16="http://schemas.microsoft.com/office/drawing/2014/chart" uri="{C3380CC4-5D6E-409C-BE32-E72D297353CC}">
              <c16:uniqueId val="{00000001-1EDB-4860-A84F-E48BF32A4E51}"/>
            </c:ext>
          </c:extLst>
        </c:ser>
        <c:dLbls>
          <c:showLegendKey val="0"/>
          <c:showVal val="0"/>
          <c:showCatName val="0"/>
          <c:showSerName val="0"/>
          <c:showPercent val="0"/>
          <c:showBubbleSize val="0"/>
        </c:dLbls>
        <c:gapWidth val="182"/>
        <c:axId val="743802464"/>
        <c:axId val="743788320"/>
      </c:barChart>
      <c:catAx>
        <c:axId val="743802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788320"/>
        <c:crosses val="autoZero"/>
        <c:auto val="1"/>
        <c:lblAlgn val="ctr"/>
        <c:lblOffset val="100"/>
        <c:noMultiLvlLbl val="0"/>
      </c:catAx>
      <c:valAx>
        <c:axId val="7437883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802464"/>
        <c:crosses val="autoZero"/>
        <c:crossBetween val="between"/>
      </c:valAx>
      <c:spPr>
        <a:noFill/>
        <a:ln>
          <a:noFill/>
        </a:ln>
        <a:effectLst/>
      </c:spPr>
    </c:plotArea>
    <c:legend>
      <c:legendPos val="r"/>
      <c:layout>
        <c:manualLayout>
          <c:xMode val="edge"/>
          <c:yMode val="edge"/>
          <c:x val="0.78426412914601895"/>
          <c:y val="0.56556950789914273"/>
          <c:w val="0.18484783996595019"/>
          <c:h val="9.533530416161077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Tables'!$B$29</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8D6-493C-98CE-9716081782B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8D6-493C-98CE-9716081782B0}"/>
              </c:ext>
            </c:extLst>
          </c:dPt>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Tables'!$A$30:$A$32</c:f>
              <c:strCache>
                <c:ptCount val="2"/>
                <c:pt idx="0">
                  <c:v>Fruit</c:v>
                </c:pt>
                <c:pt idx="1">
                  <c:v>Vegetables</c:v>
                </c:pt>
              </c:strCache>
            </c:strRef>
          </c:cat>
          <c:val>
            <c:numRef>
              <c:f>'Pivot Tables'!$B$30:$B$32</c:f>
              <c:numCache>
                <c:formatCode>General</c:formatCode>
                <c:ptCount val="2"/>
                <c:pt idx="0">
                  <c:v>693069</c:v>
                </c:pt>
                <c:pt idx="1">
                  <c:v>336665</c:v>
                </c:pt>
              </c:numCache>
            </c:numRef>
          </c:val>
          <c:extLst>
            <c:ext xmlns:c16="http://schemas.microsoft.com/office/drawing/2014/chart" uri="{C3380CC4-5D6E-409C-BE32-E72D297353CC}">
              <c16:uniqueId val="{00000000-182B-4DDF-A341-E0DD1A3D1006}"/>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Tables!PivotTable8</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Tables'!$B$77:$B$78</c:f>
              <c:strCache>
                <c:ptCount val="1"/>
                <c:pt idx="0">
                  <c:v>Fruit</c:v>
                </c:pt>
              </c:strCache>
            </c:strRef>
          </c:tx>
          <c:spPr>
            <a:solidFill>
              <a:schemeClr val="accent1"/>
            </a:solidFill>
            <a:ln>
              <a:noFill/>
            </a:ln>
            <a:effectLst/>
          </c:spPr>
          <c:invertIfNegative val="0"/>
          <c:cat>
            <c:strRef>
              <c:f>'Pivot Tables'!$A$79:$A$86</c:f>
              <c:strCache>
                <c:ptCount val="7"/>
                <c:pt idx="0">
                  <c:v>Australia</c:v>
                </c:pt>
                <c:pt idx="1">
                  <c:v>Canada</c:v>
                </c:pt>
                <c:pt idx="2">
                  <c:v>France</c:v>
                </c:pt>
                <c:pt idx="3">
                  <c:v>Germany</c:v>
                </c:pt>
                <c:pt idx="4">
                  <c:v>New Zealand</c:v>
                </c:pt>
                <c:pt idx="5">
                  <c:v>United Kingdom</c:v>
                </c:pt>
                <c:pt idx="6">
                  <c:v>United States</c:v>
                </c:pt>
              </c:strCache>
            </c:strRef>
          </c:cat>
          <c:val>
            <c:numRef>
              <c:f>'Pivot Tables'!$B$79:$B$86</c:f>
              <c:numCache>
                <c:formatCode>0</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F60B-4A84-9C3D-82E618C082A0}"/>
            </c:ext>
          </c:extLst>
        </c:ser>
        <c:ser>
          <c:idx val="1"/>
          <c:order val="1"/>
          <c:tx>
            <c:strRef>
              <c:f>'Pivot Tables'!$C$77:$C$78</c:f>
              <c:strCache>
                <c:ptCount val="1"/>
                <c:pt idx="0">
                  <c:v>Vegetables</c:v>
                </c:pt>
              </c:strCache>
            </c:strRef>
          </c:tx>
          <c:spPr>
            <a:solidFill>
              <a:schemeClr val="accent2"/>
            </a:solidFill>
            <a:ln>
              <a:noFill/>
            </a:ln>
            <a:effectLst/>
          </c:spPr>
          <c:invertIfNegative val="0"/>
          <c:cat>
            <c:strRef>
              <c:f>'Pivot Tables'!$A$79:$A$86</c:f>
              <c:strCache>
                <c:ptCount val="7"/>
                <c:pt idx="0">
                  <c:v>Australia</c:v>
                </c:pt>
                <c:pt idx="1">
                  <c:v>Canada</c:v>
                </c:pt>
                <c:pt idx="2">
                  <c:v>France</c:v>
                </c:pt>
                <c:pt idx="3">
                  <c:v>Germany</c:v>
                </c:pt>
                <c:pt idx="4">
                  <c:v>New Zealand</c:v>
                </c:pt>
                <c:pt idx="5">
                  <c:v>United Kingdom</c:v>
                </c:pt>
                <c:pt idx="6">
                  <c:v>United States</c:v>
                </c:pt>
              </c:strCache>
            </c:strRef>
          </c:cat>
          <c:val>
            <c:numRef>
              <c:f>'Pivot Tables'!$C$79:$C$86</c:f>
              <c:numCache>
                <c:formatCode>0</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0-38D3-49A5-98AE-8DD067212481}"/>
            </c:ext>
          </c:extLst>
        </c:ser>
        <c:dLbls>
          <c:showLegendKey val="0"/>
          <c:showVal val="0"/>
          <c:showCatName val="0"/>
          <c:showSerName val="0"/>
          <c:showPercent val="0"/>
          <c:showBubbleSize val="0"/>
        </c:dLbls>
        <c:gapWidth val="219"/>
        <c:overlap val="-27"/>
        <c:axId val="1012116512"/>
        <c:axId val="1012119840"/>
      </c:barChart>
      <c:catAx>
        <c:axId val="101211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012119840"/>
        <c:crosses val="autoZero"/>
        <c:auto val="1"/>
        <c:lblAlgn val="ctr"/>
        <c:lblOffset val="100"/>
        <c:noMultiLvlLbl val="0"/>
      </c:catAx>
      <c:valAx>
        <c:axId val="1012119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012116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solidFill>
                  <a:sysClr val="windowText" lastClr="000000"/>
                </a:solidFill>
              </a:rPr>
              <a:t>Product Count by Category</a:t>
            </a:r>
            <a:endParaRPr lang="en-US" b="0">
              <a:solidFill>
                <a:sysClr val="windowText" lastClr="000000"/>
              </a:solidFill>
            </a:endParaRPr>
          </a:p>
        </c:rich>
      </c:tx>
      <c:layout>
        <c:manualLayout>
          <c:xMode val="edge"/>
          <c:yMode val="edge"/>
          <c:x val="0.3210757685405462"/>
          <c:y val="5.76885104362000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Tables'!$B$17</c:f>
              <c:strCache>
                <c:ptCount val="1"/>
                <c:pt idx="0">
                  <c:v>Total</c:v>
                </c:pt>
              </c:strCache>
            </c:strRef>
          </c:tx>
          <c:spPr>
            <a:solidFill>
              <a:schemeClr val="accent1"/>
            </a:solidFill>
            <a:ln>
              <a:noFill/>
            </a:ln>
            <a:effectLst/>
          </c:spPr>
          <c:invertIfNegative val="0"/>
          <c:cat>
            <c:strRef>
              <c:f>'Pivot Tables'!$A$18:$A$20</c:f>
              <c:strCache>
                <c:ptCount val="2"/>
                <c:pt idx="0">
                  <c:v>Fruit</c:v>
                </c:pt>
                <c:pt idx="1">
                  <c:v>Vegetables</c:v>
                </c:pt>
              </c:strCache>
            </c:strRef>
          </c:cat>
          <c:val>
            <c:numRef>
              <c:f>'Pivot Tables'!$B$18:$B$20</c:f>
              <c:numCache>
                <c:formatCode>General</c:formatCode>
                <c:ptCount val="2"/>
                <c:pt idx="0">
                  <c:v>146</c:v>
                </c:pt>
                <c:pt idx="1">
                  <c:v>67</c:v>
                </c:pt>
              </c:numCache>
            </c:numRef>
          </c:val>
          <c:extLst>
            <c:ext xmlns:c16="http://schemas.microsoft.com/office/drawing/2014/chart" uri="{C3380CC4-5D6E-409C-BE32-E72D297353CC}">
              <c16:uniqueId val="{00000002-CAB5-4896-A780-896F52D63AB7}"/>
            </c:ext>
          </c:extLst>
        </c:ser>
        <c:dLbls>
          <c:showLegendKey val="0"/>
          <c:showVal val="0"/>
          <c:showCatName val="0"/>
          <c:showSerName val="0"/>
          <c:showPercent val="0"/>
          <c:showBubbleSize val="0"/>
        </c:dLbls>
        <c:gapWidth val="182"/>
        <c:axId val="743802464"/>
        <c:axId val="743788320"/>
      </c:barChart>
      <c:catAx>
        <c:axId val="743802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788320"/>
        <c:crosses val="autoZero"/>
        <c:auto val="1"/>
        <c:lblAlgn val="ctr"/>
        <c:lblOffset val="100"/>
        <c:noMultiLvlLbl val="0"/>
      </c:catAx>
      <c:valAx>
        <c:axId val="7437883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43802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70C0"/>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Tables!PivotTable4</c:name>
    <c:fmtId val="5"/>
  </c:pivotSource>
  <c:chart>
    <c:title>
      <c:tx>
        <c:rich>
          <a:bodyPr rot="0" spcFirstLastPara="1" vertOverflow="ellipsis" vert="horz" wrap="square" anchor="ctr" anchorCtr="1"/>
          <a:lstStyle/>
          <a:p>
            <a:pPr algn="ctr" rtl="0">
              <a:defRPr lang="en-US" sz="1400" b="0" i="0" u="none" strike="noStrike" kern="1200" spc="0" baseline="0">
                <a:solidFill>
                  <a:sysClr val="windowText" lastClr="000000"/>
                </a:solidFill>
                <a:latin typeface="+mn-lt"/>
                <a:ea typeface="+mn-ea"/>
                <a:cs typeface="+mn-cs"/>
              </a:defRPr>
            </a:pPr>
            <a:r>
              <a:rPr lang="en-US" sz="1400" b="0" i="0" u="none" strike="noStrike" kern="1200" spc="0" baseline="0">
                <a:solidFill>
                  <a:sysClr val="windowText" lastClr="000000"/>
                </a:solidFill>
                <a:latin typeface="+mn-lt"/>
                <a:ea typeface="+mn-ea"/>
                <a:cs typeface="+mn-cs"/>
              </a:rPr>
              <a:t>Fruit vs. Vegetable Distribution</a:t>
            </a:r>
          </a:p>
        </c:rich>
      </c:tx>
      <c:layout>
        <c:manualLayout>
          <c:xMode val="edge"/>
          <c:yMode val="edge"/>
          <c:x val="0.27354691363346317"/>
          <c:y val="7.3842466591558326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ysClr val="windowText" lastClr="000000"/>
              </a:solidFill>
              <a:latin typeface="+mn-lt"/>
              <a:ea typeface="+mn-ea"/>
              <a:cs typeface="+mn-cs"/>
            </a:defRPr>
          </a:pPr>
          <a:endParaRPr lang="en-GH"/>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dk1">
                      <a:lumMod val="65000"/>
                      <a:lumOff val="35000"/>
                    </a:schemeClr>
                  </a:solidFill>
                  <a:latin typeface="+mn-lt"/>
                  <a:ea typeface="+mn-ea"/>
                  <a:cs typeface="+mn-cs"/>
                </a:defRPr>
              </a:pPr>
              <a:endParaRPr lang="en-GH"/>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solidFill>
                  <a:latin typeface="+mn-lt"/>
                  <a:ea typeface="+mn-ea"/>
                  <a:cs typeface="+mn-cs"/>
                </a:defRPr>
              </a:pPr>
              <a:endParaRPr lang="en-GH"/>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Tables'!$B$29</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FDF-42C0-AD69-E132DB3C9A4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FDF-42C0-AD69-E132DB3C9A46}"/>
              </c:ext>
            </c:extLst>
          </c:dPt>
          <c:dLbls>
            <c:spPr>
              <a:solidFill>
                <a:srgbClr val="FFFFFF"/>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lang="en-US" sz="1000" b="0" i="0" u="none" strike="noStrike" kern="1200" baseline="0">
                    <a:solidFill>
                      <a:schemeClr val="tx1"/>
                    </a:solidFill>
                    <a:latin typeface="+mn-lt"/>
                    <a:ea typeface="+mn-ea"/>
                    <a:cs typeface="+mn-cs"/>
                  </a:defRPr>
                </a:pPr>
                <a:endParaRPr lang="en-GH"/>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Tables'!$A$30:$A$32</c:f>
              <c:strCache>
                <c:ptCount val="2"/>
                <c:pt idx="0">
                  <c:v>Fruit</c:v>
                </c:pt>
                <c:pt idx="1">
                  <c:v>Vegetables</c:v>
                </c:pt>
              </c:strCache>
            </c:strRef>
          </c:cat>
          <c:val>
            <c:numRef>
              <c:f>'Pivot Tables'!$B$30:$B$32</c:f>
              <c:numCache>
                <c:formatCode>General</c:formatCode>
                <c:ptCount val="2"/>
                <c:pt idx="0">
                  <c:v>693069</c:v>
                </c:pt>
                <c:pt idx="1">
                  <c:v>336665</c:v>
                </c:pt>
              </c:numCache>
            </c:numRef>
          </c:val>
          <c:extLst>
            <c:ext xmlns:c16="http://schemas.microsoft.com/office/drawing/2014/chart" uri="{C3380CC4-5D6E-409C-BE32-E72D297353CC}">
              <c16:uniqueId val="{00000004-5FDF-42C0-AD69-E132DB3C9A46}"/>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rgbClr val="0070C0"/>
      </a:solidFill>
      <a:round/>
    </a:ln>
    <a:effectLst/>
  </c:spPr>
  <c:txPr>
    <a:bodyPr/>
    <a:lstStyle/>
    <a:p>
      <a:pPr>
        <a:defRPr lang="en-US" sz="1000" b="0" i="0" u="none" strike="noStrike" kern="1200" baseline="0">
          <a:solidFill>
            <a:schemeClr val="tx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Tables!PivotTable5</c:name>
    <c:fmtId val="3"/>
  </c:pivotSource>
  <c:chart>
    <c:title>
      <c:tx>
        <c:rich>
          <a:bodyPr rot="0" spcFirstLastPara="1" vertOverflow="ellipsis" vert="horz" wrap="square" anchor="ctr" anchorCtr="1"/>
          <a:lstStyle/>
          <a:p>
            <a:pPr algn="ctr" rtl="0">
              <a:defRPr sz="1400" b="0" i="0" u="none" strike="noStrike" kern="1200" spc="0" baseline="0">
                <a:solidFill>
                  <a:schemeClr val="dk1"/>
                </a:solidFill>
                <a:latin typeface="+mn-lt"/>
                <a:ea typeface="+mn-ea"/>
                <a:cs typeface="+mn-cs"/>
              </a:defRPr>
            </a:pPr>
            <a:r>
              <a:rPr lang="en-US"/>
              <a:t>Product Sales by Category</a:t>
            </a:r>
          </a:p>
        </c:rich>
      </c:tx>
      <c:overlay val="0"/>
      <c:spPr>
        <a:noFill/>
        <a:ln>
          <a:noFill/>
        </a:ln>
        <a:effectLst/>
      </c:spPr>
      <c:txPr>
        <a:bodyPr rot="0" spcFirstLastPara="1" vertOverflow="ellipsis" vert="horz" wrap="square" anchor="ctr" anchorCtr="1"/>
        <a:lstStyle/>
        <a:p>
          <a:pPr algn="ctr" rtl="0">
            <a:defRPr sz="1400" b="0" i="0" u="none" strike="noStrike" kern="1200" spc="0" baseline="0">
              <a:solidFill>
                <a:schemeClr val="dk1"/>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Tables'!$B$36</c:f>
              <c:strCache>
                <c:ptCount val="1"/>
                <c:pt idx="0">
                  <c:v>Total</c:v>
                </c:pt>
              </c:strCache>
            </c:strRef>
          </c:tx>
          <c:spPr>
            <a:solidFill>
              <a:schemeClr val="accent1"/>
            </a:solidFill>
            <a:ln>
              <a:noFill/>
            </a:ln>
            <a:effectLst/>
          </c:spPr>
          <c:invertIfNegative val="0"/>
          <c:cat>
            <c:multiLvlStrRef>
              <c:f>'Pivot Tables'!$A$37:$A$46</c:f>
              <c:multiLvlStrCache>
                <c:ptCount val="7"/>
                <c:lvl>
                  <c:pt idx="0">
                    <c:v>Apple</c:v>
                  </c:pt>
                  <c:pt idx="1">
                    <c:v>Banana</c:v>
                  </c:pt>
                  <c:pt idx="2">
                    <c:v>Mango</c:v>
                  </c:pt>
                  <c:pt idx="3">
                    <c:v>Orange</c:v>
                  </c:pt>
                  <c:pt idx="4">
                    <c:v>Beans</c:v>
                  </c:pt>
                  <c:pt idx="5">
                    <c:v>Cabbage</c:v>
                  </c:pt>
                  <c:pt idx="6">
                    <c:v>Carrots</c:v>
                  </c:pt>
                </c:lvl>
                <c:lvl>
                  <c:pt idx="0">
                    <c:v>Fruit</c:v>
                  </c:pt>
                  <c:pt idx="4">
                    <c:v>Vegetables</c:v>
                  </c:pt>
                </c:lvl>
              </c:multiLvlStrCache>
            </c:multiLvlStrRef>
          </c:cat>
          <c:val>
            <c:numRef>
              <c:f>'Pivot Tables'!$B$37:$B$46</c:f>
              <c:numCache>
                <c:formatCode>General</c:formatCode>
                <c:ptCount val="7"/>
                <c:pt idx="0">
                  <c:v>191257</c:v>
                </c:pt>
                <c:pt idx="1">
                  <c:v>340295</c:v>
                </c:pt>
                <c:pt idx="2">
                  <c:v>57079</c:v>
                </c:pt>
                <c:pt idx="3">
                  <c:v>104438</c:v>
                </c:pt>
                <c:pt idx="4">
                  <c:v>57281</c:v>
                </c:pt>
                <c:pt idx="5">
                  <c:v>142439</c:v>
                </c:pt>
                <c:pt idx="6">
                  <c:v>136945</c:v>
                </c:pt>
              </c:numCache>
            </c:numRef>
          </c:val>
          <c:extLst>
            <c:ext xmlns:c16="http://schemas.microsoft.com/office/drawing/2014/chart" uri="{C3380CC4-5D6E-409C-BE32-E72D297353CC}">
              <c16:uniqueId val="{00000000-1920-4739-AB52-662136A27E16}"/>
            </c:ext>
          </c:extLst>
        </c:ser>
        <c:dLbls>
          <c:showLegendKey val="0"/>
          <c:showVal val="0"/>
          <c:showCatName val="0"/>
          <c:showSerName val="0"/>
          <c:showPercent val="0"/>
          <c:showBubbleSize val="0"/>
        </c:dLbls>
        <c:gapWidth val="219"/>
        <c:overlap val="-27"/>
        <c:axId val="743798720"/>
        <c:axId val="743792896"/>
      </c:barChart>
      <c:catAx>
        <c:axId val="743798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crossAx val="743792896"/>
        <c:crosses val="autoZero"/>
        <c:auto val="1"/>
        <c:lblAlgn val="ctr"/>
        <c:lblOffset val="100"/>
        <c:noMultiLvlLbl val="0"/>
      </c:catAx>
      <c:valAx>
        <c:axId val="743792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crossAx val="74379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Tables!PivotTable6</c:name>
    <c:fmtId val="2"/>
  </c:pivotSource>
  <c:chart>
    <c:title>
      <c:tx>
        <c:rich>
          <a:bodyPr rot="0" spcFirstLastPara="1" vertOverflow="ellipsis" vert="horz" wrap="square" anchor="ctr" anchorCtr="1"/>
          <a:lstStyle/>
          <a:p>
            <a:pPr algn="ctr" rtl="0">
              <a:defRPr sz="1400" b="0" i="0" u="none" strike="noStrike" kern="1200" spc="0" baseline="0">
                <a:solidFill>
                  <a:schemeClr val="dk1"/>
                </a:solidFill>
                <a:latin typeface="+mn-lt"/>
                <a:ea typeface="+mn-ea"/>
                <a:cs typeface="+mn-cs"/>
              </a:defRPr>
            </a:pPr>
            <a:r>
              <a:rPr lang="en-US"/>
              <a:t>Product Distribution Across Nations </a:t>
            </a:r>
          </a:p>
        </c:rich>
      </c:tx>
      <c:layout>
        <c:manualLayout>
          <c:xMode val="edge"/>
          <c:yMode val="edge"/>
          <c:x val="0.34291519015448285"/>
          <c:y val="9.7212816420613773E-2"/>
        </c:manualLayout>
      </c:layout>
      <c:overlay val="0"/>
      <c:spPr>
        <a:noFill/>
        <a:ln>
          <a:noFill/>
        </a:ln>
        <a:effectLst/>
      </c:spPr>
      <c:txPr>
        <a:bodyPr rot="0" spcFirstLastPara="1" vertOverflow="ellipsis" vert="horz" wrap="square" anchor="ctr" anchorCtr="1"/>
        <a:lstStyle/>
        <a:p>
          <a:pPr algn="ctr" rtl="0">
            <a:defRPr sz="1400" b="0" i="0" u="none" strike="noStrike" kern="1200" spc="0" baseline="0">
              <a:solidFill>
                <a:schemeClr val="dk1"/>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Tables'!$B$50:$B$51</c:f>
              <c:strCache>
                <c:ptCount val="1"/>
                <c:pt idx="0">
                  <c:v>Australia</c:v>
                </c:pt>
              </c:strCache>
            </c:strRef>
          </c:tx>
          <c:spPr>
            <a:solidFill>
              <a:schemeClr val="accent1"/>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Tables'!$B$52:$B$59</c:f>
              <c:numCache>
                <c:formatCode>General</c:formatCode>
                <c:ptCount val="7"/>
                <c:pt idx="0">
                  <c:v>4</c:v>
                </c:pt>
                <c:pt idx="1">
                  <c:v>10</c:v>
                </c:pt>
                <c:pt idx="2">
                  <c:v>3</c:v>
                </c:pt>
                <c:pt idx="3">
                  <c:v>2</c:v>
                </c:pt>
                <c:pt idx="4">
                  <c:v>3</c:v>
                </c:pt>
                <c:pt idx="5">
                  <c:v>2</c:v>
                </c:pt>
                <c:pt idx="6">
                  <c:v>3</c:v>
                </c:pt>
              </c:numCache>
            </c:numRef>
          </c:val>
          <c:extLst>
            <c:ext xmlns:c16="http://schemas.microsoft.com/office/drawing/2014/chart" uri="{C3380CC4-5D6E-409C-BE32-E72D297353CC}">
              <c16:uniqueId val="{00000000-B6B9-48A2-824C-A8207F33F7F1}"/>
            </c:ext>
          </c:extLst>
        </c:ser>
        <c:ser>
          <c:idx val="1"/>
          <c:order val="1"/>
          <c:tx>
            <c:strRef>
              <c:f>'Pivot Tables'!$C$50:$C$51</c:f>
              <c:strCache>
                <c:ptCount val="1"/>
                <c:pt idx="0">
                  <c:v>Canada</c:v>
                </c:pt>
              </c:strCache>
            </c:strRef>
          </c:tx>
          <c:spPr>
            <a:solidFill>
              <a:schemeClr val="accent2"/>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Tables'!$C$52:$C$59</c:f>
              <c:numCache>
                <c:formatCode>General</c:formatCode>
                <c:ptCount val="7"/>
                <c:pt idx="0">
                  <c:v>6</c:v>
                </c:pt>
                <c:pt idx="1">
                  <c:v>7</c:v>
                </c:pt>
                <c:pt idx="3">
                  <c:v>3</c:v>
                </c:pt>
                <c:pt idx="5">
                  <c:v>1</c:v>
                </c:pt>
                <c:pt idx="6">
                  <c:v>3</c:v>
                </c:pt>
              </c:numCache>
            </c:numRef>
          </c:val>
          <c:extLst>
            <c:ext xmlns:c16="http://schemas.microsoft.com/office/drawing/2014/chart" uri="{C3380CC4-5D6E-409C-BE32-E72D297353CC}">
              <c16:uniqueId val="{00000007-3754-46A5-A806-5055EBAC2E8F}"/>
            </c:ext>
          </c:extLst>
        </c:ser>
        <c:ser>
          <c:idx val="2"/>
          <c:order val="2"/>
          <c:tx>
            <c:strRef>
              <c:f>'Pivot Tables'!$D$50:$D$51</c:f>
              <c:strCache>
                <c:ptCount val="1"/>
                <c:pt idx="0">
                  <c:v>France</c:v>
                </c:pt>
              </c:strCache>
            </c:strRef>
          </c:tx>
          <c:spPr>
            <a:solidFill>
              <a:schemeClr val="accent3"/>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Tables'!$D$52:$D$59</c:f>
              <c:numCache>
                <c:formatCode>General</c:formatCode>
                <c:ptCount val="7"/>
                <c:pt idx="0">
                  <c:v>16</c:v>
                </c:pt>
                <c:pt idx="1">
                  <c:v>7</c:v>
                </c:pt>
                <c:pt idx="2">
                  <c:v>1</c:v>
                </c:pt>
                <c:pt idx="3">
                  <c:v>1</c:v>
                </c:pt>
                <c:pt idx="4">
                  <c:v>1</c:v>
                </c:pt>
                <c:pt idx="5">
                  <c:v>1</c:v>
                </c:pt>
                <c:pt idx="6">
                  <c:v>1</c:v>
                </c:pt>
              </c:numCache>
            </c:numRef>
          </c:val>
          <c:extLst>
            <c:ext xmlns:c16="http://schemas.microsoft.com/office/drawing/2014/chart" uri="{C3380CC4-5D6E-409C-BE32-E72D297353CC}">
              <c16:uniqueId val="{00000008-3754-46A5-A806-5055EBAC2E8F}"/>
            </c:ext>
          </c:extLst>
        </c:ser>
        <c:ser>
          <c:idx val="3"/>
          <c:order val="3"/>
          <c:tx>
            <c:strRef>
              <c:f>'Pivot Tables'!$E$50:$E$51</c:f>
              <c:strCache>
                <c:ptCount val="1"/>
                <c:pt idx="0">
                  <c:v>Germany</c:v>
                </c:pt>
              </c:strCache>
            </c:strRef>
          </c:tx>
          <c:spPr>
            <a:solidFill>
              <a:schemeClr val="accent4"/>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Tables'!$E$52:$E$59</c:f>
              <c:numCache>
                <c:formatCode>General</c:formatCode>
                <c:ptCount val="7"/>
                <c:pt idx="0">
                  <c:v>2</c:v>
                </c:pt>
                <c:pt idx="1">
                  <c:v>9</c:v>
                </c:pt>
                <c:pt idx="2">
                  <c:v>6</c:v>
                </c:pt>
                <c:pt idx="3">
                  <c:v>8</c:v>
                </c:pt>
                <c:pt idx="4">
                  <c:v>6</c:v>
                </c:pt>
                <c:pt idx="5">
                  <c:v>1</c:v>
                </c:pt>
                <c:pt idx="6">
                  <c:v>1</c:v>
                </c:pt>
              </c:numCache>
            </c:numRef>
          </c:val>
          <c:extLst>
            <c:ext xmlns:c16="http://schemas.microsoft.com/office/drawing/2014/chart" uri="{C3380CC4-5D6E-409C-BE32-E72D297353CC}">
              <c16:uniqueId val="{00000009-3754-46A5-A806-5055EBAC2E8F}"/>
            </c:ext>
          </c:extLst>
        </c:ser>
        <c:ser>
          <c:idx val="4"/>
          <c:order val="4"/>
          <c:tx>
            <c:strRef>
              <c:f>'Pivot Tables'!$F$50:$F$51</c:f>
              <c:strCache>
                <c:ptCount val="1"/>
                <c:pt idx="0">
                  <c:v>New Zealand</c:v>
                </c:pt>
              </c:strCache>
            </c:strRef>
          </c:tx>
          <c:spPr>
            <a:solidFill>
              <a:schemeClr val="accent5"/>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Tables'!$F$52:$F$59</c:f>
              <c:numCache>
                <c:formatCode>General</c:formatCode>
                <c:ptCount val="7"/>
                <c:pt idx="0">
                  <c:v>2</c:v>
                </c:pt>
                <c:pt idx="1">
                  <c:v>8</c:v>
                </c:pt>
                <c:pt idx="3">
                  <c:v>1</c:v>
                </c:pt>
                <c:pt idx="6">
                  <c:v>3</c:v>
                </c:pt>
              </c:numCache>
            </c:numRef>
          </c:val>
          <c:extLst>
            <c:ext xmlns:c16="http://schemas.microsoft.com/office/drawing/2014/chart" uri="{C3380CC4-5D6E-409C-BE32-E72D297353CC}">
              <c16:uniqueId val="{0000000A-3754-46A5-A806-5055EBAC2E8F}"/>
            </c:ext>
          </c:extLst>
        </c:ser>
        <c:ser>
          <c:idx val="5"/>
          <c:order val="5"/>
          <c:tx>
            <c:strRef>
              <c:f>'Pivot Tables'!$G$50:$G$51</c:f>
              <c:strCache>
                <c:ptCount val="1"/>
                <c:pt idx="0">
                  <c:v>United Kingdom</c:v>
                </c:pt>
              </c:strCache>
            </c:strRef>
          </c:tx>
          <c:spPr>
            <a:solidFill>
              <a:schemeClr val="accent6"/>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Tables'!$G$52:$G$59</c:f>
              <c:numCache>
                <c:formatCode>General</c:formatCode>
                <c:ptCount val="7"/>
                <c:pt idx="0">
                  <c:v>4</c:v>
                </c:pt>
                <c:pt idx="1">
                  <c:v>7</c:v>
                </c:pt>
                <c:pt idx="2">
                  <c:v>2</c:v>
                </c:pt>
                <c:pt idx="3">
                  <c:v>8</c:v>
                </c:pt>
                <c:pt idx="4">
                  <c:v>7</c:v>
                </c:pt>
                <c:pt idx="5">
                  <c:v>1</c:v>
                </c:pt>
                <c:pt idx="6">
                  <c:v>5</c:v>
                </c:pt>
              </c:numCache>
            </c:numRef>
          </c:val>
          <c:extLst>
            <c:ext xmlns:c16="http://schemas.microsoft.com/office/drawing/2014/chart" uri="{C3380CC4-5D6E-409C-BE32-E72D297353CC}">
              <c16:uniqueId val="{00000000-9BFE-4B4F-BDEB-44CCBEEA0DF3}"/>
            </c:ext>
          </c:extLst>
        </c:ser>
        <c:ser>
          <c:idx val="6"/>
          <c:order val="6"/>
          <c:tx>
            <c:strRef>
              <c:f>'Pivot Tables'!$H$50:$H$51</c:f>
              <c:strCache>
                <c:ptCount val="1"/>
                <c:pt idx="0">
                  <c:v>United States</c:v>
                </c:pt>
              </c:strCache>
            </c:strRef>
          </c:tx>
          <c:spPr>
            <a:solidFill>
              <a:schemeClr val="accent1">
                <a:lumMod val="60000"/>
              </a:schemeClr>
            </a:solidFill>
            <a:ln>
              <a:noFill/>
            </a:ln>
            <a:effectLst/>
          </c:spPr>
          <c:invertIfNegative val="0"/>
          <c:cat>
            <c:strRef>
              <c:f>'Pivot Tables'!$A$52:$A$59</c:f>
              <c:strCache>
                <c:ptCount val="7"/>
                <c:pt idx="0">
                  <c:v>Apple</c:v>
                </c:pt>
                <c:pt idx="1">
                  <c:v>Banana</c:v>
                </c:pt>
                <c:pt idx="2">
                  <c:v>Beans</c:v>
                </c:pt>
                <c:pt idx="3">
                  <c:v>Cabbage</c:v>
                </c:pt>
                <c:pt idx="4">
                  <c:v>Carrots</c:v>
                </c:pt>
                <c:pt idx="5">
                  <c:v>Mango</c:v>
                </c:pt>
                <c:pt idx="6">
                  <c:v>Orange</c:v>
                </c:pt>
              </c:strCache>
            </c:strRef>
          </c:cat>
          <c:val>
            <c:numRef>
              <c:f>'Pivot Tables'!$H$52:$H$59</c:f>
              <c:numCache>
                <c:formatCode>General</c:formatCode>
                <c:ptCount val="7"/>
                <c:pt idx="0">
                  <c:v>6</c:v>
                </c:pt>
                <c:pt idx="1">
                  <c:v>23</c:v>
                </c:pt>
                <c:pt idx="2">
                  <c:v>1</c:v>
                </c:pt>
                <c:pt idx="3">
                  <c:v>4</c:v>
                </c:pt>
                <c:pt idx="4">
                  <c:v>10</c:v>
                </c:pt>
                <c:pt idx="5">
                  <c:v>5</c:v>
                </c:pt>
                <c:pt idx="6">
                  <c:v>8</c:v>
                </c:pt>
              </c:numCache>
            </c:numRef>
          </c:val>
          <c:extLst>
            <c:ext xmlns:c16="http://schemas.microsoft.com/office/drawing/2014/chart" uri="{C3380CC4-5D6E-409C-BE32-E72D297353CC}">
              <c16:uniqueId val="{00000001-9BFE-4B4F-BDEB-44CCBEEA0DF3}"/>
            </c:ext>
          </c:extLst>
        </c:ser>
        <c:dLbls>
          <c:showLegendKey val="0"/>
          <c:showVal val="0"/>
          <c:showCatName val="0"/>
          <c:showSerName val="0"/>
          <c:showPercent val="0"/>
          <c:showBubbleSize val="0"/>
        </c:dLbls>
        <c:gapWidth val="219"/>
        <c:overlap val="-27"/>
        <c:axId val="743825760"/>
        <c:axId val="743831584"/>
      </c:barChart>
      <c:catAx>
        <c:axId val="74382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crossAx val="743831584"/>
        <c:crosses val="autoZero"/>
        <c:auto val="1"/>
        <c:lblAlgn val="ctr"/>
        <c:lblOffset val="100"/>
        <c:noMultiLvlLbl val="0"/>
      </c:catAx>
      <c:valAx>
        <c:axId val="743831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crossAx val="74382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[Sales Project.xlsx]Pivot Tables!PivotTable8</c:name>
    <c:fmtId val="7"/>
  </c:pivotSource>
  <c:chart>
    <c:title>
      <c:tx>
        <c:rich>
          <a:bodyPr rot="0" spcFirstLastPara="1" vertOverflow="ellipsis" vert="horz" wrap="square" anchor="ctr" anchorCtr="1"/>
          <a:lstStyle/>
          <a:p>
            <a:pPr algn="ctr" rtl="0">
              <a:defRPr sz="1400" b="0" i="0" u="none" strike="noStrike" kern="1200" spc="0" baseline="0">
                <a:solidFill>
                  <a:schemeClr val="dk1"/>
                </a:solidFill>
                <a:latin typeface="+mn-lt"/>
                <a:ea typeface="+mn-ea"/>
                <a:cs typeface="+mn-cs"/>
              </a:defRPr>
            </a:pPr>
            <a:r>
              <a:rPr lang="en-US"/>
              <a:t>Country-Based Sales  </a:t>
            </a:r>
          </a:p>
        </c:rich>
      </c:tx>
      <c:layout>
        <c:manualLayout>
          <c:xMode val="edge"/>
          <c:yMode val="edge"/>
          <c:x val="0.32266942182365271"/>
          <c:y val="0.15016158193437837"/>
        </c:manualLayout>
      </c:layout>
      <c:overlay val="0"/>
      <c:spPr>
        <a:noFill/>
        <a:ln>
          <a:noFill/>
        </a:ln>
        <a:effectLst/>
      </c:spPr>
      <c:txPr>
        <a:bodyPr rot="0" spcFirstLastPara="1" vertOverflow="ellipsis" vert="horz" wrap="square" anchor="ctr" anchorCtr="1"/>
        <a:lstStyle/>
        <a:p>
          <a:pPr algn="ctr" rtl="0">
            <a:defRPr sz="1400" b="0" i="0" u="none" strike="noStrike" kern="1200" spc="0" baseline="0">
              <a:solidFill>
                <a:schemeClr val="dk1"/>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Tables'!$B$77:$B$78</c:f>
              <c:strCache>
                <c:ptCount val="1"/>
                <c:pt idx="0">
                  <c:v>Fruit</c:v>
                </c:pt>
              </c:strCache>
            </c:strRef>
          </c:tx>
          <c:spPr>
            <a:solidFill>
              <a:schemeClr val="accent1"/>
            </a:solidFill>
            <a:ln>
              <a:noFill/>
            </a:ln>
            <a:effectLst/>
          </c:spPr>
          <c:invertIfNegative val="0"/>
          <c:cat>
            <c:strRef>
              <c:f>'Pivot Tables'!$A$79:$A$86</c:f>
              <c:strCache>
                <c:ptCount val="7"/>
                <c:pt idx="0">
                  <c:v>Australia</c:v>
                </c:pt>
                <c:pt idx="1">
                  <c:v>Canada</c:v>
                </c:pt>
                <c:pt idx="2">
                  <c:v>France</c:v>
                </c:pt>
                <c:pt idx="3">
                  <c:v>Germany</c:v>
                </c:pt>
                <c:pt idx="4">
                  <c:v>New Zealand</c:v>
                </c:pt>
                <c:pt idx="5">
                  <c:v>United Kingdom</c:v>
                </c:pt>
                <c:pt idx="6">
                  <c:v>United States</c:v>
                </c:pt>
              </c:strCache>
            </c:strRef>
          </c:cat>
          <c:val>
            <c:numRef>
              <c:f>'Pivot Tables'!$B$79:$B$86</c:f>
              <c:numCache>
                <c:formatCode>0</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4FB6-40CC-92E5-006FEAF0D184}"/>
            </c:ext>
          </c:extLst>
        </c:ser>
        <c:ser>
          <c:idx val="1"/>
          <c:order val="1"/>
          <c:tx>
            <c:strRef>
              <c:f>'Pivot Tables'!$C$77:$C$78</c:f>
              <c:strCache>
                <c:ptCount val="1"/>
                <c:pt idx="0">
                  <c:v>Vegetables</c:v>
                </c:pt>
              </c:strCache>
            </c:strRef>
          </c:tx>
          <c:spPr>
            <a:solidFill>
              <a:schemeClr val="accent2"/>
            </a:solidFill>
            <a:ln>
              <a:noFill/>
            </a:ln>
            <a:effectLst/>
          </c:spPr>
          <c:invertIfNegative val="0"/>
          <c:cat>
            <c:strRef>
              <c:f>'Pivot Tables'!$A$79:$A$86</c:f>
              <c:strCache>
                <c:ptCount val="7"/>
                <c:pt idx="0">
                  <c:v>Australia</c:v>
                </c:pt>
                <c:pt idx="1">
                  <c:v>Canada</c:v>
                </c:pt>
                <c:pt idx="2">
                  <c:v>France</c:v>
                </c:pt>
                <c:pt idx="3">
                  <c:v>Germany</c:v>
                </c:pt>
                <c:pt idx="4">
                  <c:v>New Zealand</c:v>
                </c:pt>
                <c:pt idx="5">
                  <c:v>United Kingdom</c:v>
                </c:pt>
                <c:pt idx="6">
                  <c:v>United States</c:v>
                </c:pt>
              </c:strCache>
            </c:strRef>
          </c:cat>
          <c:val>
            <c:numRef>
              <c:f>'Pivot Tables'!$C$79:$C$86</c:f>
              <c:numCache>
                <c:formatCode>0</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1-0D7B-4C28-81D6-5E473211D0B8}"/>
            </c:ext>
          </c:extLst>
        </c:ser>
        <c:dLbls>
          <c:showLegendKey val="0"/>
          <c:showVal val="0"/>
          <c:showCatName val="0"/>
          <c:showSerName val="0"/>
          <c:showPercent val="0"/>
          <c:showBubbleSize val="0"/>
        </c:dLbls>
        <c:gapWidth val="219"/>
        <c:overlap val="-27"/>
        <c:axId val="1012116512"/>
        <c:axId val="1012119840"/>
      </c:barChart>
      <c:catAx>
        <c:axId val="101211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crossAx val="1012119840"/>
        <c:crosses val="autoZero"/>
        <c:auto val="1"/>
        <c:lblAlgn val="ctr"/>
        <c:lblOffset val="100"/>
        <c:noMultiLvlLbl val="0"/>
      </c:catAx>
      <c:valAx>
        <c:axId val="10121198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crossAx val="1012116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1"/>
      </a:solidFill>
      <a:prstDash val="solid"/>
      <a:miter lim="800000"/>
    </a:ln>
    <a:effectLst/>
  </c:spPr>
  <c:txPr>
    <a:bodyPr/>
    <a:lstStyle/>
    <a:p>
      <a:pPr>
        <a:defRPr>
          <a:solidFill>
            <a:schemeClr val="dk1"/>
          </a:solidFill>
          <a:latin typeface="+mn-lt"/>
          <a:ea typeface="+mn-ea"/>
          <a:cs typeface="+mn-cs"/>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7</xdr:col>
      <xdr:colOff>9525</xdr:colOff>
      <xdr:row>34</xdr:row>
      <xdr:rowOff>76200</xdr:rowOff>
    </xdr:from>
    <xdr:to>
      <xdr:col>12</xdr:col>
      <xdr:colOff>723900</xdr:colOff>
      <xdr:row>57</xdr:row>
      <xdr:rowOff>0</xdr:rowOff>
    </xdr:to>
    <xdr:sp macro="" textlink="">
      <xdr:nvSpPr>
        <xdr:cNvPr id="3" name="TextBox 2">
          <a:extLst>
            <a:ext uri="{FF2B5EF4-FFF2-40B4-BE49-F238E27FC236}">
              <a16:creationId xmlns:a16="http://schemas.microsoft.com/office/drawing/2014/main" id="{F593F0CA-3F68-439A-8F97-C0B43E6BE665}"/>
            </a:ext>
          </a:extLst>
        </xdr:cNvPr>
        <xdr:cNvSpPr txBox="1"/>
      </xdr:nvSpPr>
      <xdr:spPr>
        <a:xfrm>
          <a:off x="4772025" y="6553200"/>
          <a:ext cx="5162550" cy="4305300"/>
        </a:xfrm>
        <a:prstGeom prst="rect">
          <a:avLst/>
        </a:prstGeom>
        <a:solidFill>
          <a:schemeClr val="accent2">
            <a:lumMod val="40000"/>
            <a:lumOff val="60000"/>
          </a:schemeClr>
        </a:solidFill>
        <a:ln w="9525" cmpd="sng">
          <a:solidFill>
            <a:schemeClr val="lt1">
              <a:shade val="50000"/>
            </a:schemeClr>
          </a:solidFill>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 DESCRIPTION</a:t>
          </a:r>
          <a:r>
            <a:rPr lang="en-US" sz="1400" b="1" baseline="0"/>
            <a:t> </a:t>
          </a:r>
          <a:endParaRPr lang="en-US" sz="1400" b="1"/>
        </a:p>
        <a:p>
          <a:r>
            <a:rPr lang="en-US" sz="1100"/>
            <a:t>In table 1 the United States has the highest count with 57, indicated by the longest gradient bar followed by the United Kingdom with 34 and Germany with 33</a:t>
          </a:r>
        </a:p>
        <a:p>
          <a:endParaRPr lang="en-US" sz="1100"/>
        </a:p>
        <a:p>
          <a:r>
            <a:rPr lang="en-US" sz="1100"/>
            <a:t>In table 2, Bananas and beans have the highest quantities, shown by green bars. Carrots, cabbage, apples, and mangoes have moderate quantities, indicated by yellow bars. Oranges have the lowest quantity, marked by a red bar.</a:t>
          </a:r>
        </a:p>
        <a:p>
          <a:endParaRPr lang="en-US" sz="1100"/>
        </a:p>
        <a:p>
          <a:r>
            <a:rPr lang="en-US" sz="1100"/>
            <a:t>In table 3, Bananas have the highest total amount, shown by the blue bar, while mangoes have the lowest, indicated by the red bar.</a:t>
          </a:r>
        </a:p>
        <a:p>
          <a:endParaRPr lang="en-US" sz="1100"/>
        </a:p>
        <a:p>
          <a:r>
            <a:rPr lang="en-US" sz="1100"/>
            <a:t>In table 4, the long data bars represent relatively high values while the short ones represent relatively low value. For the 'carrots' column, the highest value is assigned a deep green color with the color fading as the values decrease. The red filled cell in the 'Apple' column represent the highest value while the green filled cell represents the lowest value.</a:t>
          </a:r>
        </a:p>
        <a:p>
          <a:endParaRPr lang="en-US" sz="1100"/>
        </a:p>
        <a:p>
          <a:pPr algn="ctr"/>
          <a:r>
            <a:rPr lang="en-US" sz="1100" b="1"/>
            <a:t>Table 5</a:t>
          </a:r>
        </a:p>
        <a:p>
          <a:r>
            <a:rPr lang="en-US" sz="1100"/>
            <a:t>Blue: Indicates the highest total quantity among all fruits and red indicates the lowest in column 4.</a:t>
          </a:r>
        </a:p>
        <a:p>
          <a:r>
            <a:rPr lang="en-US" sz="1100"/>
            <a:t>Deep green indicates the highest total amount of fruits among the given countries with light green representing the least in column 2.</a:t>
          </a:r>
        </a:p>
        <a:p>
          <a:r>
            <a:rPr lang="en-US" sz="1100"/>
            <a:t>Pink: Indicates the lowest total quantity among vegetables among the given countries with light green representing the highest in the last column.</a:t>
          </a:r>
          <a:endParaRPr lang="en-GH"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0</xdr:row>
      <xdr:rowOff>180975</xdr:rowOff>
    </xdr:from>
    <xdr:to>
      <xdr:col>8</xdr:col>
      <xdr:colOff>552450</xdr:colOff>
      <xdr:row>12</xdr:row>
      <xdr:rowOff>57150</xdr:rowOff>
    </xdr:to>
    <xdr:graphicFrame macro="">
      <xdr:nvGraphicFramePr>
        <xdr:cNvPr id="3" name="Chart 2">
          <a:extLst>
            <a:ext uri="{FF2B5EF4-FFF2-40B4-BE49-F238E27FC236}">
              <a16:creationId xmlns:a16="http://schemas.microsoft.com/office/drawing/2014/main" id="{CB994DBE-607B-4327-9C7A-14BA19F71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542925</xdr:colOff>
      <xdr:row>33</xdr:row>
      <xdr:rowOff>33336</xdr:rowOff>
    </xdr:from>
    <xdr:to>
      <xdr:col>9</xdr:col>
      <xdr:colOff>142875</xdr:colOff>
      <xdr:row>45</xdr:row>
      <xdr:rowOff>76199</xdr:rowOff>
    </xdr:to>
    <xdr:graphicFrame macro="">
      <xdr:nvGraphicFramePr>
        <xdr:cNvPr id="6" name="Chart 5">
          <a:extLst>
            <a:ext uri="{FF2B5EF4-FFF2-40B4-BE49-F238E27FC236}">
              <a16:creationId xmlns:a16="http://schemas.microsoft.com/office/drawing/2014/main" id="{07DA75FC-CF58-4DC9-AC35-9791D648FD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114301</xdr:colOff>
      <xdr:row>48</xdr:row>
      <xdr:rowOff>114300</xdr:rowOff>
    </xdr:from>
    <xdr:to>
      <xdr:col>16</xdr:col>
      <xdr:colOff>161925</xdr:colOff>
      <xdr:row>59</xdr:row>
      <xdr:rowOff>76200</xdr:rowOff>
    </xdr:to>
    <xdr:graphicFrame macro="">
      <xdr:nvGraphicFramePr>
        <xdr:cNvPr id="7" name="Chart 6">
          <a:extLst>
            <a:ext uri="{FF2B5EF4-FFF2-40B4-BE49-F238E27FC236}">
              <a16:creationId xmlns:a16="http://schemas.microsoft.com/office/drawing/2014/main" id="{D4567549-5553-406C-B1B2-8252FC56E0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128586</xdr:colOff>
      <xdr:row>62</xdr:row>
      <xdr:rowOff>42862</xdr:rowOff>
    </xdr:from>
    <xdr:to>
      <xdr:col>16</xdr:col>
      <xdr:colOff>247649</xdr:colOff>
      <xdr:row>74</xdr:row>
      <xdr:rowOff>133350</xdr:rowOff>
    </xdr:to>
    <xdr:graphicFrame macro="">
      <xdr:nvGraphicFramePr>
        <xdr:cNvPr id="8" name="Chart 7">
          <a:extLst>
            <a:ext uri="{FF2B5EF4-FFF2-40B4-BE49-F238E27FC236}">
              <a16:creationId xmlns:a16="http://schemas.microsoft.com/office/drawing/2014/main" id="{C083EF12-7008-4A0F-95AD-5B32D0656A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457199</xdr:colOff>
      <xdr:row>33</xdr:row>
      <xdr:rowOff>19050</xdr:rowOff>
    </xdr:from>
    <xdr:to>
      <xdr:col>16</xdr:col>
      <xdr:colOff>314325</xdr:colOff>
      <xdr:row>45</xdr:row>
      <xdr:rowOff>119061</xdr:rowOff>
    </xdr:to>
    <xdr:graphicFrame macro="">
      <xdr:nvGraphicFramePr>
        <xdr:cNvPr id="10" name="Chart 9">
          <a:extLst>
            <a:ext uri="{FF2B5EF4-FFF2-40B4-BE49-F238E27FC236}">
              <a16:creationId xmlns:a16="http://schemas.microsoft.com/office/drawing/2014/main" id="{25C6B660-19AE-4FF8-A02B-B037CBBB52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447675</xdr:colOff>
      <xdr:row>93</xdr:row>
      <xdr:rowOff>23812</xdr:rowOff>
    </xdr:from>
    <xdr:to>
      <xdr:col>15</xdr:col>
      <xdr:colOff>428626</xdr:colOff>
      <xdr:row>107</xdr:row>
      <xdr:rowOff>100012</xdr:rowOff>
    </xdr:to>
    <xdr:graphicFrame macro="">
      <xdr:nvGraphicFramePr>
        <xdr:cNvPr id="12" name="Chart 11">
          <a:extLst>
            <a:ext uri="{FF2B5EF4-FFF2-40B4-BE49-F238E27FC236}">
              <a16:creationId xmlns:a16="http://schemas.microsoft.com/office/drawing/2014/main" id="{617A05B6-62EC-41D2-836D-F92C0BAD8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561976</xdr:colOff>
      <xdr:row>12</xdr:row>
      <xdr:rowOff>76200</xdr:rowOff>
    </xdr:from>
    <xdr:to>
      <xdr:col>10</xdr:col>
      <xdr:colOff>581026</xdr:colOff>
      <xdr:row>22</xdr:row>
      <xdr:rowOff>57150</xdr:rowOff>
    </xdr:to>
    <xdr:graphicFrame macro="">
      <xdr:nvGraphicFramePr>
        <xdr:cNvPr id="13" name="Chart 12">
          <a:extLst>
            <a:ext uri="{FF2B5EF4-FFF2-40B4-BE49-F238E27FC236}">
              <a16:creationId xmlns:a16="http://schemas.microsoft.com/office/drawing/2014/main" id="{096BB751-4CE7-4805-8845-4FD5220E5D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476250</xdr:colOff>
      <xdr:row>22</xdr:row>
      <xdr:rowOff>80963</xdr:rowOff>
    </xdr:from>
    <xdr:to>
      <xdr:col>11</xdr:col>
      <xdr:colOff>133350</xdr:colOff>
      <xdr:row>32</xdr:row>
      <xdr:rowOff>38101</xdr:rowOff>
    </xdr:to>
    <xdr:graphicFrame macro="">
      <xdr:nvGraphicFramePr>
        <xdr:cNvPr id="14" name="Chart 13">
          <a:extLst>
            <a:ext uri="{FF2B5EF4-FFF2-40B4-BE49-F238E27FC236}">
              <a16:creationId xmlns:a16="http://schemas.microsoft.com/office/drawing/2014/main" id="{D7933BC4-131C-4563-A627-F7BF24092A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257175</xdr:colOff>
      <xdr:row>74</xdr:row>
      <xdr:rowOff>176212</xdr:rowOff>
    </xdr:from>
    <xdr:to>
      <xdr:col>11</xdr:col>
      <xdr:colOff>466725</xdr:colOff>
      <xdr:row>89</xdr:row>
      <xdr:rowOff>61912</xdr:rowOff>
    </xdr:to>
    <xdr:graphicFrame macro="">
      <xdr:nvGraphicFramePr>
        <xdr:cNvPr id="2" name="Chart 1">
          <a:extLst>
            <a:ext uri="{FF2B5EF4-FFF2-40B4-BE49-F238E27FC236}">
              <a16:creationId xmlns:a16="http://schemas.microsoft.com/office/drawing/2014/main" id="{DDE8B52B-EBF7-47BD-9C83-F5D7A9D13E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215446</xdr:colOff>
      <xdr:row>7</xdr:row>
      <xdr:rowOff>150651</xdr:rowOff>
    </xdr:from>
    <xdr:to>
      <xdr:col>18</xdr:col>
      <xdr:colOff>340178</xdr:colOff>
      <xdr:row>19</xdr:row>
      <xdr:rowOff>186289</xdr:rowOff>
    </xdr:to>
    <xdr:graphicFrame macro="">
      <xdr:nvGraphicFramePr>
        <xdr:cNvPr id="3" name="Chart 2">
          <a:extLst>
            <a:ext uri="{FF2B5EF4-FFF2-40B4-BE49-F238E27FC236}">
              <a16:creationId xmlns:a16="http://schemas.microsoft.com/office/drawing/2014/main" id="{9335C81E-FC28-41DC-8BB7-A26D457469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18143</xdr:colOff>
      <xdr:row>7</xdr:row>
      <xdr:rowOff>147411</xdr:rowOff>
    </xdr:from>
    <xdr:to>
      <xdr:col>11</xdr:col>
      <xdr:colOff>589643</xdr:colOff>
      <xdr:row>20</xdr:row>
      <xdr:rowOff>11339</xdr:rowOff>
    </xdr:to>
    <xdr:graphicFrame macro="">
      <xdr:nvGraphicFramePr>
        <xdr:cNvPr id="4" name="Chart 3">
          <a:extLst>
            <a:ext uri="{FF2B5EF4-FFF2-40B4-BE49-F238E27FC236}">
              <a16:creationId xmlns:a16="http://schemas.microsoft.com/office/drawing/2014/main" id="{F02B05C7-959F-4AB6-B2D6-2B6F6DE86C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599169</xdr:colOff>
      <xdr:row>21</xdr:row>
      <xdr:rowOff>46264</xdr:rowOff>
    </xdr:from>
    <xdr:to>
      <xdr:col>12</xdr:col>
      <xdr:colOff>34018</xdr:colOff>
      <xdr:row>32</xdr:row>
      <xdr:rowOff>102054</xdr:rowOff>
    </xdr:to>
    <xdr:graphicFrame macro="">
      <xdr:nvGraphicFramePr>
        <xdr:cNvPr id="5" name="Chart 4">
          <a:extLst>
            <a:ext uri="{FF2B5EF4-FFF2-40B4-BE49-F238E27FC236}">
              <a16:creationId xmlns:a16="http://schemas.microsoft.com/office/drawing/2014/main" id="{4C056CD8-62A4-4783-8001-079CEFB24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522513</xdr:colOff>
      <xdr:row>34</xdr:row>
      <xdr:rowOff>34019</xdr:rowOff>
    </xdr:from>
    <xdr:to>
      <xdr:col>18</xdr:col>
      <xdr:colOff>362857</xdr:colOff>
      <xdr:row>47</xdr:row>
      <xdr:rowOff>102505</xdr:rowOff>
    </xdr:to>
    <xdr:graphicFrame macro="">
      <xdr:nvGraphicFramePr>
        <xdr:cNvPr id="6" name="Chart 5">
          <a:extLst>
            <a:ext uri="{FF2B5EF4-FFF2-40B4-BE49-F238E27FC236}">
              <a16:creationId xmlns:a16="http://schemas.microsoft.com/office/drawing/2014/main" id="{681494DD-927E-42F9-AF37-C32CDB0AA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238125</xdr:colOff>
      <xdr:row>21</xdr:row>
      <xdr:rowOff>68036</xdr:rowOff>
    </xdr:from>
    <xdr:to>
      <xdr:col>18</xdr:col>
      <xdr:colOff>351518</xdr:colOff>
      <xdr:row>32</xdr:row>
      <xdr:rowOff>127908</xdr:rowOff>
    </xdr:to>
    <xdr:graphicFrame macro="">
      <xdr:nvGraphicFramePr>
        <xdr:cNvPr id="8" name="Chart 7">
          <a:extLst>
            <a:ext uri="{FF2B5EF4-FFF2-40B4-BE49-F238E27FC236}">
              <a16:creationId xmlns:a16="http://schemas.microsoft.com/office/drawing/2014/main" id="{6340B1B8-3F54-4425-9632-8270587F30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371475</xdr:colOff>
      <xdr:row>7</xdr:row>
      <xdr:rowOff>133350</xdr:rowOff>
    </xdr:from>
    <xdr:to>
      <xdr:col>4</xdr:col>
      <xdr:colOff>371475</xdr:colOff>
      <xdr:row>19</xdr:row>
      <xdr:rowOff>155511</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D2D83103-DF45-4ED2-900A-3617D80E5C4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981075" y="1466850"/>
              <a:ext cx="1828800"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345168</xdr:colOff>
      <xdr:row>34</xdr:row>
      <xdr:rowOff>45420</xdr:rowOff>
    </xdr:from>
    <xdr:to>
      <xdr:col>4</xdr:col>
      <xdr:colOff>345168</xdr:colOff>
      <xdr:row>47</xdr:row>
      <xdr:rowOff>77755</xdr:rowOff>
    </xdr:to>
    <mc:AlternateContent xmlns:mc="http://schemas.openxmlformats.org/markup-compatibility/2006">
      <mc:Choice xmlns:a14="http://schemas.microsoft.com/office/drawing/2010/main" Requires="a14">
        <xdr:graphicFrame macro="">
          <xdr:nvGraphicFramePr>
            <xdr:cNvPr id="11" name="Category">
              <a:extLst>
                <a:ext uri="{FF2B5EF4-FFF2-40B4-BE49-F238E27FC236}">
                  <a16:creationId xmlns:a16="http://schemas.microsoft.com/office/drawing/2014/main" id="{C42F6D77-A6F3-46BC-AC2E-08A9B5FFC2C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957489" y="6654604"/>
              <a:ext cx="1836965" cy="25593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350805</xdr:colOff>
      <xdr:row>21</xdr:row>
      <xdr:rowOff>48857</xdr:rowOff>
    </xdr:from>
    <xdr:to>
      <xdr:col>4</xdr:col>
      <xdr:colOff>350805</xdr:colOff>
      <xdr:row>32</xdr:row>
      <xdr:rowOff>184669</xdr:rowOff>
    </xdr:to>
    <mc:AlternateContent xmlns:mc="http://schemas.openxmlformats.org/markup-compatibility/2006">
      <mc:Choice xmlns:a14="http://schemas.microsoft.com/office/drawing/2010/main" Requires="a14">
        <xdr:graphicFrame macro="">
          <xdr:nvGraphicFramePr>
            <xdr:cNvPr id="12" name="Country">
              <a:extLst>
                <a:ext uri="{FF2B5EF4-FFF2-40B4-BE49-F238E27FC236}">
                  <a16:creationId xmlns:a16="http://schemas.microsoft.com/office/drawing/2014/main" id="{02C3493B-FBD9-47C0-A076-4A3671400F6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63126" y="4131000"/>
              <a:ext cx="1836965" cy="2274077"/>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283484</xdr:colOff>
      <xdr:row>1</xdr:row>
      <xdr:rowOff>85724</xdr:rowOff>
    </xdr:from>
    <xdr:to>
      <xdr:col>18</xdr:col>
      <xdr:colOff>430893</xdr:colOff>
      <xdr:row>6</xdr:row>
      <xdr:rowOff>19049</xdr:rowOff>
    </xdr:to>
    <xdr:sp macro="" textlink="">
      <xdr:nvSpPr>
        <xdr:cNvPr id="14" name="Rectangle: Rounded Corners 13">
          <a:extLst>
            <a:ext uri="{FF2B5EF4-FFF2-40B4-BE49-F238E27FC236}">
              <a16:creationId xmlns:a16="http://schemas.microsoft.com/office/drawing/2014/main" id="{79514384-7FC8-439D-97AE-E0DD643FB72E}"/>
            </a:ext>
          </a:extLst>
        </xdr:cNvPr>
        <xdr:cNvSpPr/>
      </xdr:nvSpPr>
      <xdr:spPr>
        <a:xfrm>
          <a:off x="895805" y="278492"/>
          <a:ext cx="10556874" cy="897164"/>
        </a:xfrm>
        <a:prstGeom prst="round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a:solidFill>
                <a:sysClr val="windowText" lastClr="000000"/>
              </a:solidFill>
              <a:latin typeface="Algerian" panose="04020705040A02060702" pitchFamily="82" charset="0"/>
            </a:rPr>
            <a:t>THE GlobalGrocer</a:t>
          </a:r>
          <a:endParaRPr lang="en-GH" sz="4000">
            <a:solidFill>
              <a:sysClr val="windowText" lastClr="000000"/>
            </a:solidFill>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vans Kofi" refreshedDate="45535.893488773145" createdVersion="7" refreshedVersion="7" minRefreshableVersion="3" recordCount="213" xr:uid="{E5EA4A6D-9D8D-4AA9-B57C-47BE1E8753B2}">
  <cacheSource type="worksheet">
    <worksheetSource name="Table2"/>
  </cacheSource>
  <cacheFields count="6">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65">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pivotCacheId="11639036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x v="0"/>
    <x v="0"/>
  </r>
  <r>
    <n v="2"/>
    <x v="1"/>
    <x v="0"/>
    <n v="8239"/>
    <x v="1"/>
    <x v="1"/>
  </r>
  <r>
    <n v="3"/>
    <x v="2"/>
    <x v="1"/>
    <n v="617"/>
    <x v="2"/>
    <x v="0"/>
  </r>
  <r>
    <n v="4"/>
    <x v="2"/>
    <x v="1"/>
    <n v="8384"/>
    <x v="3"/>
    <x v="2"/>
  </r>
  <r>
    <n v="5"/>
    <x v="3"/>
    <x v="0"/>
    <n v="2626"/>
    <x v="3"/>
    <x v="3"/>
  </r>
  <r>
    <n v="6"/>
    <x v="4"/>
    <x v="1"/>
    <n v="3610"/>
    <x v="4"/>
    <x v="0"/>
  </r>
  <r>
    <n v="7"/>
    <x v="1"/>
    <x v="0"/>
    <n v="9062"/>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887371-ADF7-47F4-9E5C-FB8C271E4467}"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A3:B11" firstHeaderRow="1" firstDataRow="1" firstDataCol="1"/>
  <pivotFields count="6">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s>
  <rowFields count="1">
    <field x="1"/>
  </rowFields>
  <rowItems count="8">
    <i>
      <x/>
    </i>
    <i>
      <x v="1"/>
    </i>
    <i>
      <x v="2"/>
    </i>
    <i>
      <x v="3"/>
    </i>
    <i>
      <x v="4"/>
    </i>
    <i>
      <x v="5"/>
    </i>
    <i>
      <x v="6"/>
    </i>
    <i t="grand">
      <x/>
    </i>
  </rowItems>
  <colItems count="1">
    <i/>
  </colItems>
  <dataFields count="1">
    <dataField name="Sum of Amount" fld="3" baseField="0" baseItem="0"/>
  </dataFields>
  <chartFormats count="3">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C062C0-BAD2-41C6-8CC3-8E6ED8FD51F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7:B20" firstHeaderRow="1" firstDataRow="1" firstDataCol="1" rowPageCount="1" colPageCount="1"/>
  <pivotFields count="6">
    <pivotField showAll="0"/>
    <pivotField dataField="1" showAll="0">
      <items count="8">
        <item x="5"/>
        <item x="2"/>
        <item x="3"/>
        <item x="1"/>
        <item x="0"/>
        <item x="6"/>
        <item x="4"/>
        <item t="default"/>
      </items>
    </pivotField>
    <pivotField axis="axisRow" showAll="0">
      <items count="3">
        <item x="1"/>
        <item x="0"/>
        <item t="default"/>
      </items>
    </pivotField>
    <pivotField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Page" showAll="0">
      <items count="8">
        <item x="4"/>
        <item x="2"/>
        <item x="6"/>
        <item x="3"/>
        <item x="5"/>
        <item x="1"/>
        <item x="0"/>
        <item t="default"/>
      </items>
    </pivotField>
  </pivotFields>
  <rowFields count="1">
    <field x="2"/>
  </rowFields>
  <rowItems count="3">
    <i>
      <x/>
    </i>
    <i>
      <x v="1"/>
    </i>
    <i t="grand">
      <x/>
    </i>
  </rowItems>
  <colItems count="1">
    <i/>
  </colItems>
  <pageFields count="1">
    <pageField fld="5" hier="-1"/>
  </pageFields>
  <dataFields count="1">
    <dataField name="Count of Product" fld="1" subtotal="count" baseField="0" baseItem="0"/>
  </dataFields>
  <chartFormats count="6">
    <chartFormat chart="4" format="3"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2" count="1" selected="0">
            <x v="0"/>
          </reference>
        </references>
      </pivotArea>
    </chartFormat>
    <chartFormat chart="6" format="3">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FD99E5-9850-4A41-89DB-E6A5B11EF2F2}"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96:B104" firstHeaderRow="1" firstDataRow="1" firstDataCol="1" rowPageCount="1" colPageCount="1"/>
  <pivotFields count="6">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axis="axisPage" numFmtId="165" multipleItemSelectionAllowed="1"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sd="0" x="4"/>
        <item sd="0" x="2"/>
        <item sd="0" x="6"/>
        <item sd="0" x="3"/>
        <item sd="0" x="5"/>
        <item sd="0" x="1"/>
        <item sd="0" x="0"/>
        <item t="default" sd="0"/>
      </items>
    </pivotField>
  </pivotFields>
  <rowFields count="2">
    <field x="5"/>
    <field x="1"/>
  </rowFields>
  <rowItems count="8">
    <i>
      <x/>
    </i>
    <i>
      <x v="1"/>
    </i>
    <i>
      <x v="2"/>
    </i>
    <i>
      <x v="3"/>
    </i>
    <i>
      <x v="4"/>
    </i>
    <i>
      <x v="5"/>
    </i>
    <i>
      <x v="6"/>
    </i>
    <i t="grand">
      <x/>
    </i>
  </rowItems>
  <colItems count="1">
    <i/>
  </colItems>
  <pageFields count="1">
    <pageField fld="4" hier="-1"/>
  </pageFields>
  <dataFields count="1">
    <dataField name="Count of Amount" fld="3" subtotal="count" baseField="1" baseItem="1"/>
  </dataFields>
  <formats count="2">
    <format dxfId="3">
      <pivotArea field="5" collapsedLevelsAreSubtotals="1" axis="axisRow" fieldPosition="0">
        <references count="1">
          <reference field="5" count="1">
            <x v="0"/>
          </reference>
        </references>
      </pivotArea>
    </format>
    <format dxfId="2">
      <pivotArea outline="0" collapsedLevelsAreSubtotals="1" fieldPosition="0"/>
    </format>
  </formats>
  <chartFormats count="2">
    <chartFormat chart="5" format="6"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05E4A6-99FE-4355-AF02-78A79A38809D}"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6:B46" firstHeaderRow="1" firstDataRow="1" firstDataCol="1"/>
  <pivotFields count="6">
    <pivotField showAll="0"/>
    <pivotField axis="axisRow" showAll="0">
      <items count="8">
        <item x="5"/>
        <item x="2"/>
        <item x="3"/>
        <item x="1"/>
        <item x="0"/>
        <item x="6"/>
        <item x="4"/>
        <item t="default"/>
      </items>
    </pivotField>
    <pivotField axis="axisRow" showAll="0">
      <items count="3">
        <item x="1"/>
        <item x="0"/>
        <item t="default"/>
      </items>
    </pivotField>
    <pivotField dataField="1"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s>
  <rowFields count="2">
    <field x="2"/>
    <field x="1"/>
  </rowFields>
  <rowItems count="10">
    <i>
      <x/>
    </i>
    <i r="1">
      <x/>
    </i>
    <i r="1">
      <x v="1"/>
    </i>
    <i r="1">
      <x v="5"/>
    </i>
    <i r="1">
      <x v="6"/>
    </i>
    <i>
      <x v="1"/>
    </i>
    <i r="1">
      <x v="2"/>
    </i>
    <i r="1">
      <x v="3"/>
    </i>
    <i r="1">
      <x v="4"/>
    </i>
    <i t="grand">
      <x/>
    </i>
  </rowItems>
  <colItems count="1">
    <i/>
  </colItems>
  <dataFields count="1">
    <dataField name="Sum of Amount" fld="3"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49E616-E399-484F-923F-F27CD1FC6242}"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9:B32" firstHeaderRow="1" firstDataRow="1" firstDataCol="1"/>
  <pivotFields count="6">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s>
  <rowFields count="1">
    <field x="2"/>
  </rowFields>
  <rowItems count="3">
    <i>
      <x/>
    </i>
    <i>
      <x v="1"/>
    </i>
    <i t="grand">
      <x/>
    </i>
  </rowItems>
  <colItems count="1">
    <i/>
  </colItems>
  <dataFields count="1">
    <dataField name="Sum of Amount" fld="3" baseField="0" baseItem="0"/>
  </dataFields>
  <chartFormats count="10">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 count="1" selected="0">
            <x v="0"/>
          </reference>
        </references>
      </pivotArea>
    </chartFormat>
    <chartFormat chart="3" format="2">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2" count="1" selected="0">
            <x v="0"/>
          </reference>
        </references>
      </pivotArea>
    </chartFormat>
    <chartFormat chart="5" format="8">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C66B31-4304-4BBA-9DA1-BD91D23A52D4}"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63:I72" firstHeaderRow="1" firstDataRow="2" firstDataCol="1"/>
  <pivotFields count="6">
    <pivotField showAll="0"/>
    <pivotField axis="axisCol" showAll="0">
      <items count="8">
        <item x="5"/>
        <item x="2"/>
        <item x="3"/>
        <item x="1"/>
        <item x="0"/>
        <item x="6"/>
        <item x="4"/>
        <item t="default"/>
      </items>
    </pivotField>
    <pivotField dataField="1" showAll="0">
      <items count="3">
        <item x="1"/>
        <item x="0"/>
        <item t="default"/>
      </items>
    </pivotField>
    <pivotField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Count of Category" fld="2" subtotal="count" baseField="0" baseItem="0"/>
  </dataFields>
  <chartFormats count="1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2" format="14" series="1">
      <pivotArea type="data" outline="0" fieldPosition="0">
        <references count="2">
          <reference field="4294967294" count="1" selected="0">
            <x v="0"/>
          </reference>
          <reference field="1" count="1" selected="0">
            <x v="0"/>
          </reference>
        </references>
      </pivotArea>
    </chartFormat>
    <chartFormat chart="2" format="15" series="1">
      <pivotArea type="data" outline="0" fieldPosition="0">
        <references count="2">
          <reference field="4294967294" count="1" selected="0">
            <x v="0"/>
          </reference>
          <reference field="1" count="1" selected="0">
            <x v="1"/>
          </reference>
        </references>
      </pivotArea>
    </chartFormat>
    <chartFormat chart="2" format="16" series="1">
      <pivotArea type="data" outline="0" fieldPosition="0">
        <references count="2">
          <reference field="4294967294" count="1" selected="0">
            <x v="0"/>
          </reference>
          <reference field="1" count="1" selected="0">
            <x v="2"/>
          </reference>
        </references>
      </pivotArea>
    </chartFormat>
    <chartFormat chart="2" format="17" series="1">
      <pivotArea type="data" outline="0" fieldPosition="0">
        <references count="2">
          <reference field="4294967294" count="1" selected="0">
            <x v="0"/>
          </reference>
          <reference field="1" count="1" selected="0">
            <x v="3"/>
          </reference>
        </references>
      </pivotArea>
    </chartFormat>
    <chartFormat chart="2" format="18" series="1">
      <pivotArea type="data" outline="0" fieldPosition="0">
        <references count="2">
          <reference field="4294967294" count="1" selected="0">
            <x v="0"/>
          </reference>
          <reference field="1" count="1" selected="0">
            <x v="4"/>
          </reference>
        </references>
      </pivotArea>
    </chartFormat>
    <chartFormat chart="2" format="19" series="1">
      <pivotArea type="data" outline="0" fieldPosition="0">
        <references count="2">
          <reference field="4294967294" count="1" selected="0">
            <x v="0"/>
          </reference>
          <reference field="1" count="1" selected="0">
            <x v="5"/>
          </reference>
        </references>
      </pivotArea>
    </chartFormat>
    <chartFormat chart="2" format="20" series="1">
      <pivotArea type="data" outline="0" fieldPosition="0">
        <references count="2">
          <reference field="4294967294" count="1" selected="0">
            <x v="0"/>
          </reference>
          <reference field="1"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688E499-D959-4CDC-BBE2-0BC47B8D61F9}"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0:I59" firstHeaderRow="1" firstDataRow="2" firstDataCol="1"/>
  <pivotFields count="6">
    <pivotField showAll="0"/>
    <pivotField axis="axisRow" showAll="0">
      <items count="8">
        <item x="5"/>
        <item x="2"/>
        <item x="3"/>
        <item x="1"/>
        <item x="0"/>
        <item x="6"/>
        <item x="4"/>
        <item t="default"/>
      </items>
    </pivotField>
    <pivotField dataField="1" showAll="0">
      <items count="3">
        <item x="1"/>
        <item x="0"/>
        <item t="default"/>
      </items>
    </pivotField>
    <pivotField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Col" showAll="0">
      <items count="8">
        <item x="4"/>
        <item x="2"/>
        <item x="6"/>
        <item x="3"/>
        <item x="5"/>
        <item x="1"/>
        <item x="0"/>
        <item t="default"/>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Count of Category" fld="2" subtotal="count" baseField="0" baseItem="0"/>
  </dataFields>
  <chartFormats count="1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2" format="14" series="1">
      <pivotArea type="data" outline="0" fieldPosition="0">
        <references count="2">
          <reference field="4294967294" count="1" selected="0">
            <x v="0"/>
          </reference>
          <reference field="5" count="1" selected="0">
            <x v="0"/>
          </reference>
        </references>
      </pivotArea>
    </chartFormat>
    <chartFormat chart="2" format="15" series="1">
      <pivotArea type="data" outline="0" fieldPosition="0">
        <references count="2">
          <reference field="4294967294" count="1" selected="0">
            <x v="0"/>
          </reference>
          <reference field="5" count="1" selected="0">
            <x v="1"/>
          </reference>
        </references>
      </pivotArea>
    </chartFormat>
    <chartFormat chart="2" format="16" series="1">
      <pivotArea type="data" outline="0" fieldPosition="0">
        <references count="2">
          <reference field="4294967294" count="1" selected="0">
            <x v="0"/>
          </reference>
          <reference field="5" count="1" selected="0">
            <x v="2"/>
          </reference>
        </references>
      </pivotArea>
    </chartFormat>
    <chartFormat chart="2" format="17" series="1">
      <pivotArea type="data" outline="0" fieldPosition="0">
        <references count="2">
          <reference field="4294967294" count="1" selected="0">
            <x v="0"/>
          </reference>
          <reference field="5" count="1" selected="0">
            <x v="3"/>
          </reference>
        </references>
      </pivotArea>
    </chartFormat>
    <chartFormat chart="2" format="18" series="1">
      <pivotArea type="data" outline="0" fieldPosition="0">
        <references count="2">
          <reference field="4294967294" count="1" selected="0">
            <x v="0"/>
          </reference>
          <reference field="5" count="1" selected="0">
            <x v="4"/>
          </reference>
        </references>
      </pivotArea>
    </chartFormat>
    <chartFormat chart="2" format="19" series="1">
      <pivotArea type="data" outline="0" fieldPosition="0">
        <references count="2">
          <reference field="4294967294" count="1" selected="0">
            <x v="0"/>
          </reference>
          <reference field="5" count="1" selected="0">
            <x v="5"/>
          </reference>
        </references>
      </pivotArea>
    </chartFormat>
    <chartFormat chart="2" format="20" series="1">
      <pivotArea type="data" outline="0" fieldPosition="0">
        <references count="2">
          <reference field="4294967294" count="1" selected="0">
            <x v="0"/>
          </reference>
          <reference field="5"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F95AC4-45DF-4EE0-BCCB-624D4A3F3991}"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77:D86" firstHeaderRow="1" firstDataRow="2" firstDataCol="1"/>
  <pivotFields count="6">
    <pivotField showAll="0"/>
    <pivotField showAll="0">
      <items count="8">
        <item x="5"/>
        <item x="2"/>
        <item x="3"/>
        <item x="1"/>
        <item x="0"/>
        <item x="6"/>
        <item x="4"/>
        <item t="default"/>
      </items>
    </pivotField>
    <pivotField axis="axisCol" showAll="0">
      <items count="3">
        <item x="1"/>
        <item x="0"/>
        <item t="default"/>
      </items>
    </pivotField>
    <pivotField dataField="1"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formats count="2">
    <format dxfId="5">
      <pivotArea field="5" collapsedLevelsAreSubtotals="1" axis="axisRow" fieldPosition="0">
        <references count="1">
          <reference field="5" count="1">
            <x v="0"/>
          </reference>
        </references>
      </pivotArea>
    </format>
    <format dxfId="4">
      <pivotArea outline="0" collapsedLevelsAreSubtotals="1" fieldPosition="0"/>
    </format>
  </formats>
  <chartFormats count="6">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7" format="4" series="1">
      <pivotArea type="data" outline="0" fieldPosition="0">
        <references count="2">
          <reference field="4294967294" count="1" selected="0">
            <x v="0"/>
          </reference>
          <reference field="2" count="1" selected="0">
            <x v="0"/>
          </reference>
        </references>
      </pivotArea>
    </chartFormat>
    <chartFormat chart="7" format="5" series="1">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CAAE8D-87D5-49A0-A653-394D42DF1C9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E5:F8" firstHeaderRow="1" firstDataRow="1" firstDataCol="1" rowPageCount="1" colPageCount="1"/>
  <pivotFields count="6">
    <pivotField showAll="0"/>
    <pivotField dataField="1" showAll="0">
      <items count="8">
        <item x="5"/>
        <item x="2"/>
        <item x="3"/>
        <item x="1"/>
        <item x="0"/>
        <item x="6"/>
        <item x="4"/>
        <item t="default"/>
      </items>
    </pivotField>
    <pivotField axis="axisRow" showAll="0">
      <items count="3">
        <item x="1"/>
        <item x="0"/>
        <item t="default"/>
      </items>
    </pivotField>
    <pivotField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Page" showAll="0">
      <items count="8">
        <item x="4"/>
        <item x="2"/>
        <item x="6"/>
        <item x="3"/>
        <item x="5"/>
        <item x="1"/>
        <item x="0"/>
        <item t="default"/>
      </items>
    </pivotField>
  </pivotFields>
  <rowFields count="1">
    <field x="2"/>
  </rowFields>
  <rowItems count="3">
    <i>
      <x/>
    </i>
    <i>
      <x v="1"/>
    </i>
    <i t="grand">
      <x/>
    </i>
  </rowItems>
  <colItems count="1">
    <i/>
  </colItems>
  <pageFields count="1">
    <pageField fld="5" hier="-1"/>
  </pageFields>
  <dataFields count="1">
    <dataField name="Count of Product" fld="1" subtotal="count" baseField="0" baseItem="0"/>
  </dataFields>
  <chartFormats count="6">
    <chartFormat chart="4" format="3"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2" count="1" selected="0">
            <x v="0"/>
          </reference>
        </references>
      </pivotArea>
    </chartFormat>
    <chartFormat chart="6" format="3">
      <pivotArea type="data" outline="0" fieldPosition="0">
        <references count="2">
          <reference field="4294967294" count="1" selected="0">
            <x v="0"/>
          </reference>
          <reference field="2" count="1" selected="0">
            <x v="1"/>
          </reference>
        </references>
      </pivotArea>
    </chartFormat>
  </chartFormats>
  <pivotTableStyleInfo name="PivotStyleLight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3299CFD-2A6C-4CBE-A07F-D6DB1CC7025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B3:C11" firstHeaderRow="1" firstDataRow="1" firstDataCol="1"/>
  <pivotFields count="6">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s>
  <rowFields count="1">
    <field x="1"/>
  </rowFields>
  <rowItems count="8">
    <i>
      <x/>
    </i>
    <i>
      <x v="1"/>
    </i>
    <i>
      <x v="2"/>
    </i>
    <i>
      <x v="3"/>
    </i>
    <i>
      <x v="4"/>
    </i>
    <i>
      <x v="5"/>
    </i>
    <i>
      <x v="6"/>
    </i>
    <i t="grand">
      <x/>
    </i>
  </rowItems>
  <colItems count="1">
    <i/>
  </colItems>
  <dataFields count="1">
    <dataField name="Sum of Amount" fld="3" baseField="0" baseItem="0"/>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A434042-0BE1-4407-B032-D9ED4F604FF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H3:I13" firstHeaderRow="1" firstDataRow="1" firstDataCol="1"/>
  <pivotFields count="6">
    <pivotField showAll="0"/>
    <pivotField axis="axisRow" showAll="0">
      <items count="8">
        <item x="5"/>
        <item x="2"/>
        <item x="3"/>
        <item x="1"/>
        <item x="0"/>
        <item x="6"/>
        <item x="4"/>
        <item t="default"/>
      </items>
    </pivotField>
    <pivotField axis="axisRow" showAll="0">
      <items count="3">
        <item x="1"/>
        <item x="0"/>
        <item t="default"/>
      </items>
    </pivotField>
    <pivotField dataField="1"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s>
  <rowFields count="2">
    <field x="2"/>
    <field x="1"/>
  </rowFields>
  <rowItems count="10">
    <i>
      <x/>
    </i>
    <i r="1">
      <x/>
    </i>
    <i r="1">
      <x v="1"/>
    </i>
    <i r="1">
      <x v="5"/>
    </i>
    <i r="1">
      <x v="6"/>
    </i>
    <i>
      <x v="1"/>
    </i>
    <i r="1">
      <x v="2"/>
    </i>
    <i r="1">
      <x v="3"/>
    </i>
    <i r="1">
      <x v="4"/>
    </i>
    <i t="grand">
      <x/>
    </i>
  </rowItems>
  <colItems count="1">
    <i/>
  </colItems>
  <dataFields count="1">
    <dataField name="Sum of Amount" fld="3"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9AF0E88-0F03-4535-8306-40901B7F6922}"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B13:C16" firstHeaderRow="1" firstDataRow="1" firstDataCol="1"/>
  <pivotFields count="6">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s>
  <rowFields count="1">
    <field x="2"/>
  </rowFields>
  <rowItems count="3">
    <i>
      <x/>
    </i>
    <i>
      <x v="1"/>
    </i>
    <i t="grand">
      <x/>
    </i>
  </rowItems>
  <colItems count="1">
    <i/>
  </colItems>
  <dataFields count="1">
    <dataField name="Sum of Amount" fld="3" baseField="0" baseItem="0"/>
  </dataFields>
  <chartFormats count="10">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 count="1" selected="0">
            <x v="0"/>
          </reference>
        </references>
      </pivotArea>
    </chartFormat>
    <chartFormat chart="3" format="2">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2" count="1" selected="0">
            <x v="0"/>
          </reference>
        </references>
      </pivotArea>
    </chartFormat>
    <chartFormat chart="5" format="8">
      <pivotArea type="data" outline="0" fieldPosition="0">
        <references count="2">
          <reference field="4294967294" count="1" selected="0">
            <x v="0"/>
          </reference>
          <reference field="2" count="1" selected="0">
            <x v="1"/>
          </reference>
        </references>
      </pivotArea>
    </chartFormat>
  </chartFormats>
  <pivotTableStyleInfo name="PivotStyleLight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5D256BE-CECD-4E41-A283-546425CB13BF}"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3:J12" firstHeaderRow="1" firstDataRow="2" firstDataCol="1"/>
  <pivotFields count="6">
    <pivotField showAll="0"/>
    <pivotField axis="axisRow" showAll="0">
      <items count="8">
        <item x="5"/>
        <item x="2"/>
        <item x="3"/>
        <item x="1"/>
        <item x="0"/>
        <item x="6"/>
        <item x="4"/>
        <item t="default"/>
      </items>
    </pivotField>
    <pivotField dataField="1" showAll="0">
      <items count="3">
        <item x="1"/>
        <item x="0"/>
        <item t="default"/>
      </items>
    </pivotField>
    <pivotField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Col" showAll="0">
      <items count="8">
        <item x="4"/>
        <item x="2"/>
        <item x="6"/>
        <item x="3"/>
        <item x="5"/>
        <item x="1"/>
        <item x="0"/>
        <item t="default"/>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Count of Category" fld="2" subtotal="count" baseField="0" baseItem="0"/>
  </dataFields>
  <chartFormats count="1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2" format="14" series="1">
      <pivotArea type="data" outline="0" fieldPosition="0">
        <references count="2">
          <reference field="4294967294" count="1" selected="0">
            <x v="0"/>
          </reference>
          <reference field="5" count="1" selected="0">
            <x v="0"/>
          </reference>
        </references>
      </pivotArea>
    </chartFormat>
    <chartFormat chart="2" format="15" series="1">
      <pivotArea type="data" outline="0" fieldPosition="0">
        <references count="2">
          <reference field="4294967294" count="1" selected="0">
            <x v="0"/>
          </reference>
          <reference field="5" count="1" selected="0">
            <x v="1"/>
          </reference>
        </references>
      </pivotArea>
    </chartFormat>
    <chartFormat chart="2" format="16" series="1">
      <pivotArea type="data" outline="0" fieldPosition="0">
        <references count="2">
          <reference field="4294967294" count="1" selected="0">
            <x v="0"/>
          </reference>
          <reference field="5" count="1" selected="0">
            <x v="2"/>
          </reference>
        </references>
      </pivotArea>
    </chartFormat>
    <chartFormat chart="2" format="17" series="1">
      <pivotArea type="data" outline="0" fieldPosition="0">
        <references count="2">
          <reference field="4294967294" count="1" selected="0">
            <x v="0"/>
          </reference>
          <reference field="5" count="1" selected="0">
            <x v="3"/>
          </reference>
        </references>
      </pivotArea>
    </chartFormat>
    <chartFormat chart="2" format="18" series="1">
      <pivotArea type="data" outline="0" fieldPosition="0">
        <references count="2">
          <reference field="4294967294" count="1" selected="0">
            <x v="0"/>
          </reference>
          <reference field="5" count="1" selected="0">
            <x v="4"/>
          </reference>
        </references>
      </pivotArea>
    </chartFormat>
    <chartFormat chart="2" format="19" series="1">
      <pivotArea type="data" outline="0" fieldPosition="0">
        <references count="2">
          <reference field="4294967294" count="1" selected="0">
            <x v="0"/>
          </reference>
          <reference field="5" count="1" selected="0">
            <x v="5"/>
          </reference>
        </references>
      </pivotArea>
    </chartFormat>
    <chartFormat chart="2" format="20" series="1">
      <pivotArea type="data" outline="0" fieldPosition="0">
        <references count="2">
          <reference field="4294967294" count="1" selected="0">
            <x v="0"/>
          </reference>
          <reference field="5" count="1" selected="0">
            <x v="6"/>
          </reference>
        </references>
      </pivotArea>
    </chartFormat>
  </chartFormats>
  <pivotTableStyleInfo name="PivotStyleLight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76794D6-A313-489F-AEC9-0A6B2A5D65C3}"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L3:O12" firstHeaderRow="1" firstDataRow="2" firstDataCol="1"/>
  <pivotFields count="6">
    <pivotField showAll="0"/>
    <pivotField showAll="0">
      <items count="8">
        <item x="5"/>
        <item x="2"/>
        <item x="3"/>
        <item x="1"/>
        <item x="0"/>
        <item x="6"/>
        <item x="4"/>
        <item t="default"/>
      </items>
    </pivotField>
    <pivotField axis="axisCol" showAll="0">
      <items count="3">
        <item x="1"/>
        <item x="0"/>
        <item t="default"/>
      </items>
    </pivotField>
    <pivotField dataField="1"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formats count="2">
    <format dxfId="1">
      <pivotArea field="5" collapsedLevelsAreSubtotals="1" axis="axisRow" fieldPosition="0">
        <references count="1">
          <reference field="5" count="1">
            <x v="0"/>
          </reference>
        </references>
      </pivotArea>
    </format>
    <format dxfId="0">
      <pivotArea outline="0" collapsedLevelsAreSubtotals="1" fieldPosition="0"/>
    </format>
  </formats>
  <chartFormats count="6">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7" format="4" series="1">
      <pivotArea type="data" outline="0" fieldPosition="0">
        <references count="2">
          <reference field="4294967294" count="1" selected="0">
            <x v="0"/>
          </reference>
          <reference field="2" count="1" selected="0">
            <x v="0"/>
          </reference>
        </references>
      </pivotArea>
    </chartFormat>
    <chartFormat chart="7" format="5" series="1">
      <pivotArea type="data" outline="0" fieldPosition="0">
        <references count="2">
          <reference field="4294967294" count="1" selected="0">
            <x v="0"/>
          </reference>
          <reference field="2" count="1" selected="0">
            <x v="1"/>
          </reference>
        </references>
      </pivotArea>
    </chartFormat>
  </chartFormats>
  <pivotTableStyleInfo name="PivotStyleLight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70016E5-1936-4733-A67B-D6DA3F7B5FE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16:J25" firstHeaderRow="1" firstDataRow="2" firstDataCol="1"/>
  <pivotFields count="6">
    <pivotField showAll="0"/>
    <pivotField axis="axisCol" showAll="0">
      <items count="8">
        <item x="5"/>
        <item x="2"/>
        <item x="3"/>
        <item x="1"/>
        <item x="0"/>
        <item x="6"/>
        <item x="4"/>
        <item t="default"/>
      </items>
    </pivotField>
    <pivotField dataField="1" showAll="0">
      <items count="3">
        <item x="1"/>
        <item x="0"/>
        <item t="default"/>
      </items>
    </pivotField>
    <pivotField numFmtId="164" showAll="0"/>
    <pivotField numFmtId="165"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dataFields count="1">
    <dataField name="Count of Category" fld="2" subtotal="count" baseField="0" baseItem="0"/>
  </dataFields>
  <chartFormats count="1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2" format="14" series="1">
      <pivotArea type="data" outline="0" fieldPosition="0">
        <references count="2">
          <reference field="4294967294" count="1" selected="0">
            <x v="0"/>
          </reference>
          <reference field="1" count="1" selected="0">
            <x v="0"/>
          </reference>
        </references>
      </pivotArea>
    </chartFormat>
    <chartFormat chart="2" format="15" series="1">
      <pivotArea type="data" outline="0" fieldPosition="0">
        <references count="2">
          <reference field="4294967294" count="1" selected="0">
            <x v="0"/>
          </reference>
          <reference field="1" count="1" selected="0">
            <x v="1"/>
          </reference>
        </references>
      </pivotArea>
    </chartFormat>
    <chartFormat chart="2" format="16" series="1">
      <pivotArea type="data" outline="0" fieldPosition="0">
        <references count="2">
          <reference field="4294967294" count="1" selected="0">
            <x v="0"/>
          </reference>
          <reference field="1" count="1" selected="0">
            <x v="2"/>
          </reference>
        </references>
      </pivotArea>
    </chartFormat>
    <chartFormat chart="2" format="17" series="1">
      <pivotArea type="data" outline="0" fieldPosition="0">
        <references count="2">
          <reference field="4294967294" count="1" selected="0">
            <x v="0"/>
          </reference>
          <reference field="1" count="1" selected="0">
            <x v="3"/>
          </reference>
        </references>
      </pivotArea>
    </chartFormat>
    <chartFormat chart="2" format="18" series="1">
      <pivotArea type="data" outline="0" fieldPosition="0">
        <references count="2">
          <reference field="4294967294" count="1" selected="0">
            <x v="0"/>
          </reference>
          <reference field="1" count="1" selected="0">
            <x v="4"/>
          </reference>
        </references>
      </pivotArea>
    </chartFormat>
    <chartFormat chart="2" format="19" series="1">
      <pivotArea type="data" outline="0" fieldPosition="0">
        <references count="2">
          <reference field="4294967294" count="1" selected="0">
            <x v="0"/>
          </reference>
          <reference field="1" count="1" selected="0">
            <x v="5"/>
          </reference>
        </references>
      </pivotArea>
    </chartFormat>
    <chartFormat chart="2" format="20" series="1">
      <pivotArea type="data" outline="0" fieldPosition="0">
        <references count="2">
          <reference field="4294967294" count="1" selected="0">
            <x v="0"/>
          </reference>
          <reference field="1" count="1" selected="0">
            <x v="6"/>
          </reference>
        </references>
      </pivotArea>
    </chartFormat>
  </chartFormats>
  <pivotTableStyleInfo name="PivotStyleLight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F7F5C99-B9F0-4E05-87DC-EDCB01295564}" sourceName="Product">
  <pivotTables>
    <pivotTable tabId="9" name="PivotTable2"/>
    <pivotTable tabId="9" name="PivotTable3"/>
    <pivotTable tabId="9" name="PivotTable4"/>
    <pivotTable tabId="9" name="PivotTable5"/>
    <pivotTable tabId="9" name="PivotTable6"/>
    <pivotTable tabId="9" name="PivotTable7"/>
    <pivotTable tabId="9" name="PivotTable8"/>
    <pivotTable tabId="9" name="PivotTable9"/>
    <pivotTable tabId="11" name="PivotTable1"/>
    <pivotTable tabId="11" name="PivotTable2"/>
    <pivotTable tabId="11" name="PivotTable3"/>
    <pivotTable tabId="11" name="PivotTable4"/>
    <pivotTable tabId="5" name="PivotTable5"/>
    <pivotTable tabId="5" name="PivotTable6"/>
    <pivotTable tabId="5" name="PivotTable7"/>
  </pivotTables>
  <data>
    <tabular pivotCacheId="1163903696">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427925D-BD1C-4697-973E-CAC33504AEE6}" sourceName="Category">
  <pivotTables>
    <pivotTable tabId="9" name="PivotTable4"/>
    <pivotTable tabId="11" name="PivotTable3"/>
    <pivotTable tabId="11" name="PivotTable1"/>
    <pivotTable tabId="11" name="PivotTable2"/>
    <pivotTable tabId="11" name="PivotTable4"/>
    <pivotTable tabId="9" name="PivotTable2"/>
    <pivotTable tabId="9" name="PivotTable3"/>
    <pivotTable tabId="9" name="PivotTable5"/>
    <pivotTable tabId="9" name="PivotTable6"/>
    <pivotTable tabId="9" name="PivotTable7"/>
    <pivotTable tabId="9" name="PivotTable8"/>
    <pivotTable tabId="9" name="PivotTable9"/>
    <pivotTable tabId="5" name="PivotTable5"/>
    <pivotTable tabId="5" name="PivotTable6"/>
    <pivotTable tabId="5" name="PivotTable7"/>
  </pivotTables>
  <data>
    <tabular pivotCacheId="116390369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C658FF8-5578-4C7A-AA88-4B2B11A170C1}" sourceName="Country">
  <pivotTables>
    <pivotTable tabId="9" name="PivotTable6"/>
    <pivotTable tabId="9" name="PivotTable2"/>
    <pivotTable tabId="9" name="PivotTable3"/>
    <pivotTable tabId="9" name="PivotTable4"/>
    <pivotTable tabId="9" name="PivotTable5"/>
    <pivotTable tabId="9" name="PivotTable7"/>
    <pivotTable tabId="9" name="PivotTable8"/>
    <pivotTable tabId="9" name="PivotTable9"/>
    <pivotTable tabId="11" name="PivotTable1"/>
    <pivotTable tabId="11" name="PivotTable2"/>
    <pivotTable tabId="11" name="PivotTable3"/>
    <pivotTable tabId="11" name="PivotTable4"/>
    <pivotTable tabId="5" name="PivotTable5"/>
    <pivotTable tabId="5" name="PivotTable6"/>
    <pivotTable tabId="5" name="PivotTable7"/>
  </pivotTables>
  <data>
    <tabular pivotCacheId="1163903696">
      <items count="7">
        <i x="4" s="1"/>
        <i x="2" s="1"/>
        <i x="6"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3E282600-6DD0-41A7-AFB9-64030D985D74}" cache="Slicer_Product" caption="Product" style="SlicerStyleLight5" rowHeight="241300"/>
  <slicer name="Category" xr10:uid="{B4C65E64-3378-490A-A813-8936BF49FBCF}" cache="Slicer_Category" caption="Category" style="SlicerStyleLight5" rowHeight="241300"/>
  <slicer name="Country" xr10:uid="{1A56B5D7-42B9-4B2D-B83C-FFE225C21738}" cache="Slicer_Country" caption="Country" style="SlicerStyleLigh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8848D1-C7F5-481E-8C1A-E5CB3E97B2BE}" name="Table2" displayName="Table2" ref="A1:F214" totalsRowShown="0" headerRowDxfId="23" dataDxfId="22">
  <autoFilter ref="A1:F214" xr:uid="{418848D1-C7F5-481E-8C1A-E5CB3E97B2BE}"/>
  <tableColumns count="6">
    <tableColumn id="1" xr3:uid="{D6E686B1-F23D-4491-BA3F-D32BE036EB23}" name="Order ID" dataDxfId="21"/>
    <tableColumn id="2" xr3:uid="{49E501A1-9EC7-4C9D-AAB5-E5B2C324093F}" name="Product" dataDxfId="20"/>
    <tableColumn id="3" xr3:uid="{1D0F3234-FEBB-4A76-971C-1D5856E7EE87}" name="Category" dataDxfId="19"/>
    <tableColumn id="4" xr3:uid="{523CF81C-BFB4-4303-A0FB-6863DAD71F77}" name="Amount" dataDxfId="18"/>
    <tableColumn id="5" xr3:uid="{FB2630B3-A72D-401B-BB94-119ED7916414}" name="Date" dataDxfId="17"/>
    <tableColumn id="6" xr3:uid="{9823C106-CDB6-4D57-9D38-BFE3DB7AD95E}" name="Country" dataDxfId="16"/>
  </tableColumns>
  <tableStyleInfo name="Table-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H16" sqref="H16"/>
    </sheetView>
  </sheetViews>
  <sheetFormatPr defaultColWidth="14.42578125" defaultRowHeight="15" customHeight="1" x14ac:dyDescent="0.25"/>
  <cols>
    <col min="1" max="1" width="10.5703125" customWidth="1"/>
    <col min="2" max="2" width="10" customWidth="1"/>
    <col min="3" max="3" width="11" customWidth="1"/>
    <col min="4" max="4" width="10.28515625" customWidth="1"/>
    <col min="5" max="5" width="10.7109375" customWidth="1"/>
    <col min="6" max="6" width="15.42578125" customWidth="1"/>
    <col min="7" max="26" width="8.7109375" customWidth="1"/>
  </cols>
  <sheetData>
    <row r="1" spans="1:6" x14ac:dyDescent="0.25">
      <c r="A1" s="1" t="s">
        <v>0</v>
      </c>
      <c r="B1" s="1" t="s">
        <v>1</v>
      </c>
      <c r="C1" s="1" t="s">
        <v>2</v>
      </c>
      <c r="D1" s="1" t="s">
        <v>3</v>
      </c>
      <c r="E1" s="1" t="s">
        <v>4</v>
      </c>
      <c r="F1" s="1" t="s">
        <v>5</v>
      </c>
    </row>
    <row r="2" spans="1:6" x14ac:dyDescent="0.25">
      <c r="A2" s="2">
        <v>1</v>
      </c>
      <c r="B2" s="2" t="s">
        <v>6</v>
      </c>
      <c r="C2" s="2" t="s">
        <v>7</v>
      </c>
      <c r="D2" s="3">
        <v>4270</v>
      </c>
      <c r="E2" s="4">
        <v>42375</v>
      </c>
      <c r="F2" s="2" t="s">
        <v>8</v>
      </c>
    </row>
    <row r="3" spans="1:6" x14ac:dyDescent="0.25">
      <c r="A3" s="2">
        <v>2</v>
      </c>
      <c r="B3" s="2" t="s">
        <v>9</v>
      </c>
      <c r="C3" s="2" t="s">
        <v>7</v>
      </c>
      <c r="D3" s="3">
        <v>8239</v>
      </c>
      <c r="E3" s="4">
        <v>42376</v>
      </c>
      <c r="F3" s="2" t="s">
        <v>10</v>
      </c>
    </row>
    <row r="4" spans="1:6" x14ac:dyDescent="0.25">
      <c r="A4" s="2">
        <v>3</v>
      </c>
      <c r="B4" s="2" t="s">
        <v>11</v>
      </c>
      <c r="C4" s="2" t="s">
        <v>12</v>
      </c>
      <c r="D4" s="3">
        <v>617</v>
      </c>
      <c r="E4" s="4">
        <v>42377</v>
      </c>
      <c r="F4" s="2" t="s">
        <v>8</v>
      </c>
    </row>
    <row r="5" spans="1:6" x14ac:dyDescent="0.25">
      <c r="A5" s="2">
        <v>4</v>
      </c>
      <c r="B5" s="2" t="s">
        <v>11</v>
      </c>
      <c r="C5" s="2" t="s">
        <v>12</v>
      </c>
      <c r="D5" s="3">
        <v>8384</v>
      </c>
      <c r="E5" s="4">
        <v>42379</v>
      </c>
      <c r="F5" s="2" t="s">
        <v>13</v>
      </c>
    </row>
    <row r="6" spans="1:6" x14ac:dyDescent="0.25">
      <c r="A6" s="2">
        <v>5</v>
      </c>
      <c r="B6" s="2" t="s">
        <v>14</v>
      </c>
      <c r="C6" s="2" t="s">
        <v>7</v>
      </c>
      <c r="D6" s="3">
        <v>2626</v>
      </c>
      <c r="E6" s="4">
        <v>42379</v>
      </c>
      <c r="F6" s="2" t="s">
        <v>15</v>
      </c>
    </row>
    <row r="7" spans="1:6" x14ac:dyDescent="0.25">
      <c r="A7" s="2">
        <v>6</v>
      </c>
      <c r="B7" s="2" t="s">
        <v>16</v>
      </c>
      <c r="C7" s="2" t="s">
        <v>12</v>
      </c>
      <c r="D7" s="3">
        <v>3610</v>
      </c>
      <c r="E7" s="4">
        <v>42380</v>
      </c>
      <c r="F7" s="2" t="s">
        <v>8</v>
      </c>
    </row>
    <row r="8" spans="1:6" x14ac:dyDescent="0.25">
      <c r="A8" s="2">
        <v>7</v>
      </c>
      <c r="B8" s="2" t="s">
        <v>9</v>
      </c>
      <c r="C8" s="2" t="s">
        <v>7</v>
      </c>
      <c r="D8" s="3">
        <v>9062</v>
      </c>
      <c r="E8" s="4">
        <v>42380</v>
      </c>
      <c r="F8" s="2" t="s">
        <v>17</v>
      </c>
    </row>
    <row r="9" spans="1:6" x14ac:dyDescent="0.25">
      <c r="A9" s="2">
        <v>8</v>
      </c>
      <c r="B9" s="2" t="s">
        <v>11</v>
      </c>
      <c r="C9" s="2" t="s">
        <v>12</v>
      </c>
      <c r="D9" s="3">
        <v>6906</v>
      </c>
      <c r="E9" s="4">
        <v>42385</v>
      </c>
      <c r="F9" s="2" t="s">
        <v>18</v>
      </c>
    </row>
    <row r="10" spans="1:6" x14ac:dyDescent="0.25">
      <c r="A10" s="2">
        <v>9</v>
      </c>
      <c r="B10" s="2" t="s">
        <v>19</v>
      </c>
      <c r="C10" s="2" t="s">
        <v>12</v>
      </c>
      <c r="D10" s="3">
        <v>2417</v>
      </c>
      <c r="E10" s="4">
        <v>42385</v>
      </c>
      <c r="F10" s="2" t="s">
        <v>20</v>
      </c>
    </row>
    <row r="11" spans="1:6" x14ac:dyDescent="0.25">
      <c r="A11" s="2">
        <v>10</v>
      </c>
      <c r="B11" s="2" t="s">
        <v>19</v>
      </c>
      <c r="C11" s="2" t="s">
        <v>12</v>
      </c>
      <c r="D11" s="3">
        <v>7431</v>
      </c>
      <c r="E11" s="4">
        <v>42385</v>
      </c>
      <c r="F11" s="2" t="s">
        <v>13</v>
      </c>
    </row>
    <row r="12" spans="1:6" x14ac:dyDescent="0.25">
      <c r="A12" s="2">
        <v>11</v>
      </c>
      <c r="B12" s="2" t="s">
        <v>11</v>
      </c>
      <c r="C12" s="2" t="s">
        <v>12</v>
      </c>
      <c r="D12" s="3">
        <v>8250</v>
      </c>
      <c r="E12" s="4">
        <v>42385</v>
      </c>
      <c r="F12" s="2" t="s">
        <v>15</v>
      </c>
    </row>
    <row r="13" spans="1:6" x14ac:dyDescent="0.25">
      <c r="A13" s="2">
        <v>12</v>
      </c>
      <c r="B13" s="2" t="s">
        <v>9</v>
      </c>
      <c r="C13" s="2" t="s">
        <v>7</v>
      </c>
      <c r="D13" s="3">
        <v>7012</v>
      </c>
      <c r="E13" s="4">
        <v>42387</v>
      </c>
      <c r="F13" s="2" t="s">
        <v>8</v>
      </c>
    </row>
    <row r="14" spans="1:6" x14ac:dyDescent="0.25">
      <c r="A14" s="2">
        <v>13</v>
      </c>
      <c r="B14" s="2" t="s">
        <v>6</v>
      </c>
      <c r="C14" s="2" t="s">
        <v>7</v>
      </c>
      <c r="D14" s="3">
        <v>1903</v>
      </c>
      <c r="E14" s="4">
        <v>42389</v>
      </c>
      <c r="F14" s="2" t="s">
        <v>15</v>
      </c>
    </row>
    <row r="15" spans="1:6" x14ac:dyDescent="0.25">
      <c r="A15" s="2">
        <v>14</v>
      </c>
      <c r="B15" s="2" t="s">
        <v>9</v>
      </c>
      <c r="C15" s="2" t="s">
        <v>7</v>
      </c>
      <c r="D15" s="3">
        <v>2824</v>
      </c>
      <c r="E15" s="4">
        <v>42391</v>
      </c>
      <c r="F15" s="2" t="s">
        <v>13</v>
      </c>
    </row>
    <row r="16" spans="1:6" x14ac:dyDescent="0.25">
      <c r="A16" s="2">
        <v>15</v>
      </c>
      <c r="B16" s="2" t="s">
        <v>19</v>
      </c>
      <c r="C16" s="2" t="s">
        <v>12</v>
      </c>
      <c r="D16" s="3">
        <v>6946</v>
      </c>
      <c r="E16" s="4">
        <v>42393</v>
      </c>
      <c r="F16" s="2" t="s">
        <v>20</v>
      </c>
    </row>
    <row r="17" spans="1:6" x14ac:dyDescent="0.25">
      <c r="A17" s="2">
        <v>16</v>
      </c>
      <c r="B17" s="2" t="s">
        <v>11</v>
      </c>
      <c r="C17" s="2" t="s">
        <v>12</v>
      </c>
      <c r="D17" s="3">
        <v>2320</v>
      </c>
      <c r="E17" s="4">
        <v>42396</v>
      </c>
      <c r="F17" s="2" t="s">
        <v>10</v>
      </c>
    </row>
    <row r="18" spans="1:6" x14ac:dyDescent="0.25">
      <c r="A18" s="2">
        <v>17</v>
      </c>
      <c r="B18" s="2" t="s">
        <v>11</v>
      </c>
      <c r="C18" s="2" t="s">
        <v>12</v>
      </c>
      <c r="D18" s="3">
        <v>2116</v>
      </c>
      <c r="E18" s="4">
        <v>42397</v>
      </c>
      <c r="F18" s="2" t="s">
        <v>8</v>
      </c>
    </row>
    <row r="19" spans="1:6" x14ac:dyDescent="0.25">
      <c r="A19" s="2">
        <v>18</v>
      </c>
      <c r="B19" s="2" t="s">
        <v>11</v>
      </c>
      <c r="C19" s="2" t="s">
        <v>12</v>
      </c>
      <c r="D19" s="3">
        <v>1135</v>
      </c>
      <c r="E19" s="4">
        <v>42399</v>
      </c>
      <c r="F19" s="2" t="s">
        <v>10</v>
      </c>
    </row>
    <row r="20" spans="1:6" x14ac:dyDescent="0.25">
      <c r="A20" s="2">
        <v>19</v>
      </c>
      <c r="B20" s="2" t="s">
        <v>9</v>
      </c>
      <c r="C20" s="2" t="s">
        <v>7</v>
      </c>
      <c r="D20" s="3">
        <v>3595</v>
      </c>
      <c r="E20" s="4">
        <v>42399</v>
      </c>
      <c r="F20" s="2" t="s">
        <v>10</v>
      </c>
    </row>
    <row r="21" spans="1:6" ht="15.75" customHeight="1" x14ac:dyDescent="0.25">
      <c r="A21" s="2">
        <v>20</v>
      </c>
      <c r="B21" s="2" t="s">
        <v>19</v>
      </c>
      <c r="C21" s="2" t="s">
        <v>12</v>
      </c>
      <c r="D21" s="3">
        <v>1161</v>
      </c>
      <c r="E21" s="4">
        <v>42402</v>
      </c>
      <c r="F21" s="2" t="s">
        <v>8</v>
      </c>
    </row>
    <row r="22" spans="1:6" ht="15.75" customHeight="1" x14ac:dyDescent="0.25">
      <c r="A22" s="2">
        <v>21</v>
      </c>
      <c r="B22" s="2" t="s">
        <v>16</v>
      </c>
      <c r="C22" s="2" t="s">
        <v>12</v>
      </c>
      <c r="D22" s="3">
        <v>2256</v>
      </c>
      <c r="E22" s="4">
        <v>42404</v>
      </c>
      <c r="F22" s="2" t="s">
        <v>20</v>
      </c>
    </row>
    <row r="23" spans="1:6" ht="15.75" customHeight="1" x14ac:dyDescent="0.25">
      <c r="A23" s="2">
        <v>22</v>
      </c>
      <c r="B23" s="2" t="s">
        <v>11</v>
      </c>
      <c r="C23" s="2" t="s">
        <v>12</v>
      </c>
      <c r="D23" s="3">
        <v>1004</v>
      </c>
      <c r="E23" s="4">
        <v>42411</v>
      </c>
      <c r="F23" s="2" t="s">
        <v>18</v>
      </c>
    </row>
    <row r="24" spans="1:6" ht="15.75" customHeight="1" x14ac:dyDescent="0.25">
      <c r="A24" s="2">
        <v>23</v>
      </c>
      <c r="B24" s="2" t="s">
        <v>11</v>
      </c>
      <c r="C24" s="2" t="s">
        <v>12</v>
      </c>
      <c r="D24" s="3">
        <v>3642</v>
      </c>
      <c r="E24" s="4">
        <v>42414</v>
      </c>
      <c r="F24" s="2" t="s">
        <v>13</v>
      </c>
    </row>
    <row r="25" spans="1:6" ht="15.75" customHeight="1" x14ac:dyDescent="0.25">
      <c r="A25" s="2">
        <v>24</v>
      </c>
      <c r="B25" s="2" t="s">
        <v>11</v>
      </c>
      <c r="C25" s="2" t="s">
        <v>12</v>
      </c>
      <c r="D25" s="3">
        <v>4582</v>
      </c>
      <c r="E25" s="4">
        <v>42417</v>
      </c>
      <c r="F25" s="2" t="s">
        <v>8</v>
      </c>
    </row>
    <row r="26" spans="1:6" ht="15.75" customHeight="1" x14ac:dyDescent="0.25">
      <c r="A26" s="2">
        <v>25</v>
      </c>
      <c r="B26" s="2" t="s">
        <v>14</v>
      </c>
      <c r="C26" s="2" t="s">
        <v>7</v>
      </c>
      <c r="D26" s="3">
        <v>3559</v>
      </c>
      <c r="E26" s="4">
        <v>42417</v>
      </c>
      <c r="F26" s="2" t="s">
        <v>10</v>
      </c>
    </row>
    <row r="27" spans="1:6" ht="15.75" customHeight="1" x14ac:dyDescent="0.25">
      <c r="A27" s="2">
        <v>26</v>
      </c>
      <c r="B27" s="2" t="s">
        <v>6</v>
      </c>
      <c r="C27" s="2" t="s">
        <v>7</v>
      </c>
      <c r="D27" s="3">
        <v>5154</v>
      </c>
      <c r="E27" s="4">
        <v>42417</v>
      </c>
      <c r="F27" s="2" t="s">
        <v>17</v>
      </c>
    </row>
    <row r="28" spans="1:6" ht="15.75" customHeight="1" x14ac:dyDescent="0.25">
      <c r="A28" s="2">
        <v>27</v>
      </c>
      <c r="B28" s="2" t="s">
        <v>21</v>
      </c>
      <c r="C28" s="2" t="s">
        <v>12</v>
      </c>
      <c r="D28" s="3">
        <v>7388</v>
      </c>
      <c r="E28" s="4">
        <v>42418</v>
      </c>
      <c r="F28" s="2" t="s">
        <v>20</v>
      </c>
    </row>
    <row r="29" spans="1:6" ht="15.75" customHeight="1" x14ac:dyDescent="0.25">
      <c r="A29" s="2">
        <v>28</v>
      </c>
      <c r="B29" s="2" t="s">
        <v>14</v>
      </c>
      <c r="C29" s="2" t="s">
        <v>7</v>
      </c>
      <c r="D29" s="3">
        <v>7163</v>
      </c>
      <c r="E29" s="4">
        <v>42418</v>
      </c>
      <c r="F29" s="2" t="s">
        <v>8</v>
      </c>
    </row>
    <row r="30" spans="1:6" ht="15.75" customHeight="1" x14ac:dyDescent="0.25">
      <c r="A30" s="2">
        <v>29</v>
      </c>
      <c r="B30" s="2" t="s">
        <v>14</v>
      </c>
      <c r="C30" s="2" t="s">
        <v>7</v>
      </c>
      <c r="D30" s="3">
        <v>5101</v>
      </c>
      <c r="E30" s="4">
        <v>42420</v>
      </c>
      <c r="F30" s="2" t="s">
        <v>15</v>
      </c>
    </row>
    <row r="31" spans="1:6" ht="15.75" customHeight="1" x14ac:dyDescent="0.25">
      <c r="A31" s="2">
        <v>30</v>
      </c>
      <c r="B31" s="2" t="s">
        <v>19</v>
      </c>
      <c r="C31" s="2" t="s">
        <v>12</v>
      </c>
      <c r="D31" s="3">
        <v>7602</v>
      </c>
      <c r="E31" s="4">
        <v>42421</v>
      </c>
      <c r="F31" s="2" t="s">
        <v>20</v>
      </c>
    </row>
    <row r="32" spans="1:6" ht="15.75" customHeight="1" x14ac:dyDescent="0.25">
      <c r="A32" s="2">
        <v>31</v>
      </c>
      <c r="B32" s="2" t="s">
        <v>21</v>
      </c>
      <c r="C32" s="2" t="s">
        <v>12</v>
      </c>
      <c r="D32" s="3">
        <v>1641</v>
      </c>
      <c r="E32" s="4">
        <v>42422</v>
      </c>
      <c r="F32" s="2" t="s">
        <v>8</v>
      </c>
    </row>
    <row r="33" spans="1:6" ht="15.75" customHeight="1" x14ac:dyDescent="0.25">
      <c r="A33" s="2">
        <v>32</v>
      </c>
      <c r="B33" s="2" t="s">
        <v>19</v>
      </c>
      <c r="C33" s="2" t="s">
        <v>12</v>
      </c>
      <c r="D33" s="3">
        <v>8892</v>
      </c>
      <c r="E33" s="4">
        <v>42423</v>
      </c>
      <c r="F33" s="2" t="s">
        <v>17</v>
      </c>
    </row>
    <row r="34" spans="1:6" ht="15.75" customHeight="1" x14ac:dyDescent="0.25">
      <c r="A34" s="2">
        <v>33</v>
      </c>
      <c r="B34" s="2" t="s">
        <v>19</v>
      </c>
      <c r="C34" s="2" t="s">
        <v>12</v>
      </c>
      <c r="D34" s="3">
        <v>2060</v>
      </c>
      <c r="E34" s="4">
        <v>42429</v>
      </c>
      <c r="F34" s="2" t="s">
        <v>20</v>
      </c>
    </row>
    <row r="35" spans="1:6" ht="15.75" customHeight="1" x14ac:dyDescent="0.25">
      <c r="A35" s="2">
        <v>34</v>
      </c>
      <c r="B35" s="2" t="s">
        <v>9</v>
      </c>
      <c r="C35" s="2" t="s">
        <v>7</v>
      </c>
      <c r="D35" s="3">
        <v>1557</v>
      </c>
      <c r="E35" s="4">
        <v>42429</v>
      </c>
      <c r="F35" s="2" t="s">
        <v>15</v>
      </c>
    </row>
    <row r="36" spans="1:6" ht="15.75" customHeight="1" x14ac:dyDescent="0.25">
      <c r="A36" s="2">
        <v>35</v>
      </c>
      <c r="B36" s="2" t="s">
        <v>19</v>
      </c>
      <c r="C36" s="2" t="s">
        <v>12</v>
      </c>
      <c r="D36" s="3">
        <v>6509</v>
      </c>
      <c r="E36" s="4">
        <v>42430</v>
      </c>
      <c r="F36" s="2" t="s">
        <v>20</v>
      </c>
    </row>
    <row r="37" spans="1:6" ht="15.75" customHeight="1" x14ac:dyDescent="0.25">
      <c r="A37" s="2">
        <v>36</v>
      </c>
      <c r="B37" s="2" t="s">
        <v>19</v>
      </c>
      <c r="C37" s="2" t="s">
        <v>12</v>
      </c>
      <c r="D37" s="3">
        <v>5718</v>
      </c>
      <c r="E37" s="4">
        <v>42433</v>
      </c>
      <c r="F37" s="2" t="s">
        <v>17</v>
      </c>
    </row>
    <row r="38" spans="1:6" ht="15.75" customHeight="1" x14ac:dyDescent="0.25">
      <c r="A38" s="2">
        <v>37</v>
      </c>
      <c r="B38" s="2" t="s">
        <v>19</v>
      </c>
      <c r="C38" s="2" t="s">
        <v>12</v>
      </c>
      <c r="D38" s="3">
        <v>7655</v>
      </c>
      <c r="E38" s="4">
        <v>42434</v>
      </c>
      <c r="F38" s="2" t="s">
        <v>8</v>
      </c>
    </row>
    <row r="39" spans="1:6" ht="15.75" customHeight="1" x14ac:dyDescent="0.25">
      <c r="A39" s="2">
        <v>38</v>
      </c>
      <c r="B39" s="2" t="s">
        <v>6</v>
      </c>
      <c r="C39" s="2" t="s">
        <v>7</v>
      </c>
      <c r="D39" s="3">
        <v>9116</v>
      </c>
      <c r="E39" s="4">
        <v>42434</v>
      </c>
      <c r="F39" s="2" t="s">
        <v>10</v>
      </c>
    </row>
    <row r="40" spans="1:6" ht="15.75" customHeight="1" x14ac:dyDescent="0.25">
      <c r="A40" s="2">
        <v>39</v>
      </c>
      <c r="B40" s="2" t="s">
        <v>11</v>
      </c>
      <c r="C40" s="2" t="s">
        <v>12</v>
      </c>
      <c r="D40" s="3">
        <v>2795</v>
      </c>
      <c r="E40" s="4">
        <v>42444</v>
      </c>
      <c r="F40" s="2" t="s">
        <v>8</v>
      </c>
    </row>
    <row r="41" spans="1:6" ht="15.75" customHeight="1" x14ac:dyDescent="0.25">
      <c r="A41" s="2">
        <v>40</v>
      </c>
      <c r="B41" s="2" t="s">
        <v>11</v>
      </c>
      <c r="C41" s="2" t="s">
        <v>12</v>
      </c>
      <c r="D41" s="3">
        <v>5084</v>
      </c>
      <c r="E41" s="4">
        <v>42444</v>
      </c>
      <c r="F41" s="2" t="s">
        <v>8</v>
      </c>
    </row>
    <row r="42" spans="1:6" ht="15.75" customHeight="1" x14ac:dyDescent="0.25">
      <c r="A42" s="2">
        <v>41</v>
      </c>
      <c r="B42" s="2" t="s">
        <v>6</v>
      </c>
      <c r="C42" s="2" t="s">
        <v>7</v>
      </c>
      <c r="D42" s="3">
        <v>8941</v>
      </c>
      <c r="E42" s="4">
        <v>42444</v>
      </c>
      <c r="F42" s="2" t="s">
        <v>10</v>
      </c>
    </row>
    <row r="43" spans="1:6" ht="15.75" customHeight="1" x14ac:dyDescent="0.25">
      <c r="A43" s="2">
        <v>42</v>
      </c>
      <c r="B43" s="2" t="s">
        <v>9</v>
      </c>
      <c r="C43" s="2" t="s">
        <v>7</v>
      </c>
      <c r="D43" s="3">
        <v>5341</v>
      </c>
      <c r="E43" s="4">
        <v>42445</v>
      </c>
      <c r="F43" s="2" t="s">
        <v>20</v>
      </c>
    </row>
    <row r="44" spans="1:6" ht="15.75" customHeight="1" x14ac:dyDescent="0.25">
      <c r="A44" s="2">
        <v>43</v>
      </c>
      <c r="B44" s="2" t="s">
        <v>11</v>
      </c>
      <c r="C44" s="2" t="s">
        <v>12</v>
      </c>
      <c r="D44" s="3">
        <v>135</v>
      </c>
      <c r="E44" s="4">
        <v>42448</v>
      </c>
      <c r="F44" s="2" t="s">
        <v>13</v>
      </c>
    </row>
    <row r="45" spans="1:6" ht="15.75" customHeight="1" x14ac:dyDescent="0.25">
      <c r="A45" s="2">
        <v>44</v>
      </c>
      <c r="B45" s="2" t="s">
        <v>11</v>
      </c>
      <c r="C45" s="2" t="s">
        <v>12</v>
      </c>
      <c r="D45" s="3">
        <v>9400</v>
      </c>
      <c r="E45" s="4">
        <v>42448</v>
      </c>
      <c r="F45" s="2" t="s">
        <v>17</v>
      </c>
    </row>
    <row r="46" spans="1:6" ht="15.75" customHeight="1" x14ac:dyDescent="0.25">
      <c r="A46" s="2">
        <v>45</v>
      </c>
      <c r="B46" s="2" t="s">
        <v>14</v>
      </c>
      <c r="C46" s="2" t="s">
        <v>7</v>
      </c>
      <c r="D46" s="3">
        <v>6045</v>
      </c>
      <c r="E46" s="4">
        <v>42450</v>
      </c>
      <c r="F46" s="2" t="s">
        <v>15</v>
      </c>
    </row>
    <row r="47" spans="1:6" ht="15.75" customHeight="1" x14ac:dyDescent="0.25">
      <c r="A47" s="2">
        <v>46</v>
      </c>
      <c r="B47" s="2" t="s">
        <v>19</v>
      </c>
      <c r="C47" s="2" t="s">
        <v>12</v>
      </c>
      <c r="D47" s="3">
        <v>5820</v>
      </c>
      <c r="E47" s="4">
        <v>42451</v>
      </c>
      <c r="F47" s="2" t="s">
        <v>18</v>
      </c>
    </row>
    <row r="48" spans="1:6" ht="15.75" customHeight="1" x14ac:dyDescent="0.25">
      <c r="A48" s="2">
        <v>47</v>
      </c>
      <c r="B48" s="2" t="s">
        <v>16</v>
      </c>
      <c r="C48" s="2" t="s">
        <v>12</v>
      </c>
      <c r="D48" s="3">
        <v>8887</v>
      </c>
      <c r="E48" s="4">
        <v>42452</v>
      </c>
      <c r="F48" s="2" t="s">
        <v>15</v>
      </c>
    </row>
    <row r="49" spans="1:6" ht="15.75" customHeight="1" x14ac:dyDescent="0.25">
      <c r="A49" s="2">
        <v>48</v>
      </c>
      <c r="B49" s="2" t="s">
        <v>16</v>
      </c>
      <c r="C49" s="2" t="s">
        <v>12</v>
      </c>
      <c r="D49" s="3">
        <v>6982</v>
      </c>
      <c r="E49" s="4">
        <v>42453</v>
      </c>
      <c r="F49" s="2" t="s">
        <v>8</v>
      </c>
    </row>
    <row r="50" spans="1:6" ht="15.75" customHeight="1" x14ac:dyDescent="0.25">
      <c r="A50" s="2">
        <v>49</v>
      </c>
      <c r="B50" s="2" t="s">
        <v>11</v>
      </c>
      <c r="C50" s="2" t="s">
        <v>12</v>
      </c>
      <c r="D50" s="3">
        <v>4029</v>
      </c>
      <c r="E50" s="4">
        <v>42455</v>
      </c>
      <c r="F50" s="2" t="s">
        <v>17</v>
      </c>
    </row>
    <row r="51" spans="1:6" ht="15.75" customHeight="1" x14ac:dyDescent="0.25">
      <c r="A51" s="2">
        <v>50</v>
      </c>
      <c r="B51" s="2" t="s">
        <v>6</v>
      </c>
      <c r="C51" s="2" t="s">
        <v>7</v>
      </c>
      <c r="D51" s="3">
        <v>3665</v>
      </c>
      <c r="E51" s="4">
        <v>42455</v>
      </c>
      <c r="F51" s="2" t="s">
        <v>15</v>
      </c>
    </row>
    <row r="52" spans="1:6" ht="15.75" customHeight="1" x14ac:dyDescent="0.25">
      <c r="A52" s="2">
        <v>51</v>
      </c>
      <c r="B52" s="2" t="s">
        <v>11</v>
      </c>
      <c r="C52" s="2" t="s">
        <v>12</v>
      </c>
      <c r="D52" s="3">
        <v>4781</v>
      </c>
      <c r="E52" s="4">
        <v>42458</v>
      </c>
      <c r="F52" s="2" t="s">
        <v>20</v>
      </c>
    </row>
    <row r="53" spans="1:6" ht="15.75" customHeight="1" x14ac:dyDescent="0.25">
      <c r="A53" s="2">
        <v>52</v>
      </c>
      <c r="B53" s="2" t="s">
        <v>21</v>
      </c>
      <c r="C53" s="2" t="s">
        <v>12</v>
      </c>
      <c r="D53" s="3">
        <v>3663</v>
      </c>
      <c r="E53" s="4">
        <v>42459</v>
      </c>
      <c r="F53" s="2" t="s">
        <v>17</v>
      </c>
    </row>
    <row r="54" spans="1:6" ht="15.75" customHeight="1" x14ac:dyDescent="0.25">
      <c r="A54" s="2">
        <v>53</v>
      </c>
      <c r="B54" s="2" t="s">
        <v>19</v>
      </c>
      <c r="C54" s="2" t="s">
        <v>12</v>
      </c>
      <c r="D54" s="3">
        <v>6331</v>
      </c>
      <c r="E54" s="4">
        <v>42461</v>
      </c>
      <c r="F54" s="2" t="s">
        <v>20</v>
      </c>
    </row>
    <row r="55" spans="1:6" ht="15.75" customHeight="1" x14ac:dyDescent="0.25">
      <c r="A55" s="2">
        <v>54</v>
      </c>
      <c r="B55" s="2" t="s">
        <v>19</v>
      </c>
      <c r="C55" s="2" t="s">
        <v>12</v>
      </c>
      <c r="D55" s="3">
        <v>4364</v>
      </c>
      <c r="E55" s="4">
        <v>42461</v>
      </c>
      <c r="F55" s="2" t="s">
        <v>13</v>
      </c>
    </row>
    <row r="56" spans="1:6" ht="15.75" customHeight="1" x14ac:dyDescent="0.25">
      <c r="A56" s="2">
        <v>55</v>
      </c>
      <c r="B56" s="2" t="s">
        <v>6</v>
      </c>
      <c r="C56" s="2" t="s">
        <v>7</v>
      </c>
      <c r="D56" s="3">
        <v>607</v>
      </c>
      <c r="E56" s="4">
        <v>42463</v>
      </c>
      <c r="F56" s="2" t="s">
        <v>10</v>
      </c>
    </row>
    <row r="57" spans="1:6" ht="15.75" customHeight="1" x14ac:dyDescent="0.25">
      <c r="A57" s="2">
        <v>56</v>
      </c>
      <c r="B57" s="2" t="s">
        <v>11</v>
      </c>
      <c r="C57" s="2" t="s">
        <v>12</v>
      </c>
      <c r="D57" s="3">
        <v>1054</v>
      </c>
      <c r="E57" s="4">
        <v>42466</v>
      </c>
      <c r="F57" s="2" t="s">
        <v>18</v>
      </c>
    </row>
    <row r="58" spans="1:6" ht="15.75" customHeight="1" x14ac:dyDescent="0.25">
      <c r="A58" s="2">
        <v>57</v>
      </c>
      <c r="B58" s="2" t="s">
        <v>6</v>
      </c>
      <c r="C58" s="2" t="s">
        <v>7</v>
      </c>
      <c r="D58" s="3">
        <v>7659</v>
      </c>
      <c r="E58" s="4">
        <v>42466</v>
      </c>
      <c r="F58" s="2" t="s">
        <v>8</v>
      </c>
    </row>
    <row r="59" spans="1:6" ht="15.75" customHeight="1" x14ac:dyDescent="0.25">
      <c r="A59" s="2">
        <v>58</v>
      </c>
      <c r="B59" s="2" t="s">
        <v>9</v>
      </c>
      <c r="C59" s="2" t="s">
        <v>7</v>
      </c>
      <c r="D59" s="3">
        <v>277</v>
      </c>
      <c r="E59" s="4">
        <v>42472</v>
      </c>
      <c r="F59" s="2" t="s">
        <v>15</v>
      </c>
    </row>
    <row r="60" spans="1:6" ht="15.75" customHeight="1" x14ac:dyDescent="0.25">
      <c r="A60" s="2">
        <v>59</v>
      </c>
      <c r="B60" s="2" t="s">
        <v>11</v>
      </c>
      <c r="C60" s="2" t="s">
        <v>12</v>
      </c>
      <c r="D60" s="3">
        <v>235</v>
      </c>
      <c r="E60" s="4">
        <v>42477</v>
      </c>
      <c r="F60" s="2" t="s">
        <v>8</v>
      </c>
    </row>
    <row r="61" spans="1:6" ht="15.75" customHeight="1" x14ac:dyDescent="0.25">
      <c r="A61" s="2">
        <v>60</v>
      </c>
      <c r="B61" s="2" t="s">
        <v>16</v>
      </c>
      <c r="C61" s="2" t="s">
        <v>12</v>
      </c>
      <c r="D61" s="3">
        <v>1113</v>
      </c>
      <c r="E61" s="4">
        <v>42478</v>
      </c>
      <c r="F61" s="2" t="s">
        <v>17</v>
      </c>
    </row>
    <row r="62" spans="1:6" ht="15.75" customHeight="1" x14ac:dyDescent="0.25">
      <c r="A62" s="2">
        <v>61</v>
      </c>
      <c r="B62" s="2" t="s">
        <v>19</v>
      </c>
      <c r="C62" s="2" t="s">
        <v>12</v>
      </c>
      <c r="D62" s="3">
        <v>1128</v>
      </c>
      <c r="E62" s="4">
        <v>42481</v>
      </c>
      <c r="F62" s="2" t="s">
        <v>8</v>
      </c>
    </row>
    <row r="63" spans="1:6" ht="15.75" customHeight="1" x14ac:dyDescent="0.25">
      <c r="A63" s="2">
        <v>62</v>
      </c>
      <c r="B63" s="2" t="s">
        <v>9</v>
      </c>
      <c r="C63" s="2" t="s">
        <v>7</v>
      </c>
      <c r="D63" s="3">
        <v>9231</v>
      </c>
      <c r="E63" s="4">
        <v>42482</v>
      </c>
      <c r="F63" s="2" t="s">
        <v>13</v>
      </c>
    </row>
    <row r="64" spans="1:6" ht="15.75" customHeight="1" x14ac:dyDescent="0.25">
      <c r="A64" s="2">
        <v>63</v>
      </c>
      <c r="B64" s="2" t="s">
        <v>11</v>
      </c>
      <c r="C64" s="2" t="s">
        <v>12</v>
      </c>
      <c r="D64" s="3">
        <v>4387</v>
      </c>
      <c r="E64" s="4">
        <v>42483</v>
      </c>
      <c r="F64" s="2" t="s">
        <v>8</v>
      </c>
    </row>
    <row r="65" spans="1:6" ht="15.75" customHeight="1" x14ac:dyDescent="0.25">
      <c r="A65" s="2">
        <v>64</v>
      </c>
      <c r="B65" s="2" t="s">
        <v>19</v>
      </c>
      <c r="C65" s="2" t="s">
        <v>12</v>
      </c>
      <c r="D65" s="3">
        <v>2763</v>
      </c>
      <c r="E65" s="4">
        <v>42485</v>
      </c>
      <c r="F65" s="2" t="s">
        <v>13</v>
      </c>
    </row>
    <row r="66" spans="1:6" ht="15.75" customHeight="1" x14ac:dyDescent="0.25">
      <c r="A66" s="2">
        <v>65</v>
      </c>
      <c r="B66" s="2" t="s">
        <v>11</v>
      </c>
      <c r="C66" s="2" t="s">
        <v>12</v>
      </c>
      <c r="D66" s="3">
        <v>7898</v>
      </c>
      <c r="E66" s="4">
        <v>42487</v>
      </c>
      <c r="F66" s="2" t="s">
        <v>10</v>
      </c>
    </row>
    <row r="67" spans="1:6" ht="15.75" customHeight="1" x14ac:dyDescent="0.25">
      <c r="A67" s="2">
        <v>66</v>
      </c>
      <c r="B67" s="2" t="s">
        <v>11</v>
      </c>
      <c r="C67" s="2" t="s">
        <v>12</v>
      </c>
      <c r="D67" s="3">
        <v>2427</v>
      </c>
      <c r="E67" s="4">
        <v>42490</v>
      </c>
      <c r="F67" s="2" t="s">
        <v>20</v>
      </c>
    </row>
    <row r="68" spans="1:6" ht="15.75" customHeight="1" x14ac:dyDescent="0.25">
      <c r="A68" s="2">
        <v>67</v>
      </c>
      <c r="B68" s="2" t="s">
        <v>11</v>
      </c>
      <c r="C68" s="2" t="s">
        <v>12</v>
      </c>
      <c r="D68" s="3">
        <v>8663</v>
      </c>
      <c r="E68" s="4">
        <v>42491</v>
      </c>
      <c r="F68" s="2" t="s">
        <v>18</v>
      </c>
    </row>
    <row r="69" spans="1:6" ht="15.75" customHeight="1" x14ac:dyDescent="0.25">
      <c r="A69" s="2">
        <v>68</v>
      </c>
      <c r="B69" s="2" t="s">
        <v>6</v>
      </c>
      <c r="C69" s="2" t="s">
        <v>7</v>
      </c>
      <c r="D69" s="3">
        <v>2789</v>
      </c>
      <c r="E69" s="4">
        <v>42491</v>
      </c>
      <c r="F69" s="2" t="s">
        <v>15</v>
      </c>
    </row>
    <row r="70" spans="1:6" ht="15.75" customHeight="1" x14ac:dyDescent="0.25">
      <c r="A70" s="2">
        <v>69</v>
      </c>
      <c r="B70" s="2" t="s">
        <v>11</v>
      </c>
      <c r="C70" s="2" t="s">
        <v>12</v>
      </c>
      <c r="D70" s="3">
        <v>4054</v>
      </c>
      <c r="E70" s="4">
        <v>42492</v>
      </c>
      <c r="F70" s="2" t="s">
        <v>8</v>
      </c>
    </row>
    <row r="71" spans="1:6" ht="15.75" customHeight="1" x14ac:dyDescent="0.25">
      <c r="A71" s="2">
        <v>70</v>
      </c>
      <c r="B71" s="2" t="s">
        <v>21</v>
      </c>
      <c r="C71" s="2" t="s">
        <v>12</v>
      </c>
      <c r="D71" s="3">
        <v>2262</v>
      </c>
      <c r="E71" s="4">
        <v>42492</v>
      </c>
      <c r="F71" s="2" t="s">
        <v>8</v>
      </c>
    </row>
    <row r="72" spans="1:6" ht="15.75" customHeight="1" x14ac:dyDescent="0.25">
      <c r="A72" s="2">
        <v>71</v>
      </c>
      <c r="B72" s="2" t="s">
        <v>21</v>
      </c>
      <c r="C72" s="2" t="s">
        <v>12</v>
      </c>
      <c r="D72" s="3">
        <v>5600</v>
      </c>
      <c r="E72" s="4">
        <v>42492</v>
      </c>
      <c r="F72" s="2" t="s">
        <v>10</v>
      </c>
    </row>
    <row r="73" spans="1:6" ht="15.75" customHeight="1" x14ac:dyDescent="0.25">
      <c r="A73" s="2">
        <v>72</v>
      </c>
      <c r="B73" s="2" t="s">
        <v>11</v>
      </c>
      <c r="C73" s="2" t="s">
        <v>12</v>
      </c>
      <c r="D73" s="3">
        <v>5787</v>
      </c>
      <c r="E73" s="4">
        <v>42493</v>
      </c>
      <c r="F73" s="2" t="s">
        <v>8</v>
      </c>
    </row>
    <row r="74" spans="1:6" ht="15.75" customHeight="1" x14ac:dyDescent="0.25">
      <c r="A74" s="2">
        <v>73</v>
      </c>
      <c r="B74" s="2" t="s">
        <v>16</v>
      </c>
      <c r="C74" s="2" t="s">
        <v>12</v>
      </c>
      <c r="D74" s="3">
        <v>6295</v>
      </c>
      <c r="E74" s="4">
        <v>42493</v>
      </c>
      <c r="F74" s="2" t="s">
        <v>13</v>
      </c>
    </row>
    <row r="75" spans="1:6" ht="15.75" customHeight="1" x14ac:dyDescent="0.25">
      <c r="A75" s="2">
        <v>74</v>
      </c>
      <c r="B75" s="2" t="s">
        <v>11</v>
      </c>
      <c r="C75" s="2" t="s">
        <v>12</v>
      </c>
      <c r="D75" s="3">
        <v>474</v>
      </c>
      <c r="E75" s="4">
        <v>42495</v>
      </c>
      <c r="F75" s="2" t="s">
        <v>15</v>
      </c>
    </row>
    <row r="76" spans="1:6" ht="15.75" customHeight="1" x14ac:dyDescent="0.25">
      <c r="A76" s="2">
        <v>75</v>
      </c>
      <c r="B76" s="2" t="s">
        <v>19</v>
      </c>
      <c r="C76" s="2" t="s">
        <v>12</v>
      </c>
      <c r="D76" s="3">
        <v>4325</v>
      </c>
      <c r="E76" s="4">
        <v>42495</v>
      </c>
      <c r="F76" s="2" t="s">
        <v>20</v>
      </c>
    </row>
    <row r="77" spans="1:6" ht="15.75" customHeight="1" x14ac:dyDescent="0.25">
      <c r="A77" s="2">
        <v>76</v>
      </c>
      <c r="B77" s="2" t="s">
        <v>11</v>
      </c>
      <c r="C77" s="2" t="s">
        <v>12</v>
      </c>
      <c r="D77" s="3">
        <v>592</v>
      </c>
      <c r="E77" s="4">
        <v>42496</v>
      </c>
      <c r="F77" s="2" t="s">
        <v>8</v>
      </c>
    </row>
    <row r="78" spans="1:6" ht="15.75" customHeight="1" x14ac:dyDescent="0.25">
      <c r="A78" s="2">
        <v>77</v>
      </c>
      <c r="B78" s="2" t="s">
        <v>16</v>
      </c>
      <c r="C78" s="2" t="s">
        <v>12</v>
      </c>
      <c r="D78" s="3">
        <v>4330</v>
      </c>
      <c r="E78" s="4">
        <v>42498</v>
      </c>
      <c r="F78" s="2" t="s">
        <v>8</v>
      </c>
    </row>
    <row r="79" spans="1:6" ht="15.75" customHeight="1" x14ac:dyDescent="0.25">
      <c r="A79" s="2">
        <v>78</v>
      </c>
      <c r="B79" s="2" t="s">
        <v>11</v>
      </c>
      <c r="C79" s="2" t="s">
        <v>12</v>
      </c>
      <c r="D79" s="3">
        <v>9405</v>
      </c>
      <c r="E79" s="4">
        <v>42498</v>
      </c>
      <c r="F79" s="2" t="s">
        <v>10</v>
      </c>
    </row>
    <row r="80" spans="1:6" ht="15.75" customHeight="1" x14ac:dyDescent="0.25">
      <c r="A80" s="2">
        <v>79</v>
      </c>
      <c r="B80" s="2" t="s">
        <v>19</v>
      </c>
      <c r="C80" s="2" t="s">
        <v>12</v>
      </c>
      <c r="D80" s="3">
        <v>7671</v>
      </c>
      <c r="E80" s="4">
        <v>42498</v>
      </c>
      <c r="F80" s="2" t="s">
        <v>20</v>
      </c>
    </row>
    <row r="81" spans="1:6" ht="15.75" customHeight="1" x14ac:dyDescent="0.25">
      <c r="A81" s="2">
        <v>80</v>
      </c>
      <c r="B81" s="2" t="s">
        <v>6</v>
      </c>
      <c r="C81" s="2" t="s">
        <v>7</v>
      </c>
      <c r="D81" s="3">
        <v>5791</v>
      </c>
      <c r="E81" s="4">
        <v>42498</v>
      </c>
      <c r="F81" s="2" t="s">
        <v>10</v>
      </c>
    </row>
    <row r="82" spans="1:6" ht="15.75" customHeight="1" x14ac:dyDescent="0.25">
      <c r="A82" s="2">
        <v>81</v>
      </c>
      <c r="B82" s="2" t="s">
        <v>11</v>
      </c>
      <c r="C82" s="2" t="s">
        <v>12</v>
      </c>
      <c r="D82" s="3">
        <v>6007</v>
      </c>
      <c r="E82" s="4">
        <v>42502</v>
      </c>
      <c r="F82" s="2" t="s">
        <v>13</v>
      </c>
    </row>
    <row r="83" spans="1:6" ht="15.75" customHeight="1" x14ac:dyDescent="0.25">
      <c r="A83" s="2">
        <v>82</v>
      </c>
      <c r="B83" s="2" t="s">
        <v>11</v>
      </c>
      <c r="C83" s="2" t="s">
        <v>12</v>
      </c>
      <c r="D83" s="3">
        <v>5030</v>
      </c>
      <c r="E83" s="4">
        <v>42504</v>
      </c>
      <c r="F83" s="2" t="s">
        <v>15</v>
      </c>
    </row>
    <row r="84" spans="1:6" ht="15.75" customHeight="1" x14ac:dyDescent="0.25">
      <c r="A84" s="2">
        <v>83</v>
      </c>
      <c r="B84" s="2" t="s">
        <v>6</v>
      </c>
      <c r="C84" s="2" t="s">
        <v>7</v>
      </c>
      <c r="D84" s="3">
        <v>6763</v>
      </c>
      <c r="E84" s="4">
        <v>42504</v>
      </c>
      <c r="F84" s="2" t="s">
        <v>10</v>
      </c>
    </row>
    <row r="85" spans="1:6" ht="15.75" customHeight="1" x14ac:dyDescent="0.25">
      <c r="A85" s="2">
        <v>84</v>
      </c>
      <c r="B85" s="2" t="s">
        <v>11</v>
      </c>
      <c r="C85" s="2" t="s">
        <v>12</v>
      </c>
      <c r="D85" s="3">
        <v>4248</v>
      </c>
      <c r="E85" s="4">
        <v>42505</v>
      </c>
      <c r="F85" s="2" t="s">
        <v>17</v>
      </c>
    </row>
    <row r="86" spans="1:6" ht="15.75" customHeight="1" x14ac:dyDescent="0.25">
      <c r="A86" s="2">
        <v>85</v>
      </c>
      <c r="B86" s="2" t="s">
        <v>11</v>
      </c>
      <c r="C86" s="2" t="s">
        <v>12</v>
      </c>
      <c r="D86" s="3">
        <v>9543</v>
      </c>
      <c r="E86" s="4">
        <v>42506</v>
      </c>
      <c r="F86" s="2" t="s">
        <v>20</v>
      </c>
    </row>
    <row r="87" spans="1:6" ht="15.75" customHeight="1" x14ac:dyDescent="0.25">
      <c r="A87" s="2">
        <v>86</v>
      </c>
      <c r="B87" s="2" t="s">
        <v>9</v>
      </c>
      <c r="C87" s="2" t="s">
        <v>7</v>
      </c>
      <c r="D87" s="3">
        <v>2054</v>
      </c>
      <c r="E87" s="4">
        <v>42506</v>
      </c>
      <c r="F87" s="2" t="s">
        <v>10</v>
      </c>
    </row>
    <row r="88" spans="1:6" ht="15.75" customHeight="1" x14ac:dyDescent="0.25">
      <c r="A88" s="2">
        <v>87</v>
      </c>
      <c r="B88" s="2" t="s">
        <v>14</v>
      </c>
      <c r="C88" s="2" t="s">
        <v>7</v>
      </c>
      <c r="D88" s="3">
        <v>7094</v>
      </c>
      <c r="E88" s="4">
        <v>42506</v>
      </c>
      <c r="F88" s="2" t="s">
        <v>15</v>
      </c>
    </row>
    <row r="89" spans="1:6" ht="15.75" customHeight="1" x14ac:dyDescent="0.25">
      <c r="A89" s="2">
        <v>88</v>
      </c>
      <c r="B89" s="2" t="s">
        <v>6</v>
      </c>
      <c r="C89" s="2" t="s">
        <v>7</v>
      </c>
      <c r="D89" s="3">
        <v>6087</v>
      </c>
      <c r="E89" s="4">
        <v>42508</v>
      </c>
      <c r="F89" s="2" t="s">
        <v>8</v>
      </c>
    </row>
    <row r="90" spans="1:6" ht="15.75" customHeight="1" x14ac:dyDescent="0.25">
      <c r="A90" s="2">
        <v>89</v>
      </c>
      <c r="B90" s="2" t="s">
        <v>19</v>
      </c>
      <c r="C90" s="2" t="s">
        <v>12</v>
      </c>
      <c r="D90" s="3">
        <v>4264</v>
      </c>
      <c r="E90" s="4">
        <v>42509</v>
      </c>
      <c r="F90" s="2" t="s">
        <v>17</v>
      </c>
    </row>
    <row r="91" spans="1:6" ht="15.75" customHeight="1" x14ac:dyDescent="0.25">
      <c r="A91" s="2">
        <v>90</v>
      </c>
      <c r="B91" s="2" t="s">
        <v>21</v>
      </c>
      <c r="C91" s="2" t="s">
        <v>12</v>
      </c>
      <c r="D91" s="3">
        <v>9333</v>
      </c>
      <c r="E91" s="4">
        <v>42510</v>
      </c>
      <c r="F91" s="2" t="s">
        <v>8</v>
      </c>
    </row>
    <row r="92" spans="1:6" ht="15.75" customHeight="1" x14ac:dyDescent="0.25">
      <c r="A92" s="2">
        <v>91</v>
      </c>
      <c r="B92" s="2" t="s">
        <v>21</v>
      </c>
      <c r="C92" s="2" t="s">
        <v>12</v>
      </c>
      <c r="D92" s="3">
        <v>8775</v>
      </c>
      <c r="E92" s="4">
        <v>42512</v>
      </c>
      <c r="F92" s="2" t="s">
        <v>15</v>
      </c>
    </row>
    <row r="93" spans="1:6" ht="15.75" customHeight="1" x14ac:dyDescent="0.25">
      <c r="A93" s="2">
        <v>92</v>
      </c>
      <c r="B93" s="2" t="s">
        <v>9</v>
      </c>
      <c r="C93" s="2" t="s">
        <v>7</v>
      </c>
      <c r="D93" s="3">
        <v>2011</v>
      </c>
      <c r="E93" s="4">
        <v>42513</v>
      </c>
      <c r="F93" s="2" t="s">
        <v>10</v>
      </c>
    </row>
    <row r="94" spans="1:6" ht="15.75" customHeight="1" x14ac:dyDescent="0.25">
      <c r="A94" s="2">
        <v>93</v>
      </c>
      <c r="B94" s="2" t="s">
        <v>11</v>
      </c>
      <c r="C94" s="2" t="s">
        <v>12</v>
      </c>
      <c r="D94" s="3">
        <v>5632</v>
      </c>
      <c r="E94" s="4">
        <v>42515</v>
      </c>
      <c r="F94" s="2" t="s">
        <v>8</v>
      </c>
    </row>
    <row r="95" spans="1:6" ht="15.75" customHeight="1" x14ac:dyDescent="0.25">
      <c r="A95" s="2">
        <v>94</v>
      </c>
      <c r="B95" s="2" t="s">
        <v>11</v>
      </c>
      <c r="C95" s="2" t="s">
        <v>12</v>
      </c>
      <c r="D95" s="3">
        <v>4904</v>
      </c>
      <c r="E95" s="4">
        <v>42515</v>
      </c>
      <c r="F95" s="2" t="s">
        <v>18</v>
      </c>
    </row>
    <row r="96" spans="1:6" ht="15.75" customHeight="1" x14ac:dyDescent="0.25">
      <c r="A96" s="2">
        <v>95</v>
      </c>
      <c r="B96" s="2" t="s">
        <v>14</v>
      </c>
      <c r="C96" s="2" t="s">
        <v>7</v>
      </c>
      <c r="D96" s="3">
        <v>1002</v>
      </c>
      <c r="E96" s="4">
        <v>42515</v>
      </c>
      <c r="F96" s="2" t="s">
        <v>17</v>
      </c>
    </row>
    <row r="97" spans="1:6" ht="15.75" customHeight="1" x14ac:dyDescent="0.25">
      <c r="A97" s="2">
        <v>96</v>
      </c>
      <c r="B97" s="2" t="s">
        <v>16</v>
      </c>
      <c r="C97" s="2" t="s">
        <v>12</v>
      </c>
      <c r="D97" s="3">
        <v>8141</v>
      </c>
      <c r="E97" s="4">
        <v>42516</v>
      </c>
      <c r="F97" s="2" t="s">
        <v>10</v>
      </c>
    </row>
    <row r="98" spans="1:6" ht="15.75" customHeight="1" x14ac:dyDescent="0.25">
      <c r="A98" s="2">
        <v>97</v>
      </c>
      <c r="B98" s="2" t="s">
        <v>16</v>
      </c>
      <c r="C98" s="2" t="s">
        <v>12</v>
      </c>
      <c r="D98" s="3">
        <v>3644</v>
      </c>
      <c r="E98" s="4">
        <v>42516</v>
      </c>
      <c r="F98" s="2" t="s">
        <v>13</v>
      </c>
    </row>
    <row r="99" spans="1:6" ht="15.75" customHeight="1" x14ac:dyDescent="0.25">
      <c r="A99" s="2">
        <v>98</v>
      </c>
      <c r="B99" s="2" t="s">
        <v>16</v>
      </c>
      <c r="C99" s="2" t="s">
        <v>12</v>
      </c>
      <c r="D99" s="3">
        <v>1380</v>
      </c>
      <c r="E99" s="4">
        <v>42516</v>
      </c>
      <c r="F99" s="2" t="s">
        <v>17</v>
      </c>
    </row>
    <row r="100" spans="1:6" ht="15.75" customHeight="1" x14ac:dyDescent="0.25">
      <c r="A100" s="2">
        <v>99</v>
      </c>
      <c r="B100" s="2" t="s">
        <v>9</v>
      </c>
      <c r="C100" s="2" t="s">
        <v>7</v>
      </c>
      <c r="D100" s="3">
        <v>8354</v>
      </c>
      <c r="E100" s="4">
        <v>42516</v>
      </c>
      <c r="F100" s="2" t="s">
        <v>15</v>
      </c>
    </row>
    <row r="101" spans="1:6" ht="15.75" customHeight="1" x14ac:dyDescent="0.25">
      <c r="A101" s="2">
        <v>100</v>
      </c>
      <c r="B101" s="2" t="s">
        <v>11</v>
      </c>
      <c r="C101" s="2" t="s">
        <v>12</v>
      </c>
      <c r="D101" s="3">
        <v>5182</v>
      </c>
      <c r="E101" s="4">
        <v>42517</v>
      </c>
      <c r="F101" s="2" t="s">
        <v>8</v>
      </c>
    </row>
    <row r="102" spans="1:6" ht="15.75" customHeight="1" x14ac:dyDescent="0.25">
      <c r="A102" s="2">
        <v>101</v>
      </c>
      <c r="B102" s="2" t="s">
        <v>19</v>
      </c>
      <c r="C102" s="2" t="s">
        <v>12</v>
      </c>
      <c r="D102" s="3">
        <v>2193</v>
      </c>
      <c r="E102" s="4">
        <v>42517</v>
      </c>
      <c r="F102" s="2" t="s">
        <v>20</v>
      </c>
    </row>
    <row r="103" spans="1:6" ht="15.75" customHeight="1" x14ac:dyDescent="0.25">
      <c r="A103" s="2">
        <v>102</v>
      </c>
      <c r="B103" s="2" t="s">
        <v>21</v>
      </c>
      <c r="C103" s="2" t="s">
        <v>12</v>
      </c>
      <c r="D103" s="3">
        <v>3647</v>
      </c>
      <c r="E103" s="4">
        <v>42518</v>
      </c>
      <c r="F103" s="2" t="s">
        <v>8</v>
      </c>
    </row>
    <row r="104" spans="1:6" ht="15.75" customHeight="1" x14ac:dyDescent="0.25">
      <c r="A104" s="2">
        <v>103</v>
      </c>
      <c r="B104" s="2" t="s">
        <v>19</v>
      </c>
      <c r="C104" s="2" t="s">
        <v>12</v>
      </c>
      <c r="D104" s="3">
        <v>4104</v>
      </c>
      <c r="E104" s="4">
        <v>42518</v>
      </c>
      <c r="F104" s="2" t="s">
        <v>8</v>
      </c>
    </row>
    <row r="105" spans="1:6" ht="15.75" customHeight="1" x14ac:dyDescent="0.25">
      <c r="A105" s="2">
        <v>104</v>
      </c>
      <c r="B105" s="2" t="s">
        <v>6</v>
      </c>
      <c r="C105" s="2" t="s">
        <v>7</v>
      </c>
      <c r="D105" s="3">
        <v>7457</v>
      </c>
      <c r="E105" s="4">
        <v>42518</v>
      </c>
      <c r="F105" s="2" t="s">
        <v>8</v>
      </c>
    </row>
    <row r="106" spans="1:6" ht="15.75" customHeight="1" x14ac:dyDescent="0.25">
      <c r="A106" s="2">
        <v>105</v>
      </c>
      <c r="B106" s="2" t="s">
        <v>21</v>
      </c>
      <c r="C106" s="2" t="s">
        <v>12</v>
      </c>
      <c r="D106" s="3">
        <v>3767</v>
      </c>
      <c r="E106" s="4">
        <v>42519</v>
      </c>
      <c r="F106" s="2" t="s">
        <v>13</v>
      </c>
    </row>
    <row r="107" spans="1:6" ht="15.75" customHeight="1" x14ac:dyDescent="0.25">
      <c r="A107" s="2">
        <v>106</v>
      </c>
      <c r="B107" s="2" t="s">
        <v>9</v>
      </c>
      <c r="C107" s="2" t="s">
        <v>7</v>
      </c>
      <c r="D107" s="3">
        <v>4685</v>
      </c>
      <c r="E107" s="4">
        <v>42520</v>
      </c>
      <c r="F107" s="2" t="s">
        <v>15</v>
      </c>
    </row>
    <row r="108" spans="1:6" ht="15.75" customHeight="1" x14ac:dyDescent="0.25">
      <c r="A108" s="2">
        <v>107</v>
      </c>
      <c r="B108" s="2" t="s">
        <v>11</v>
      </c>
      <c r="C108" s="2" t="s">
        <v>12</v>
      </c>
      <c r="D108" s="3">
        <v>3917</v>
      </c>
      <c r="E108" s="4">
        <v>42525</v>
      </c>
      <c r="F108" s="2" t="s">
        <v>8</v>
      </c>
    </row>
    <row r="109" spans="1:6" ht="15.75" customHeight="1" x14ac:dyDescent="0.25">
      <c r="A109" s="2">
        <v>108</v>
      </c>
      <c r="B109" s="2" t="s">
        <v>19</v>
      </c>
      <c r="C109" s="2" t="s">
        <v>12</v>
      </c>
      <c r="D109" s="3">
        <v>521</v>
      </c>
      <c r="E109" s="4">
        <v>42525</v>
      </c>
      <c r="F109" s="2" t="s">
        <v>13</v>
      </c>
    </row>
    <row r="110" spans="1:6" ht="15.75" customHeight="1" x14ac:dyDescent="0.25">
      <c r="A110" s="2">
        <v>109</v>
      </c>
      <c r="B110" s="2" t="s">
        <v>19</v>
      </c>
      <c r="C110" s="2" t="s">
        <v>12</v>
      </c>
      <c r="D110" s="3">
        <v>5605</v>
      </c>
      <c r="E110" s="4">
        <v>42531</v>
      </c>
      <c r="F110" s="2" t="s">
        <v>20</v>
      </c>
    </row>
    <row r="111" spans="1:6" ht="15.75" customHeight="1" x14ac:dyDescent="0.25">
      <c r="A111" s="2">
        <v>110</v>
      </c>
      <c r="B111" s="2" t="s">
        <v>9</v>
      </c>
      <c r="C111" s="2" t="s">
        <v>7</v>
      </c>
      <c r="D111" s="3">
        <v>9630</v>
      </c>
      <c r="E111" s="4">
        <v>42532</v>
      </c>
      <c r="F111" s="2" t="s">
        <v>15</v>
      </c>
    </row>
    <row r="112" spans="1:6" ht="15.75" customHeight="1" x14ac:dyDescent="0.25">
      <c r="A112" s="2">
        <v>111</v>
      </c>
      <c r="B112" s="2" t="s">
        <v>11</v>
      </c>
      <c r="C112" s="2" t="s">
        <v>12</v>
      </c>
      <c r="D112" s="3">
        <v>6941</v>
      </c>
      <c r="E112" s="4">
        <v>42541</v>
      </c>
      <c r="F112" s="2" t="s">
        <v>13</v>
      </c>
    </row>
    <row r="113" spans="1:6" ht="15.75" customHeight="1" x14ac:dyDescent="0.25">
      <c r="A113" s="2">
        <v>112</v>
      </c>
      <c r="B113" s="2" t="s">
        <v>9</v>
      </c>
      <c r="C113" s="2" t="s">
        <v>7</v>
      </c>
      <c r="D113" s="3">
        <v>7231</v>
      </c>
      <c r="E113" s="4">
        <v>42541</v>
      </c>
      <c r="F113" s="2" t="s">
        <v>10</v>
      </c>
    </row>
    <row r="114" spans="1:6" ht="15.75" customHeight="1" x14ac:dyDescent="0.25">
      <c r="A114" s="2">
        <v>113</v>
      </c>
      <c r="B114" s="2" t="s">
        <v>9</v>
      </c>
      <c r="C114" s="2" t="s">
        <v>7</v>
      </c>
      <c r="D114" s="3">
        <v>8891</v>
      </c>
      <c r="E114" s="4">
        <v>42544</v>
      </c>
      <c r="F114" s="2" t="s">
        <v>17</v>
      </c>
    </row>
    <row r="115" spans="1:6" ht="15.75" customHeight="1" x14ac:dyDescent="0.25">
      <c r="A115" s="2">
        <v>114</v>
      </c>
      <c r="B115" s="2" t="s">
        <v>11</v>
      </c>
      <c r="C115" s="2" t="s">
        <v>12</v>
      </c>
      <c r="D115" s="3">
        <v>107</v>
      </c>
      <c r="E115" s="4">
        <v>42546</v>
      </c>
      <c r="F115" s="2" t="s">
        <v>20</v>
      </c>
    </row>
    <row r="116" spans="1:6" ht="15.75" customHeight="1" x14ac:dyDescent="0.25">
      <c r="A116" s="2">
        <v>115</v>
      </c>
      <c r="B116" s="2" t="s">
        <v>11</v>
      </c>
      <c r="C116" s="2" t="s">
        <v>12</v>
      </c>
      <c r="D116" s="3">
        <v>4243</v>
      </c>
      <c r="E116" s="4">
        <v>42547</v>
      </c>
      <c r="F116" s="2" t="s">
        <v>8</v>
      </c>
    </row>
    <row r="117" spans="1:6" ht="15.75" customHeight="1" x14ac:dyDescent="0.25">
      <c r="A117" s="2">
        <v>116</v>
      </c>
      <c r="B117" s="2" t="s">
        <v>16</v>
      </c>
      <c r="C117" s="2" t="s">
        <v>12</v>
      </c>
      <c r="D117" s="3">
        <v>4514</v>
      </c>
      <c r="E117" s="4">
        <v>42548</v>
      </c>
      <c r="F117" s="2" t="s">
        <v>8</v>
      </c>
    </row>
    <row r="118" spans="1:6" ht="15.75" customHeight="1" x14ac:dyDescent="0.25">
      <c r="A118" s="2">
        <v>117</v>
      </c>
      <c r="B118" s="2" t="s">
        <v>21</v>
      </c>
      <c r="C118" s="2" t="s">
        <v>12</v>
      </c>
      <c r="D118" s="3">
        <v>5480</v>
      </c>
      <c r="E118" s="4">
        <v>42553</v>
      </c>
      <c r="F118" s="2" t="s">
        <v>8</v>
      </c>
    </row>
    <row r="119" spans="1:6" ht="15.75" customHeight="1" x14ac:dyDescent="0.25">
      <c r="A119" s="2">
        <v>118</v>
      </c>
      <c r="B119" s="2" t="s">
        <v>11</v>
      </c>
      <c r="C119" s="2" t="s">
        <v>12</v>
      </c>
      <c r="D119" s="3">
        <v>5002</v>
      </c>
      <c r="E119" s="4">
        <v>42553</v>
      </c>
      <c r="F119" s="2" t="s">
        <v>20</v>
      </c>
    </row>
    <row r="120" spans="1:6" ht="15.75" customHeight="1" x14ac:dyDescent="0.25">
      <c r="A120" s="2">
        <v>119</v>
      </c>
      <c r="B120" s="2" t="s">
        <v>11</v>
      </c>
      <c r="C120" s="2" t="s">
        <v>12</v>
      </c>
      <c r="D120" s="3">
        <v>8530</v>
      </c>
      <c r="E120" s="4">
        <v>42556</v>
      </c>
      <c r="F120" s="2" t="s">
        <v>13</v>
      </c>
    </row>
    <row r="121" spans="1:6" ht="15.75" customHeight="1" x14ac:dyDescent="0.25">
      <c r="A121" s="2">
        <v>120</v>
      </c>
      <c r="B121" s="2" t="s">
        <v>16</v>
      </c>
      <c r="C121" s="2" t="s">
        <v>12</v>
      </c>
      <c r="D121" s="3">
        <v>4819</v>
      </c>
      <c r="E121" s="4">
        <v>42558</v>
      </c>
      <c r="F121" s="2" t="s">
        <v>18</v>
      </c>
    </row>
    <row r="122" spans="1:6" ht="15.75" customHeight="1" x14ac:dyDescent="0.25">
      <c r="A122" s="2">
        <v>121</v>
      </c>
      <c r="B122" s="2" t="s">
        <v>9</v>
      </c>
      <c r="C122" s="2" t="s">
        <v>7</v>
      </c>
      <c r="D122" s="3">
        <v>6343</v>
      </c>
      <c r="E122" s="4">
        <v>42562</v>
      </c>
      <c r="F122" s="2" t="s">
        <v>10</v>
      </c>
    </row>
    <row r="123" spans="1:6" ht="15.75" customHeight="1" x14ac:dyDescent="0.25">
      <c r="A123" s="2">
        <v>122</v>
      </c>
      <c r="B123" s="2" t="s">
        <v>16</v>
      </c>
      <c r="C123" s="2" t="s">
        <v>12</v>
      </c>
      <c r="D123" s="3">
        <v>2318</v>
      </c>
      <c r="E123" s="4">
        <v>42564</v>
      </c>
      <c r="F123" s="2" t="s">
        <v>10</v>
      </c>
    </row>
    <row r="124" spans="1:6" ht="15.75" customHeight="1" x14ac:dyDescent="0.25">
      <c r="A124" s="2">
        <v>123</v>
      </c>
      <c r="B124" s="2" t="s">
        <v>16</v>
      </c>
      <c r="C124" s="2" t="s">
        <v>12</v>
      </c>
      <c r="D124" s="3">
        <v>220</v>
      </c>
      <c r="E124" s="4">
        <v>42571</v>
      </c>
      <c r="F124" s="2" t="s">
        <v>10</v>
      </c>
    </row>
    <row r="125" spans="1:6" ht="15.75" customHeight="1" x14ac:dyDescent="0.25">
      <c r="A125" s="2">
        <v>124</v>
      </c>
      <c r="B125" s="2" t="s">
        <v>16</v>
      </c>
      <c r="C125" s="2" t="s">
        <v>12</v>
      </c>
      <c r="D125" s="3">
        <v>6341</v>
      </c>
      <c r="E125" s="4">
        <v>42571</v>
      </c>
      <c r="F125" s="2" t="s">
        <v>18</v>
      </c>
    </row>
    <row r="126" spans="1:6" ht="15.75" customHeight="1" x14ac:dyDescent="0.25">
      <c r="A126" s="2">
        <v>125</v>
      </c>
      <c r="B126" s="2" t="s">
        <v>19</v>
      </c>
      <c r="C126" s="2" t="s">
        <v>12</v>
      </c>
      <c r="D126" s="3">
        <v>330</v>
      </c>
      <c r="E126" s="4">
        <v>42571</v>
      </c>
      <c r="F126" s="2" t="s">
        <v>15</v>
      </c>
    </row>
    <row r="127" spans="1:6" ht="15.75" customHeight="1" x14ac:dyDescent="0.25">
      <c r="A127" s="2">
        <v>126</v>
      </c>
      <c r="B127" s="2" t="s">
        <v>9</v>
      </c>
      <c r="C127" s="2" t="s">
        <v>7</v>
      </c>
      <c r="D127" s="3">
        <v>3027</v>
      </c>
      <c r="E127" s="4">
        <v>42571</v>
      </c>
      <c r="F127" s="2" t="s">
        <v>10</v>
      </c>
    </row>
    <row r="128" spans="1:6" ht="15.75" customHeight="1" x14ac:dyDescent="0.25">
      <c r="A128" s="2">
        <v>127</v>
      </c>
      <c r="B128" s="2" t="s">
        <v>16</v>
      </c>
      <c r="C128" s="2" t="s">
        <v>12</v>
      </c>
      <c r="D128" s="3">
        <v>850</v>
      </c>
      <c r="E128" s="4">
        <v>42573</v>
      </c>
      <c r="F128" s="2" t="s">
        <v>18</v>
      </c>
    </row>
    <row r="129" spans="1:6" ht="15.75" customHeight="1" x14ac:dyDescent="0.25">
      <c r="A129" s="2">
        <v>128</v>
      </c>
      <c r="B129" s="2" t="s">
        <v>11</v>
      </c>
      <c r="C129" s="2" t="s">
        <v>12</v>
      </c>
      <c r="D129" s="3">
        <v>8986</v>
      </c>
      <c r="E129" s="4">
        <v>42574</v>
      </c>
      <c r="F129" s="2" t="s">
        <v>10</v>
      </c>
    </row>
    <row r="130" spans="1:6" ht="15.75" customHeight="1" x14ac:dyDescent="0.25">
      <c r="A130" s="2">
        <v>129</v>
      </c>
      <c r="B130" s="2" t="s">
        <v>9</v>
      </c>
      <c r="C130" s="2" t="s">
        <v>7</v>
      </c>
      <c r="D130" s="3">
        <v>3800</v>
      </c>
      <c r="E130" s="4">
        <v>42576</v>
      </c>
      <c r="F130" s="2" t="s">
        <v>8</v>
      </c>
    </row>
    <row r="131" spans="1:6" ht="15.75" customHeight="1" x14ac:dyDescent="0.25">
      <c r="A131" s="2">
        <v>130</v>
      </c>
      <c r="B131" s="2" t="s">
        <v>6</v>
      </c>
      <c r="C131" s="2" t="s">
        <v>7</v>
      </c>
      <c r="D131" s="3">
        <v>5751</v>
      </c>
      <c r="E131" s="4">
        <v>42579</v>
      </c>
      <c r="F131" s="2" t="s">
        <v>10</v>
      </c>
    </row>
    <row r="132" spans="1:6" ht="15.75" customHeight="1" x14ac:dyDescent="0.25">
      <c r="A132" s="2">
        <v>131</v>
      </c>
      <c r="B132" s="2" t="s">
        <v>19</v>
      </c>
      <c r="C132" s="2" t="s">
        <v>12</v>
      </c>
      <c r="D132" s="3">
        <v>1704</v>
      </c>
      <c r="E132" s="4">
        <v>42580</v>
      </c>
      <c r="F132" s="2" t="s">
        <v>10</v>
      </c>
    </row>
    <row r="133" spans="1:6" ht="15.75" customHeight="1" x14ac:dyDescent="0.25">
      <c r="A133" s="2">
        <v>132</v>
      </c>
      <c r="B133" s="2" t="s">
        <v>11</v>
      </c>
      <c r="C133" s="2" t="s">
        <v>12</v>
      </c>
      <c r="D133" s="3">
        <v>7966</v>
      </c>
      <c r="E133" s="4">
        <v>42581</v>
      </c>
      <c r="F133" s="2" t="s">
        <v>17</v>
      </c>
    </row>
    <row r="134" spans="1:6" ht="15.75" customHeight="1" x14ac:dyDescent="0.25">
      <c r="A134" s="2">
        <v>133</v>
      </c>
      <c r="B134" s="2" t="s">
        <v>11</v>
      </c>
      <c r="C134" s="2" t="s">
        <v>12</v>
      </c>
      <c r="D134" s="3">
        <v>852</v>
      </c>
      <c r="E134" s="4">
        <v>42582</v>
      </c>
      <c r="F134" s="2" t="s">
        <v>8</v>
      </c>
    </row>
    <row r="135" spans="1:6" ht="15.75" customHeight="1" x14ac:dyDescent="0.25">
      <c r="A135" s="2">
        <v>134</v>
      </c>
      <c r="B135" s="2" t="s">
        <v>14</v>
      </c>
      <c r="C135" s="2" t="s">
        <v>7</v>
      </c>
      <c r="D135" s="3">
        <v>8416</v>
      </c>
      <c r="E135" s="4">
        <v>42582</v>
      </c>
      <c r="F135" s="2" t="s">
        <v>17</v>
      </c>
    </row>
    <row r="136" spans="1:6" ht="15.75" customHeight="1" x14ac:dyDescent="0.25">
      <c r="A136" s="2">
        <v>135</v>
      </c>
      <c r="B136" s="2" t="s">
        <v>11</v>
      </c>
      <c r="C136" s="2" t="s">
        <v>12</v>
      </c>
      <c r="D136" s="3">
        <v>7144</v>
      </c>
      <c r="E136" s="4">
        <v>42583</v>
      </c>
      <c r="F136" s="2" t="s">
        <v>20</v>
      </c>
    </row>
    <row r="137" spans="1:6" ht="15.75" customHeight="1" x14ac:dyDescent="0.25">
      <c r="A137" s="2">
        <v>136</v>
      </c>
      <c r="B137" s="2" t="s">
        <v>9</v>
      </c>
      <c r="C137" s="2" t="s">
        <v>7</v>
      </c>
      <c r="D137" s="3">
        <v>7854</v>
      </c>
      <c r="E137" s="4">
        <v>42583</v>
      </c>
      <c r="F137" s="2" t="s">
        <v>8</v>
      </c>
    </row>
    <row r="138" spans="1:6" ht="15.75" customHeight="1" x14ac:dyDescent="0.25">
      <c r="A138" s="2">
        <v>137</v>
      </c>
      <c r="B138" s="2" t="s">
        <v>16</v>
      </c>
      <c r="C138" s="2" t="s">
        <v>12</v>
      </c>
      <c r="D138" s="3">
        <v>859</v>
      </c>
      <c r="E138" s="4">
        <v>42585</v>
      </c>
      <c r="F138" s="2" t="s">
        <v>8</v>
      </c>
    </row>
    <row r="139" spans="1:6" ht="15.75" customHeight="1" x14ac:dyDescent="0.25">
      <c r="A139" s="2">
        <v>138</v>
      </c>
      <c r="B139" s="2" t="s">
        <v>9</v>
      </c>
      <c r="C139" s="2" t="s">
        <v>7</v>
      </c>
      <c r="D139" s="3">
        <v>8049</v>
      </c>
      <c r="E139" s="4">
        <v>42594</v>
      </c>
      <c r="F139" s="2" t="s">
        <v>8</v>
      </c>
    </row>
    <row r="140" spans="1:6" ht="15.75" customHeight="1" x14ac:dyDescent="0.25">
      <c r="A140" s="2">
        <v>139</v>
      </c>
      <c r="B140" s="2" t="s">
        <v>11</v>
      </c>
      <c r="C140" s="2" t="s">
        <v>12</v>
      </c>
      <c r="D140" s="3">
        <v>2836</v>
      </c>
      <c r="E140" s="4">
        <v>42595</v>
      </c>
      <c r="F140" s="2" t="s">
        <v>15</v>
      </c>
    </row>
    <row r="141" spans="1:6" ht="15.75" customHeight="1" x14ac:dyDescent="0.25">
      <c r="A141" s="2">
        <v>140</v>
      </c>
      <c r="B141" s="2" t="s">
        <v>6</v>
      </c>
      <c r="C141" s="2" t="s">
        <v>7</v>
      </c>
      <c r="D141" s="3">
        <v>1743</v>
      </c>
      <c r="E141" s="4">
        <v>42601</v>
      </c>
      <c r="F141" s="2" t="s">
        <v>8</v>
      </c>
    </row>
    <row r="142" spans="1:6" ht="15.75" customHeight="1" x14ac:dyDescent="0.25">
      <c r="A142" s="2">
        <v>141</v>
      </c>
      <c r="B142" s="2" t="s">
        <v>19</v>
      </c>
      <c r="C142" s="2" t="s">
        <v>12</v>
      </c>
      <c r="D142" s="3">
        <v>3844</v>
      </c>
      <c r="E142" s="4">
        <v>42605</v>
      </c>
      <c r="F142" s="2" t="s">
        <v>20</v>
      </c>
    </row>
    <row r="143" spans="1:6" ht="15.75" customHeight="1" x14ac:dyDescent="0.25">
      <c r="A143" s="2">
        <v>142</v>
      </c>
      <c r="B143" s="2" t="s">
        <v>19</v>
      </c>
      <c r="C143" s="2" t="s">
        <v>12</v>
      </c>
      <c r="D143" s="3">
        <v>7490</v>
      </c>
      <c r="E143" s="4">
        <v>42606</v>
      </c>
      <c r="F143" s="2" t="s">
        <v>20</v>
      </c>
    </row>
    <row r="144" spans="1:6" ht="15.75" customHeight="1" x14ac:dyDescent="0.25">
      <c r="A144" s="2">
        <v>143</v>
      </c>
      <c r="B144" s="2" t="s">
        <v>9</v>
      </c>
      <c r="C144" s="2" t="s">
        <v>7</v>
      </c>
      <c r="D144" s="3">
        <v>4483</v>
      </c>
      <c r="E144" s="4">
        <v>42607</v>
      </c>
      <c r="F144" s="2" t="s">
        <v>15</v>
      </c>
    </row>
    <row r="145" spans="1:6" ht="15.75" customHeight="1" x14ac:dyDescent="0.25">
      <c r="A145" s="2">
        <v>144</v>
      </c>
      <c r="B145" s="2" t="s">
        <v>19</v>
      </c>
      <c r="C145" s="2" t="s">
        <v>12</v>
      </c>
      <c r="D145" s="3">
        <v>7333</v>
      </c>
      <c r="E145" s="4">
        <v>42609</v>
      </c>
      <c r="F145" s="2" t="s">
        <v>13</v>
      </c>
    </row>
    <row r="146" spans="1:6" ht="15.75" customHeight="1" x14ac:dyDescent="0.25">
      <c r="A146" s="2">
        <v>145</v>
      </c>
      <c r="B146" s="2" t="s">
        <v>6</v>
      </c>
      <c r="C146" s="2" t="s">
        <v>7</v>
      </c>
      <c r="D146" s="3">
        <v>7654</v>
      </c>
      <c r="E146" s="4">
        <v>42610</v>
      </c>
      <c r="F146" s="2" t="s">
        <v>8</v>
      </c>
    </row>
    <row r="147" spans="1:6" ht="15.75" customHeight="1" x14ac:dyDescent="0.25">
      <c r="A147" s="2">
        <v>146</v>
      </c>
      <c r="B147" s="2" t="s">
        <v>19</v>
      </c>
      <c r="C147" s="2" t="s">
        <v>12</v>
      </c>
      <c r="D147" s="3">
        <v>3944</v>
      </c>
      <c r="E147" s="4">
        <v>42611</v>
      </c>
      <c r="F147" s="2" t="s">
        <v>10</v>
      </c>
    </row>
    <row r="148" spans="1:6" ht="15.75" customHeight="1" x14ac:dyDescent="0.25">
      <c r="A148" s="2">
        <v>147</v>
      </c>
      <c r="B148" s="2" t="s">
        <v>14</v>
      </c>
      <c r="C148" s="2" t="s">
        <v>7</v>
      </c>
      <c r="D148" s="3">
        <v>5761</v>
      </c>
      <c r="E148" s="4">
        <v>42611</v>
      </c>
      <c r="F148" s="2" t="s">
        <v>15</v>
      </c>
    </row>
    <row r="149" spans="1:6" ht="15.75" customHeight="1" x14ac:dyDescent="0.25">
      <c r="A149" s="2">
        <v>148</v>
      </c>
      <c r="B149" s="2" t="s">
        <v>11</v>
      </c>
      <c r="C149" s="2" t="s">
        <v>12</v>
      </c>
      <c r="D149" s="3">
        <v>6864</v>
      </c>
      <c r="E149" s="4">
        <v>42614</v>
      </c>
      <c r="F149" s="2" t="s">
        <v>18</v>
      </c>
    </row>
    <row r="150" spans="1:6" ht="15.75" customHeight="1" x14ac:dyDescent="0.25">
      <c r="A150" s="2">
        <v>149</v>
      </c>
      <c r="B150" s="2" t="s">
        <v>11</v>
      </c>
      <c r="C150" s="2" t="s">
        <v>12</v>
      </c>
      <c r="D150" s="3">
        <v>4016</v>
      </c>
      <c r="E150" s="4">
        <v>42614</v>
      </c>
      <c r="F150" s="2" t="s">
        <v>15</v>
      </c>
    </row>
    <row r="151" spans="1:6" ht="15.75" customHeight="1" x14ac:dyDescent="0.25">
      <c r="A151" s="2">
        <v>150</v>
      </c>
      <c r="B151" s="2" t="s">
        <v>11</v>
      </c>
      <c r="C151" s="2" t="s">
        <v>12</v>
      </c>
      <c r="D151" s="3">
        <v>1841</v>
      </c>
      <c r="E151" s="4">
        <v>42615</v>
      </c>
      <c r="F151" s="2" t="s">
        <v>8</v>
      </c>
    </row>
    <row r="152" spans="1:6" ht="15.75" customHeight="1" x14ac:dyDescent="0.25">
      <c r="A152" s="2">
        <v>151</v>
      </c>
      <c r="B152" s="2" t="s">
        <v>11</v>
      </c>
      <c r="C152" s="2" t="s">
        <v>12</v>
      </c>
      <c r="D152" s="3">
        <v>424</v>
      </c>
      <c r="E152" s="4">
        <v>42618</v>
      </c>
      <c r="F152" s="2" t="s">
        <v>17</v>
      </c>
    </row>
    <row r="153" spans="1:6" ht="15.75" customHeight="1" x14ac:dyDescent="0.25">
      <c r="A153" s="2">
        <v>152</v>
      </c>
      <c r="B153" s="2" t="s">
        <v>11</v>
      </c>
      <c r="C153" s="2" t="s">
        <v>12</v>
      </c>
      <c r="D153" s="3">
        <v>8765</v>
      </c>
      <c r="E153" s="4">
        <v>42620</v>
      </c>
      <c r="F153" s="2" t="s">
        <v>10</v>
      </c>
    </row>
    <row r="154" spans="1:6" ht="15.75" customHeight="1" x14ac:dyDescent="0.25">
      <c r="A154" s="2">
        <v>153</v>
      </c>
      <c r="B154" s="2" t="s">
        <v>11</v>
      </c>
      <c r="C154" s="2" t="s">
        <v>12</v>
      </c>
      <c r="D154" s="3">
        <v>5583</v>
      </c>
      <c r="E154" s="4">
        <v>42621</v>
      </c>
      <c r="F154" s="2" t="s">
        <v>8</v>
      </c>
    </row>
    <row r="155" spans="1:6" ht="15.75" customHeight="1" x14ac:dyDescent="0.25">
      <c r="A155" s="2">
        <v>154</v>
      </c>
      <c r="B155" s="2" t="s">
        <v>9</v>
      </c>
      <c r="C155" s="2" t="s">
        <v>7</v>
      </c>
      <c r="D155" s="3">
        <v>4390</v>
      </c>
      <c r="E155" s="4">
        <v>42622</v>
      </c>
      <c r="F155" s="2" t="s">
        <v>18</v>
      </c>
    </row>
    <row r="156" spans="1:6" ht="15.75" customHeight="1" x14ac:dyDescent="0.25">
      <c r="A156" s="2">
        <v>155</v>
      </c>
      <c r="B156" s="2" t="s">
        <v>9</v>
      </c>
      <c r="C156" s="2" t="s">
        <v>7</v>
      </c>
      <c r="D156" s="3">
        <v>352</v>
      </c>
      <c r="E156" s="4">
        <v>42622</v>
      </c>
      <c r="F156" s="2" t="s">
        <v>13</v>
      </c>
    </row>
    <row r="157" spans="1:6" ht="15.75" customHeight="1" x14ac:dyDescent="0.25">
      <c r="A157" s="2">
        <v>156</v>
      </c>
      <c r="B157" s="2" t="s">
        <v>19</v>
      </c>
      <c r="C157" s="2" t="s">
        <v>12</v>
      </c>
      <c r="D157" s="3">
        <v>8489</v>
      </c>
      <c r="E157" s="4">
        <v>42624</v>
      </c>
      <c r="F157" s="2" t="s">
        <v>8</v>
      </c>
    </row>
    <row r="158" spans="1:6" ht="15.75" customHeight="1" x14ac:dyDescent="0.25">
      <c r="A158" s="2">
        <v>157</v>
      </c>
      <c r="B158" s="2" t="s">
        <v>11</v>
      </c>
      <c r="C158" s="2" t="s">
        <v>12</v>
      </c>
      <c r="D158" s="3">
        <v>7090</v>
      </c>
      <c r="E158" s="4">
        <v>42624</v>
      </c>
      <c r="F158" s="2" t="s">
        <v>20</v>
      </c>
    </row>
    <row r="159" spans="1:6" ht="15.75" customHeight="1" x14ac:dyDescent="0.25">
      <c r="A159" s="2">
        <v>158</v>
      </c>
      <c r="B159" s="2" t="s">
        <v>11</v>
      </c>
      <c r="C159" s="2" t="s">
        <v>12</v>
      </c>
      <c r="D159" s="3">
        <v>7880</v>
      </c>
      <c r="E159" s="4">
        <v>42628</v>
      </c>
      <c r="F159" s="2" t="s">
        <v>8</v>
      </c>
    </row>
    <row r="160" spans="1:6" ht="15.75" customHeight="1" x14ac:dyDescent="0.25">
      <c r="A160" s="2">
        <v>159</v>
      </c>
      <c r="B160" s="2" t="s">
        <v>16</v>
      </c>
      <c r="C160" s="2" t="s">
        <v>12</v>
      </c>
      <c r="D160" s="3">
        <v>3861</v>
      </c>
      <c r="E160" s="4">
        <v>42631</v>
      </c>
      <c r="F160" s="2" t="s">
        <v>8</v>
      </c>
    </row>
    <row r="161" spans="1:6" ht="15.75" customHeight="1" x14ac:dyDescent="0.25">
      <c r="A161" s="2">
        <v>160</v>
      </c>
      <c r="B161" s="2" t="s">
        <v>9</v>
      </c>
      <c r="C161" s="2" t="s">
        <v>7</v>
      </c>
      <c r="D161" s="3">
        <v>7927</v>
      </c>
      <c r="E161" s="4">
        <v>42632</v>
      </c>
      <c r="F161" s="2" t="s">
        <v>15</v>
      </c>
    </row>
    <row r="162" spans="1:6" ht="15.75" customHeight="1" x14ac:dyDescent="0.25">
      <c r="A162" s="2">
        <v>161</v>
      </c>
      <c r="B162" s="2" t="s">
        <v>11</v>
      </c>
      <c r="C162" s="2" t="s">
        <v>12</v>
      </c>
      <c r="D162" s="3">
        <v>6162</v>
      </c>
      <c r="E162" s="4">
        <v>42633</v>
      </c>
      <c r="F162" s="2" t="s">
        <v>8</v>
      </c>
    </row>
    <row r="163" spans="1:6" ht="15.75" customHeight="1" x14ac:dyDescent="0.25">
      <c r="A163" s="2">
        <v>162</v>
      </c>
      <c r="B163" s="2" t="s">
        <v>21</v>
      </c>
      <c r="C163" s="2" t="s">
        <v>12</v>
      </c>
      <c r="D163" s="3">
        <v>5523</v>
      </c>
      <c r="E163" s="4">
        <v>42638</v>
      </c>
      <c r="F163" s="2" t="s">
        <v>17</v>
      </c>
    </row>
    <row r="164" spans="1:6" ht="15.75" customHeight="1" x14ac:dyDescent="0.25">
      <c r="A164" s="2">
        <v>163</v>
      </c>
      <c r="B164" s="2" t="s">
        <v>9</v>
      </c>
      <c r="C164" s="2" t="s">
        <v>7</v>
      </c>
      <c r="D164" s="3">
        <v>5936</v>
      </c>
      <c r="E164" s="4">
        <v>42638</v>
      </c>
      <c r="F164" s="2" t="s">
        <v>10</v>
      </c>
    </row>
    <row r="165" spans="1:6" ht="15.75" customHeight="1" x14ac:dyDescent="0.25">
      <c r="A165" s="2">
        <v>164</v>
      </c>
      <c r="B165" s="2" t="s">
        <v>6</v>
      </c>
      <c r="C165" s="2" t="s">
        <v>7</v>
      </c>
      <c r="D165" s="3">
        <v>7251</v>
      </c>
      <c r="E165" s="4">
        <v>42639</v>
      </c>
      <c r="F165" s="2" t="s">
        <v>15</v>
      </c>
    </row>
    <row r="166" spans="1:6" ht="15.75" customHeight="1" x14ac:dyDescent="0.25">
      <c r="A166" s="2">
        <v>165</v>
      </c>
      <c r="B166" s="2" t="s">
        <v>16</v>
      </c>
      <c r="C166" s="2" t="s">
        <v>12</v>
      </c>
      <c r="D166" s="3">
        <v>6187</v>
      </c>
      <c r="E166" s="4">
        <v>42640</v>
      </c>
      <c r="F166" s="2" t="s">
        <v>17</v>
      </c>
    </row>
    <row r="167" spans="1:6" ht="15.75" customHeight="1" x14ac:dyDescent="0.25">
      <c r="A167" s="2">
        <v>166</v>
      </c>
      <c r="B167" s="2" t="s">
        <v>11</v>
      </c>
      <c r="C167" s="2" t="s">
        <v>12</v>
      </c>
      <c r="D167" s="3">
        <v>3210</v>
      </c>
      <c r="E167" s="4">
        <v>42642</v>
      </c>
      <c r="F167" s="2" t="s">
        <v>15</v>
      </c>
    </row>
    <row r="168" spans="1:6" ht="15.75" customHeight="1" x14ac:dyDescent="0.25">
      <c r="A168" s="2">
        <v>167</v>
      </c>
      <c r="B168" s="2" t="s">
        <v>6</v>
      </c>
      <c r="C168" s="2" t="s">
        <v>7</v>
      </c>
      <c r="D168" s="3">
        <v>682</v>
      </c>
      <c r="E168" s="4">
        <v>42642</v>
      </c>
      <c r="F168" s="2" t="s">
        <v>15</v>
      </c>
    </row>
    <row r="169" spans="1:6" ht="15.75" customHeight="1" x14ac:dyDescent="0.25">
      <c r="A169" s="2">
        <v>168</v>
      </c>
      <c r="B169" s="2" t="s">
        <v>11</v>
      </c>
      <c r="C169" s="2" t="s">
        <v>12</v>
      </c>
      <c r="D169" s="3">
        <v>793</v>
      </c>
      <c r="E169" s="4">
        <v>42646</v>
      </c>
      <c r="F169" s="2" t="s">
        <v>17</v>
      </c>
    </row>
    <row r="170" spans="1:6" ht="15.75" customHeight="1" x14ac:dyDescent="0.25">
      <c r="A170" s="2">
        <v>169</v>
      </c>
      <c r="B170" s="2" t="s">
        <v>6</v>
      </c>
      <c r="C170" s="2" t="s">
        <v>7</v>
      </c>
      <c r="D170" s="3">
        <v>5346</v>
      </c>
      <c r="E170" s="4">
        <v>42647</v>
      </c>
      <c r="F170" s="2" t="s">
        <v>15</v>
      </c>
    </row>
    <row r="171" spans="1:6" ht="15.75" customHeight="1" x14ac:dyDescent="0.25">
      <c r="A171" s="2">
        <v>170</v>
      </c>
      <c r="B171" s="2" t="s">
        <v>11</v>
      </c>
      <c r="C171" s="2" t="s">
        <v>12</v>
      </c>
      <c r="D171" s="3">
        <v>7103</v>
      </c>
      <c r="E171" s="4">
        <v>42650</v>
      </c>
      <c r="F171" s="2" t="s">
        <v>18</v>
      </c>
    </row>
    <row r="172" spans="1:6" ht="15.75" customHeight="1" x14ac:dyDescent="0.25">
      <c r="A172" s="2">
        <v>171</v>
      </c>
      <c r="B172" s="2" t="s">
        <v>6</v>
      </c>
      <c r="C172" s="2" t="s">
        <v>7</v>
      </c>
      <c r="D172" s="3">
        <v>4603</v>
      </c>
      <c r="E172" s="4">
        <v>42653</v>
      </c>
      <c r="F172" s="2" t="s">
        <v>8</v>
      </c>
    </row>
    <row r="173" spans="1:6" ht="15.75" customHeight="1" x14ac:dyDescent="0.25">
      <c r="A173" s="2">
        <v>172</v>
      </c>
      <c r="B173" s="2" t="s">
        <v>19</v>
      </c>
      <c r="C173" s="2" t="s">
        <v>12</v>
      </c>
      <c r="D173" s="3">
        <v>8160</v>
      </c>
      <c r="E173" s="4">
        <v>42659</v>
      </c>
      <c r="F173" s="2" t="s">
        <v>20</v>
      </c>
    </row>
    <row r="174" spans="1:6" ht="15.75" customHeight="1" x14ac:dyDescent="0.25">
      <c r="A174" s="2">
        <v>173</v>
      </c>
      <c r="B174" s="2" t="s">
        <v>19</v>
      </c>
      <c r="C174" s="2" t="s">
        <v>12</v>
      </c>
      <c r="D174" s="3">
        <v>7171</v>
      </c>
      <c r="E174" s="4">
        <v>42666</v>
      </c>
      <c r="F174" s="2" t="s">
        <v>10</v>
      </c>
    </row>
    <row r="175" spans="1:6" ht="15.75" customHeight="1" x14ac:dyDescent="0.25">
      <c r="A175" s="2">
        <v>174</v>
      </c>
      <c r="B175" s="2" t="s">
        <v>11</v>
      </c>
      <c r="C175" s="2" t="s">
        <v>12</v>
      </c>
      <c r="D175" s="3">
        <v>3552</v>
      </c>
      <c r="E175" s="4">
        <v>42666</v>
      </c>
      <c r="F175" s="2" t="s">
        <v>18</v>
      </c>
    </row>
    <row r="176" spans="1:6" ht="15.75" customHeight="1" x14ac:dyDescent="0.25">
      <c r="A176" s="2">
        <v>175</v>
      </c>
      <c r="B176" s="2" t="s">
        <v>11</v>
      </c>
      <c r="C176" s="2" t="s">
        <v>12</v>
      </c>
      <c r="D176" s="3">
        <v>7273</v>
      </c>
      <c r="E176" s="4">
        <v>42668</v>
      </c>
      <c r="F176" s="2" t="s">
        <v>17</v>
      </c>
    </row>
    <row r="177" spans="1:6" ht="15.75" customHeight="1" x14ac:dyDescent="0.25">
      <c r="A177" s="2">
        <v>176</v>
      </c>
      <c r="B177" s="2" t="s">
        <v>11</v>
      </c>
      <c r="C177" s="2" t="s">
        <v>12</v>
      </c>
      <c r="D177" s="3">
        <v>2402</v>
      </c>
      <c r="E177" s="4">
        <v>42669</v>
      </c>
      <c r="F177" s="2" t="s">
        <v>15</v>
      </c>
    </row>
    <row r="178" spans="1:6" ht="15.75" customHeight="1" x14ac:dyDescent="0.25">
      <c r="A178" s="2">
        <v>177</v>
      </c>
      <c r="B178" s="2" t="s">
        <v>11</v>
      </c>
      <c r="C178" s="2" t="s">
        <v>12</v>
      </c>
      <c r="D178" s="3">
        <v>1197</v>
      </c>
      <c r="E178" s="4">
        <v>42669</v>
      </c>
      <c r="F178" s="2" t="s">
        <v>17</v>
      </c>
    </row>
    <row r="179" spans="1:6" ht="15.75" customHeight="1" x14ac:dyDescent="0.25">
      <c r="A179" s="2">
        <v>178</v>
      </c>
      <c r="B179" s="2" t="s">
        <v>14</v>
      </c>
      <c r="C179" s="2" t="s">
        <v>7</v>
      </c>
      <c r="D179" s="3">
        <v>5015</v>
      </c>
      <c r="E179" s="4">
        <v>42669</v>
      </c>
      <c r="F179" s="2" t="s">
        <v>17</v>
      </c>
    </row>
    <row r="180" spans="1:6" ht="15.75" customHeight="1" x14ac:dyDescent="0.25">
      <c r="A180" s="2">
        <v>179</v>
      </c>
      <c r="B180" s="2" t="s">
        <v>16</v>
      </c>
      <c r="C180" s="2" t="s">
        <v>12</v>
      </c>
      <c r="D180" s="3">
        <v>5818</v>
      </c>
      <c r="E180" s="4">
        <v>42676</v>
      </c>
      <c r="F180" s="2" t="s">
        <v>8</v>
      </c>
    </row>
    <row r="181" spans="1:6" ht="15.75" customHeight="1" x14ac:dyDescent="0.25">
      <c r="A181" s="2">
        <v>180</v>
      </c>
      <c r="B181" s="2" t="s">
        <v>11</v>
      </c>
      <c r="C181" s="2" t="s">
        <v>12</v>
      </c>
      <c r="D181" s="3">
        <v>4399</v>
      </c>
      <c r="E181" s="4">
        <v>42677</v>
      </c>
      <c r="F181" s="2" t="s">
        <v>10</v>
      </c>
    </row>
    <row r="182" spans="1:6" ht="15.75" customHeight="1" x14ac:dyDescent="0.25">
      <c r="A182" s="2">
        <v>181</v>
      </c>
      <c r="B182" s="2" t="s">
        <v>6</v>
      </c>
      <c r="C182" s="2" t="s">
        <v>7</v>
      </c>
      <c r="D182" s="3">
        <v>3011</v>
      </c>
      <c r="E182" s="4">
        <v>42677</v>
      </c>
      <c r="F182" s="2" t="s">
        <v>8</v>
      </c>
    </row>
    <row r="183" spans="1:6" ht="15.75" customHeight="1" x14ac:dyDescent="0.25">
      <c r="A183" s="2">
        <v>182</v>
      </c>
      <c r="B183" s="2" t="s">
        <v>19</v>
      </c>
      <c r="C183" s="2" t="s">
        <v>12</v>
      </c>
      <c r="D183" s="3">
        <v>4715</v>
      </c>
      <c r="E183" s="4">
        <v>42683</v>
      </c>
      <c r="F183" s="2" t="s">
        <v>10</v>
      </c>
    </row>
    <row r="184" spans="1:6" ht="15.75" customHeight="1" x14ac:dyDescent="0.25">
      <c r="A184" s="2">
        <v>183</v>
      </c>
      <c r="B184" s="2" t="s">
        <v>19</v>
      </c>
      <c r="C184" s="2" t="s">
        <v>12</v>
      </c>
      <c r="D184" s="3">
        <v>5321</v>
      </c>
      <c r="E184" s="4">
        <v>42686</v>
      </c>
      <c r="F184" s="2" t="s">
        <v>20</v>
      </c>
    </row>
    <row r="185" spans="1:6" ht="15.75" customHeight="1" x14ac:dyDescent="0.25">
      <c r="A185" s="2">
        <v>184</v>
      </c>
      <c r="B185" s="2" t="s">
        <v>11</v>
      </c>
      <c r="C185" s="2" t="s">
        <v>12</v>
      </c>
      <c r="D185" s="3">
        <v>8894</v>
      </c>
      <c r="E185" s="4">
        <v>42689</v>
      </c>
      <c r="F185" s="2" t="s">
        <v>8</v>
      </c>
    </row>
    <row r="186" spans="1:6" ht="15.75" customHeight="1" x14ac:dyDescent="0.25">
      <c r="A186" s="2">
        <v>185</v>
      </c>
      <c r="B186" s="2" t="s">
        <v>6</v>
      </c>
      <c r="C186" s="2" t="s">
        <v>7</v>
      </c>
      <c r="D186" s="3">
        <v>4846</v>
      </c>
      <c r="E186" s="4">
        <v>42699</v>
      </c>
      <c r="F186" s="2" t="s">
        <v>10</v>
      </c>
    </row>
    <row r="187" spans="1:6" ht="15.75" customHeight="1" x14ac:dyDescent="0.25">
      <c r="A187" s="2">
        <v>186</v>
      </c>
      <c r="B187" s="2" t="s">
        <v>9</v>
      </c>
      <c r="C187" s="2" t="s">
        <v>7</v>
      </c>
      <c r="D187" s="3">
        <v>284</v>
      </c>
      <c r="E187" s="4">
        <v>42699</v>
      </c>
      <c r="F187" s="2" t="s">
        <v>15</v>
      </c>
    </row>
    <row r="188" spans="1:6" ht="15.75" customHeight="1" x14ac:dyDescent="0.25">
      <c r="A188" s="2">
        <v>187</v>
      </c>
      <c r="B188" s="2" t="s">
        <v>16</v>
      </c>
      <c r="C188" s="2" t="s">
        <v>12</v>
      </c>
      <c r="D188" s="3">
        <v>8283</v>
      </c>
      <c r="E188" s="4">
        <v>42700</v>
      </c>
      <c r="F188" s="2" t="s">
        <v>10</v>
      </c>
    </row>
    <row r="189" spans="1:6" ht="15.75" customHeight="1" x14ac:dyDescent="0.25">
      <c r="A189" s="2">
        <v>188</v>
      </c>
      <c r="B189" s="2" t="s">
        <v>16</v>
      </c>
      <c r="C189" s="2" t="s">
        <v>12</v>
      </c>
      <c r="D189" s="3">
        <v>9990</v>
      </c>
      <c r="E189" s="4">
        <v>42702</v>
      </c>
      <c r="F189" s="2" t="s">
        <v>13</v>
      </c>
    </row>
    <row r="190" spans="1:6" ht="15.75" customHeight="1" x14ac:dyDescent="0.25">
      <c r="A190" s="2">
        <v>189</v>
      </c>
      <c r="B190" s="2" t="s">
        <v>11</v>
      </c>
      <c r="C190" s="2" t="s">
        <v>12</v>
      </c>
      <c r="D190" s="3">
        <v>9014</v>
      </c>
      <c r="E190" s="4">
        <v>42702</v>
      </c>
      <c r="F190" s="2" t="s">
        <v>17</v>
      </c>
    </row>
    <row r="191" spans="1:6" ht="15.75" customHeight="1" x14ac:dyDescent="0.25">
      <c r="A191" s="2">
        <v>190</v>
      </c>
      <c r="B191" s="2" t="s">
        <v>19</v>
      </c>
      <c r="C191" s="2" t="s">
        <v>12</v>
      </c>
      <c r="D191" s="3">
        <v>1942</v>
      </c>
      <c r="E191" s="4">
        <v>42703</v>
      </c>
      <c r="F191" s="2" t="s">
        <v>20</v>
      </c>
    </row>
    <row r="192" spans="1:6" ht="15.75" customHeight="1" x14ac:dyDescent="0.25">
      <c r="A192" s="2">
        <v>191</v>
      </c>
      <c r="B192" s="2" t="s">
        <v>11</v>
      </c>
      <c r="C192" s="2" t="s">
        <v>12</v>
      </c>
      <c r="D192" s="3">
        <v>7223</v>
      </c>
      <c r="E192" s="4">
        <v>42704</v>
      </c>
      <c r="F192" s="2" t="s">
        <v>8</v>
      </c>
    </row>
    <row r="193" spans="1:8" ht="15.75" customHeight="1" x14ac:dyDescent="0.25">
      <c r="A193" s="2">
        <v>192</v>
      </c>
      <c r="B193" s="2" t="s">
        <v>6</v>
      </c>
      <c r="C193" s="2" t="s">
        <v>7</v>
      </c>
      <c r="D193" s="3">
        <v>4673</v>
      </c>
      <c r="E193" s="4">
        <v>42706</v>
      </c>
      <c r="F193" s="2" t="s">
        <v>8</v>
      </c>
    </row>
    <row r="194" spans="1:8" ht="15.75" customHeight="1" x14ac:dyDescent="0.25">
      <c r="A194" s="2">
        <v>193</v>
      </c>
      <c r="B194" s="2" t="s">
        <v>6</v>
      </c>
      <c r="C194" s="2" t="s">
        <v>7</v>
      </c>
      <c r="D194" s="3">
        <v>9104</v>
      </c>
      <c r="E194" s="4">
        <v>42708</v>
      </c>
      <c r="F194" s="2" t="s">
        <v>20</v>
      </c>
    </row>
    <row r="195" spans="1:8" ht="15.75" customHeight="1" x14ac:dyDescent="0.25">
      <c r="A195" s="2">
        <v>194</v>
      </c>
      <c r="B195" s="2" t="s">
        <v>19</v>
      </c>
      <c r="C195" s="2" t="s">
        <v>12</v>
      </c>
      <c r="D195" s="3">
        <v>6078</v>
      </c>
      <c r="E195" s="4">
        <v>42709</v>
      </c>
      <c r="F195" s="2" t="s">
        <v>8</v>
      </c>
    </row>
    <row r="196" spans="1:8" ht="15.75" customHeight="1" x14ac:dyDescent="0.25">
      <c r="A196" s="2">
        <v>195</v>
      </c>
      <c r="B196" s="2" t="s">
        <v>14</v>
      </c>
      <c r="C196" s="2" t="s">
        <v>7</v>
      </c>
      <c r="D196" s="3">
        <v>3278</v>
      </c>
      <c r="E196" s="4">
        <v>42710</v>
      </c>
      <c r="F196" s="2" t="s">
        <v>15</v>
      </c>
    </row>
    <row r="197" spans="1:8" ht="15.75" customHeight="1" x14ac:dyDescent="0.25">
      <c r="A197" s="2">
        <v>196</v>
      </c>
      <c r="B197" s="2" t="s">
        <v>11</v>
      </c>
      <c r="C197" s="2" t="s">
        <v>12</v>
      </c>
      <c r="D197" s="3">
        <v>136</v>
      </c>
      <c r="E197" s="4">
        <v>42716</v>
      </c>
      <c r="F197" s="2" t="s">
        <v>13</v>
      </c>
    </row>
    <row r="198" spans="1:8" ht="15.75" customHeight="1" x14ac:dyDescent="0.25">
      <c r="A198" s="2">
        <v>197</v>
      </c>
      <c r="B198" s="2" t="s">
        <v>11</v>
      </c>
      <c r="C198" s="2" t="s">
        <v>12</v>
      </c>
      <c r="D198" s="3">
        <v>8377</v>
      </c>
      <c r="E198" s="4">
        <v>42716</v>
      </c>
      <c r="F198" s="2" t="s">
        <v>17</v>
      </c>
    </row>
    <row r="199" spans="1:8" ht="15.75" customHeight="1" x14ac:dyDescent="0.25">
      <c r="A199" s="2">
        <v>198</v>
      </c>
      <c r="B199" s="2" t="s">
        <v>11</v>
      </c>
      <c r="C199" s="2" t="s">
        <v>12</v>
      </c>
      <c r="D199" s="3">
        <v>2382</v>
      </c>
      <c r="E199" s="4">
        <v>42716</v>
      </c>
      <c r="F199" s="2" t="s">
        <v>8</v>
      </c>
    </row>
    <row r="200" spans="1:8" ht="15.75" customHeight="1" x14ac:dyDescent="0.25">
      <c r="A200" s="2">
        <v>199</v>
      </c>
      <c r="B200" s="2" t="s">
        <v>11</v>
      </c>
      <c r="C200" s="2" t="s">
        <v>12</v>
      </c>
      <c r="D200" s="3">
        <v>8702</v>
      </c>
      <c r="E200" s="4">
        <v>42719</v>
      </c>
      <c r="F200" s="2" t="s">
        <v>15</v>
      </c>
    </row>
    <row r="201" spans="1:8" ht="15.75" customHeight="1" x14ac:dyDescent="0.25">
      <c r="A201" s="2">
        <v>200</v>
      </c>
      <c r="B201" s="2" t="s">
        <v>11</v>
      </c>
      <c r="C201" s="2" t="s">
        <v>12</v>
      </c>
      <c r="D201" s="3">
        <v>5021</v>
      </c>
      <c r="E201" s="4">
        <v>42720</v>
      </c>
      <c r="F201" s="2" t="s">
        <v>8</v>
      </c>
    </row>
    <row r="202" spans="1:8" ht="15.75" customHeight="1" x14ac:dyDescent="0.25">
      <c r="A202" s="2">
        <v>201</v>
      </c>
      <c r="B202" s="2" t="s">
        <v>19</v>
      </c>
      <c r="C202" s="2" t="s">
        <v>12</v>
      </c>
      <c r="D202" s="3">
        <v>1760</v>
      </c>
      <c r="E202" s="4">
        <v>42720</v>
      </c>
      <c r="F202" s="2" t="s">
        <v>17</v>
      </c>
      <c r="H202" t="s">
        <v>30</v>
      </c>
    </row>
    <row r="203" spans="1:8" ht="15.75" customHeight="1" x14ac:dyDescent="0.25">
      <c r="A203" s="2">
        <v>202</v>
      </c>
      <c r="B203" s="2" t="s">
        <v>11</v>
      </c>
      <c r="C203" s="2" t="s">
        <v>12</v>
      </c>
      <c r="D203" s="3">
        <v>4766</v>
      </c>
      <c r="E203" s="4">
        <v>42722</v>
      </c>
      <c r="F203" s="2" t="s">
        <v>15</v>
      </c>
    </row>
    <row r="204" spans="1:8" ht="15.75" customHeight="1" x14ac:dyDescent="0.25">
      <c r="A204" s="2">
        <v>203</v>
      </c>
      <c r="B204" s="2" t="s">
        <v>14</v>
      </c>
      <c r="C204" s="2" t="s">
        <v>7</v>
      </c>
      <c r="D204" s="3">
        <v>1541</v>
      </c>
      <c r="E204" s="4">
        <v>42723</v>
      </c>
      <c r="F204" s="2" t="s">
        <v>10</v>
      </c>
    </row>
    <row r="205" spans="1:8" ht="15.75" customHeight="1" x14ac:dyDescent="0.25">
      <c r="A205" s="2">
        <v>204</v>
      </c>
      <c r="B205" s="2" t="s">
        <v>16</v>
      </c>
      <c r="C205" s="2" t="s">
        <v>12</v>
      </c>
      <c r="D205" s="3">
        <v>2782</v>
      </c>
      <c r="E205" s="4">
        <v>42724</v>
      </c>
      <c r="F205" s="2" t="s">
        <v>10</v>
      </c>
    </row>
    <row r="206" spans="1:8" ht="15.75" customHeight="1" x14ac:dyDescent="0.25">
      <c r="A206" s="2">
        <v>205</v>
      </c>
      <c r="B206" s="2" t="s">
        <v>19</v>
      </c>
      <c r="C206" s="2" t="s">
        <v>12</v>
      </c>
      <c r="D206" s="3">
        <v>2455</v>
      </c>
      <c r="E206" s="4">
        <v>42724</v>
      </c>
      <c r="F206" s="2" t="s">
        <v>13</v>
      </c>
    </row>
    <row r="207" spans="1:8" ht="15.75" customHeight="1" x14ac:dyDescent="0.25">
      <c r="A207" s="2">
        <v>206</v>
      </c>
      <c r="B207" s="2" t="s">
        <v>19</v>
      </c>
      <c r="C207" s="2" t="s">
        <v>12</v>
      </c>
      <c r="D207" s="3">
        <v>4512</v>
      </c>
      <c r="E207" s="4">
        <v>42726</v>
      </c>
      <c r="F207" s="2" t="s">
        <v>18</v>
      </c>
    </row>
    <row r="208" spans="1:8" ht="15.75" customHeight="1" x14ac:dyDescent="0.25">
      <c r="A208" s="2">
        <v>207</v>
      </c>
      <c r="B208" s="2" t="s">
        <v>19</v>
      </c>
      <c r="C208" s="2" t="s">
        <v>12</v>
      </c>
      <c r="D208" s="3">
        <v>8752</v>
      </c>
      <c r="E208" s="4">
        <v>42726</v>
      </c>
      <c r="F208" s="2" t="s">
        <v>15</v>
      </c>
    </row>
    <row r="209" spans="1:6" ht="15.75" customHeight="1" x14ac:dyDescent="0.25">
      <c r="A209" s="2">
        <v>208</v>
      </c>
      <c r="B209" s="2" t="s">
        <v>6</v>
      </c>
      <c r="C209" s="2" t="s">
        <v>7</v>
      </c>
      <c r="D209" s="3">
        <v>9127</v>
      </c>
      <c r="E209" s="4">
        <v>42729</v>
      </c>
      <c r="F209" s="2" t="s">
        <v>8</v>
      </c>
    </row>
    <row r="210" spans="1:6" ht="15.75" customHeight="1" x14ac:dyDescent="0.25">
      <c r="A210" s="2">
        <v>209</v>
      </c>
      <c r="B210" s="2" t="s">
        <v>19</v>
      </c>
      <c r="C210" s="2" t="s">
        <v>12</v>
      </c>
      <c r="D210" s="3">
        <v>1777</v>
      </c>
      <c r="E210" s="4">
        <v>42732</v>
      </c>
      <c r="F210" s="2" t="s">
        <v>20</v>
      </c>
    </row>
    <row r="211" spans="1:6" ht="15.75" customHeight="1" x14ac:dyDescent="0.25">
      <c r="A211" s="2">
        <v>210</v>
      </c>
      <c r="B211" s="2" t="s">
        <v>14</v>
      </c>
      <c r="C211" s="2" t="s">
        <v>7</v>
      </c>
      <c r="D211" s="3">
        <v>680</v>
      </c>
      <c r="E211" s="4">
        <v>42732</v>
      </c>
      <c r="F211" s="2" t="s">
        <v>20</v>
      </c>
    </row>
    <row r="212" spans="1:6" ht="15.75" customHeight="1" x14ac:dyDescent="0.25">
      <c r="A212" s="2">
        <v>211</v>
      </c>
      <c r="B212" s="2" t="s">
        <v>16</v>
      </c>
      <c r="C212" s="2" t="s">
        <v>12</v>
      </c>
      <c r="D212" s="3">
        <v>958</v>
      </c>
      <c r="E212" s="4">
        <v>42733</v>
      </c>
      <c r="F212" s="2" t="s">
        <v>8</v>
      </c>
    </row>
    <row r="213" spans="1:6" ht="15.75" customHeight="1" x14ac:dyDescent="0.25">
      <c r="A213" s="2">
        <v>212</v>
      </c>
      <c r="B213" s="2" t="s">
        <v>6</v>
      </c>
      <c r="C213" s="2" t="s">
        <v>7</v>
      </c>
      <c r="D213" s="3">
        <v>2613</v>
      </c>
      <c r="E213" s="4">
        <v>42733</v>
      </c>
      <c r="F213" s="2" t="s">
        <v>17</v>
      </c>
    </row>
    <row r="214" spans="1:6" ht="15.75" customHeight="1" x14ac:dyDescent="0.25">
      <c r="A214" s="2">
        <v>213</v>
      </c>
      <c r="B214" s="2" t="s">
        <v>6</v>
      </c>
      <c r="C214" s="2" t="s">
        <v>7</v>
      </c>
      <c r="D214" s="3">
        <v>339</v>
      </c>
      <c r="E214" s="4">
        <v>42734</v>
      </c>
      <c r="F214" s="2" t="s">
        <v>17</v>
      </c>
    </row>
    <row r="215" spans="1:6" ht="15.75" customHeight="1" x14ac:dyDescent="0.25"/>
    <row r="216" spans="1:6" ht="15.75" customHeight="1" x14ac:dyDescent="0.25"/>
    <row r="217" spans="1:6" ht="15.75" customHeight="1" x14ac:dyDescent="0.25"/>
    <row r="218" spans="1:6" ht="15.75" customHeight="1" x14ac:dyDescent="0.25"/>
    <row r="219" spans="1:6" ht="15.75" customHeight="1" x14ac:dyDescent="0.25"/>
    <row r="220" spans="1:6" ht="15.75" customHeight="1" x14ac:dyDescent="0.25"/>
    <row r="221" spans="1:6" ht="15.75" customHeight="1" x14ac:dyDescent="0.25"/>
    <row r="222" spans="1:6" ht="15.75" customHeight="1" x14ac:dyDescent="0.25"/>
    <row r="223" spans="1:6" ht="15.75" customHeight="1" x14ac:dyDescent="0.25"/>
    <row r="224" spans="1: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FB296-4DF4-4F6A-868A-9C700E849BD6}">
  <dimension ref="A2:O215"/>
  <sheetViews>
    <sheetView workbookViewId="0">
      <selection activeCell="N25" sqref="N25"/>
    </sheetView>
  </sheetViews>
  <sheetFormatPr defaultRowHeight="15" x14ac:dyDescent="0.25"/>
  <cols>
    <col min="1" max="1" width="8.42578125" bestFit="1" customWidth="1"/>
    <col min="2" max="2" width="8.5703125" bestFit="1" customWidth="1"/>
    <col min="3" max="3" width="11" bestFit="1" customWidth="1"/>
    <col min="4" max="4" width="8.140625" bestFit="1" customWidth="1"/>
    <col min="5" max="5" width="10.7109375" bestFit="1" customWidth="1"/>
    <col min="6" max="6" width="15.42578125" bestFit="1" customWidth="1"/>
    <col min="8" max="8" width="16.7109375" bestFit="1" customWidth="1"/>
    <col min="9" max="9" width="7.28515625" bestFit="1" customWidth="1"/>
    <col min="10" max="11" width="15.42578125" bestFit="1" customWidth="1"/>
    <col min="12" max="12" width="11.85546875" bestFit="1" customWidth="1"/>
    <col min="13" max="13" width="14.140625" bestFit="1" customWidth="1"/>
    <col min="14" max="14" width="11.85546875" bestFit="1" customWidth="1"/>
    <col min="15" max="15" width="15.7109375" bestFit="1" customWidth="1"/>
  </cols>
  <sheetData>
    <row r="2" spans="1:15" ht="15.75" x14ac:dyDescent="0.25">
      <c r="A2" s="5" t="s">
        <v>0</v>
      </c>
      <c r="B2" s="5" t="s">
        <v>1</v>
      </c>
      <c r="C2" s="5" t="s">
        <v>2</v>
      </c>
      <c r="D2" s="5" t="s">
        <v>3</v>
      </c>
      <c r="E2" s="5" t="s">
        <v>4</v>
      </c>
      <c r="F2" s="5" t="s">
        <v>5</v>
      </c>
      <c r="H2" s="56" t="s">
        <v>42</v>
      </c>
      <c r="I2" s="56"/>
      <c r="K2" s="56" t="s">
        <v>43</v>
      </c>
      <c r="L2" s="56"/>
      <c r="N2" s="55" t="s">
        <v>44</v>
      </c>
      <c r="O2" s="55"/>
    </row>
    <row r="3" spans="1:15" x14ac:dyDescent="0.25">
      <c r="A3" s="6">
        <v>1</v>
      </c>
      <c r="B3" s="6" t="s">
        <v>6</v>
      </c>
      <c r="C3" s="6" t="s">
        <v>7</v>
      </c>
      <c r="D3" s="7">
        <v>4270</v>
      </c>
      <c r="E3" s="8">
        <v>42375</v>
      </c>
      <c r="F3" s="6" t="s">
        <v>8</v>
      </c>
      <c r="H3" s="47" t="s">
        <v>35</v>
      </c>
      <c r="I3" s="47" t="str">
        <f>UPPER(L3)</f>
        <v>COUNT</v>
      </c>
      <c r="K3" s="47" t="s">
        <v>40</v>
      </c>
      <c r="L3" s="47" t="s">
        <v>36</v>
      </c>
      <c r="N3" s="47" t="str" cm="1">
        <f t="array" ref="N3:N10">_xlfn.UNIQUE(B2:B215)</f>
        <v>Product</v>
      </c>
      <c r="O3" s="47" t="s">
        <v>41</v>
      </c>
    </row>
    <row r="4" spans="1:15" x14ac:dyDescent="0.25">
      <c r="A4" s="6">
        <v>2</v>
      </c>
      <c r="B4" s="6" t="s">
        <v>9</v>
      </c>
      <c r="C4" s="6" t="s">
        <v>7</v>
      </c>
      <c r="D4" s="7">
        <v>8239</v>
      </c>
      <c r="E4" s="8">
        <v>42376</v>
      </c>
      <c r="F4" s="6" t="s">
        <v>10</v>
      </c>
      <c r="H4" s="46" t="str" cm="1">
        <f t="array" ref="H4:H10">_xlfn.UNIQUE(F3:F215)</f>
        <v>United States</v>
      </c>
      <c r="I4" s="46">
        <f t="shared" ref="I4:I10" si="0">COUNTIF(F3:F215,H4)</f>
        <v>57</v>
      </c>
      <c r="K4" s="46" t="str" cm="1">
        <f t="array" ref="K4:K10">_xlfn.UNIQUE(B3:B215)</f>
        <v>Carrots</v>
      </c>
      <c r="L4" s="46">
        <f t="shared" ref="L4:L10" si="1">COUNTIF(B3:B215,B3)</f>
        <v>27</v>
      </c>
      <c r="N4" s="46" t="str">
        <v>Carrots</v>
      </c>
      <c r="O4" s="46">
        <f t="shared" ref="O4:O10" si="2">SUMIFS(D3:D215,B3:B215,N4)</f>
        <v>136945</v>
      </c>
    </row>
    <row r="5" spans="1:15" x14ac:dyDescent="0.25">
      <c r="A5" s="6">
        <v>3</v>
      </c>
      <c r="B5" s="6" t="s">
        <v>11</v>
      </c>
      <c r="C5" s="6" t="s">
        <v>12</v>
      </c>
      <c r="D5" s="7">
        <v>617</v>
      </c>
      <c r="E5" s="8">
        <v>42377</v>
      </c>
      <c r="F5" s="6" t="s">
        <v>8</v>
      </c>
      <c r="H5" s="46" t="str">
        <v>United Kingdom</v>
      </c>
      <c r="I5" s="46">
        <f t="shared" si="0"/>
        <v>34</v>
      </c>
      <c r="K5" s="46" t="str">
        <v>Cabbage</v>
      </c>
      <c r="L5" s="46">
        <f t="shared" si="1"/>
        <v>27</v>
      </c>
      <c r="N5" s="46" t="str">
        <v>Cabbage</v>
      </c>
      <c r="O5" s="46">
        <f t="shared" si="2"/>
        <v>142439</v>
      </c>
    </row>
    <row r="6" spans="1:15" x14ac:dyDescent="0.25">
      <c r="A6" s="6">
        <v>4</v>
      </c>
      <c r="B6" s="6" t="s">
        <v>11</v>
      </c>
      <c r="C6" s="6" t="s">
        <v>12</v>
      </c>
      <c r="D6" s="7">
        <v>8384</v>
      </c>
      <c r="E6" s="8">
        <v>42379</v>
      </c>
      <c r="F6" s="6" t="s">
        <v>13</v>
      </c>
      <c r="H6" s="46" t="str">
        <v>Canada</v>
      </c>
      <c r="I6" s="46">
        <f t="shared" si="0"/>
        <v>20</v>
      </c>
      <c r="K6" s="46" t="str">
        <v>Banana</v>
      </c>
      <c r="L6" s="46">
        <f t="shared" si="1"/>
        <v>71</v>
      </c>
      <c r="N6" s="46" t="str">
        <v>Banana</v>
      </c>
      <c r="O6" s="46">
        <f t="shared" si="2"/>
        <v>340295</v>
      </c>
    </row>
    <row r="7" spans="1:15" x14ac:dyDescent="0.25">
      <c r="A7" s="6">
        <v>5</v>
      </c>
      <c r="B7" s="6" t="s">
        <v>14</v>
      </c>
      <c r="C7" s="6" t="s">
        <v>7</v>
      </c>
      <c r="D7" s="7">
        <v>2626</v>
      </c>
      <c r="E7" s="8">
        <v>42379</v>
      </c>
      <c r="F7" s="6" t="s">
        <v>15</v>
      </c>
      <c r="H7" s="46" t="str">
        <v>Germany</v>
      </c>
      <c r="I7" s="46">
        <f t="shared" si="0"/>
        <v>33</v>
      </c>
      <c r="K7" s="46" t="str">
        <v>Beans</v>
      </c>
      <c r="L7" s="46">
        <f t="shared" si="1"/>
        <v>70</v>
      </c>
      <c r="N7" s="46" t="str">
        <v>Beans</v>
      </c>
      <c r="O7" s="46">
        <f t="shared" si="2"/>
        <v>57281</v>
      </c>
    </row>
    <row r="8" spans="1:15" x14ac:dyDescent="0.25">
      <c r="A8" s="6">
        <v>6</v>
      </c>
      <c r="B8" s="6" t="s">
        <v>16</v>
      </c>
      <c r="C8" s="6" t="s">
        <v>12</v>
      </c>
      <c r="D8" s="7">
        <v>3610</v>
      </c>
      <c r="E8" s="8">
        <v>42380</v>
      </c>
      <c r="F8" s="6" t="s">
        <v>8</v>
      </c>
      <c r="H8" s="46" t="str">
        <v>Australia</v>
      </c>
      <c r="I8" s="46">
        <f t="shared" si="0"/>
        <v>27</v>
      </c>
      <c r="K8" s="46" t="str">
        <v>Orange</v>
      </c>
      <c r="L8" s="46">
        <f t="shared" si="1"/>
        <v>13</v>
      </c>
      <c r="N8" s="46" t="str">
        <v>Orange</v>
      </c>
      <c r="O8" s="46">
        <f t="shared" si="2"/>
        <v>104438</v>
      </c>
    </row>
    <row r="9" spans="1:15" x14ac:dyDescent="0.25">
      <c r="A9" s="6">
        <v>7</v>
      </c>
      <c r="B9" s="6" t="s">
        <v>9</v>
      </c>
      <c r="C9" s="6" t="s">
        <v>7</v>
      </c>
      <c r="D9" s="7">
        <v>9062</v>
      </c>
      <c r="E9" s="8">
        <v>42380</v>
      </c>
      <c r="F9" s="6" t="s">
        <v>17</v>
      </c>
      <c r="H9" s="46" t="str">
        <v>New Zealand</v>
      </c>
      <c r="I9" s="46">
        <f t="shared" si="0"/>
        <v>14</v>
      </c>
      <c r="K9" s="46" t="str">
        <v>Apple</v>
      </c>
      <c r="L9" s="46">
        <f t="shared" si="1"/>
        <v>24</v>
      </c>
      <c r="N9" s="46" t="str">
        <v>Apple</v>
      </c>
      <c r="O9" s="46">
        <f t="shared" si="2"/>
        <v>191257</v>
      </c>
    </row>
    <row r="10" spans="1:15" x14ac:dyDescent="0.25">
      <c r="A10" s="6">
        <v>8</v>
      </c>
      <c r="B10" s="6" t="s">
        <v>11</v>
      </c>
      <c r="C10" s="6" t="s">
        <v>12</v>
      </c>
      <c r="D10" s="7">
        <v>6906</v>
      </c>
      <c r="E10" s="8">
        <v>42385</v>
      </c>
      <c r="F10" s="6" t="s">
        <v>18</v>
      </c>
      <c r="H10" s="46" t="str">
        <v>France</v>
      </c>
      <c r="I10" s="46">
        <f t="shared" si="0"/>
        <v>28</v>
      </c>
      <c r="K10" s="46" t="str">
        <v>Mango</v>
      </c>
      <c r="L10" s="46">
        <f t="shared" si="1"/>
        <v>26</v>
      </c>
      <c r="N10" s="46" t="str">
        <v>Mango</v>
      </c>
      <c r="O10" s="46">
        <f t="shared" si="2"/>
        <v>57079</v>
      </c>
    </row>
    <row r="11" spans="1:15" x14ac:dyDescent="0.25">
      <c r="A11" s="6">
        <v>9</v>
      </c>
      <c r="B11" s="6" t="s">
        <v>19</v>
      </c>
      <c r="C11" s="6" t="s">
        <v>12</v>
      </c>
      <c r="D11" s="7">
        <v>2417</v>
      </c>
      <c r="E11" s="8">
        <v>42385</v>
      </c>
      <c r="F11" s="6" t="s">
        <v>20</v>
      </c>
    </row>
    <row r="12" spans="1:15" ht="15.75" x14ac:dyDescent="0.25">
      <c r="A12" s="6">
        <v>10</v>
      </c>
      <c r="B12" s="6" t="s">
        <v>19</v>
      </c>
      <c r="C12" s="6" t="s">
        <v>12</v>
      </c>
      <c r="D12" s="7">
        <v>7431</v>
      </c>
      <c r="E12" s="8">
        <v>42385</v>
      </c>
      <c r="F12" s="6" t="s">
        <v>13</v>
      </c>
      <c r="H12" s="56" t="s">
        <v>45</v>
      </c>
      <c r="I12" s="56"/>
      <c r="J12" s="56"/>
      <c r="K12" s="56"/>
      <c r="L12" s="56"/>
      <c r="M12" s="56"/>
      <c r="N12" s="56"/>
      <c r="O12" s="56"/>
    </row>
    <row r="13" spans="1:15" x14ac:dyDescent="0.25">
      <c r="A13" s="6">
        <v>11</v>
      </c>
      <c r="B13" s="6" t="s">
        <v>11</v>
      </c>
      <c r="C13" s="6" t="s">
        <v>12</v>
      </c>
      <c r="D13" s="7">
        <v>8250</v>
      </c>
      <c r="E13" s="8">
        <v>42385</v>
      </c>
      <c r="F13" s="6" t="s">
        <v>15</v>
      </c>
      <c r="H13" s="47" t="s">
        <v>38</v>
      </c>
      <c r="I13" s="47" t="s">
        <v>6</v>
      </c>
      <c r="J13" s="50" t="s">
        <v>9</v>
      </c>
      <c r="K13" s="47" t="s">
        <v>11</v>
      </c>
      <c r="L13" s="52" t="s">
        <v>14</v>
      </c>
      <c r="M13" s="47" t="s">
        <v>16</v>
      </c>
      <c r="N13" s="47" t="s">
        <v>19</v>
      </c>
      <c r="O13" s="47" t="s">
        <v>21</v>
      </c>
    </row>
    <row r="14" spans="1:15" x14ac:dyDescent="0.25">
      <c r="A14" s="6">
        <v>12</v>
      </c>
      <c r="B14" s="6" t="s">
        <v>9</v>
      </c>
      <c r="C14" s="6" t="s">
        <v>7</v>
      </c>
      <c r="D14" s="7">
        <v>7012</v>
      </c>
      <c r="E14" s="8">
        <v>42387</v>
      </c>
      <c r="F14" s="6" t="s">
        <v>8</v>
      </c>
      <c r="H14" s="45" t="s">
        <v>8</v>
      </c>
      <c r="I14" s="46">
        <f t="shared" ref="I14:O14" si="3">COUNTIFS($B$3:$B$215,I13,$F$3:$F$215,$H$14)</f>
        <v>10</v>
      </c>
      <c r="J14" s="51">
        <f t="shared" si="3"/>
        <v>4</v>
      </c>
      <c r="K14" s="46">
        <f t="shared" si="3"/>
        <v>23</v>
      </c>
      <c r="L14" s="53">
        <f t="shared" si="3"/>
        <v>1</v>
      </c>
      <c r="M14" s="46">
        <f t="shared" si="3"/>
        <v>8</v>
      </c>
      <c r="N14" s="46">
        <f t="shared" si="3"/>
        <v>6</v>
      </c>
      <c r="O14" s="46">
        <f t="shared" si="3"/>
        <v>5</v>
      </c>
    </row>
    <row r="15" spans="1:15" x14ac:dyDescent="0.25">
      <c r="A15" s="6">
        <v>13</v>
      </c>
      <c r="B15" s="6" t="s">
        <v>6</v>
      </c>
      <c r="C15" s="6" t="s">
        <v>7</v>
      </c>
      <c r="D15" s="7">
        <v>1903</v>
      </c>
      <c r="E15" s="8">
        <v>42389</v>
      </c>
      <c r="F15" s="6" t="s">
        <v>15</v>
      </c>
      <c r="H15" s="45" t="s">
        <v>10</v>
      </c>
      <c r="I15" s="46">
        <f t="shared" ref="I15:O15" si="4">COUNTIFS($B$3:$B$215,I13,$F$3:$F$215,$H$15)</f>
        <v>7</v>
      </c>
      <c r="J15" s="51">
        <f t="shared" si="4"/>
        <v>8</v>
      </c>
      <c r="K15" s="46">
        <f t="shared" si="4"/>
        <v>7</v>
      </c>
      <c r="L15" s="53">
        <f t="shared" si="4"/>
        <v>2</v>
      </c>
      <c r="M15" s="46">
        <f t="shared" si="4"/>
        <v>5</v>
      </c>
      <c r="N15" s="46">
        <f t="shared" si="4"/>
        <v>4</v>
      </c>
      <c r="O15" s="46">
        <f t="shared" si="4"/>
        <v>1</v>
      </c>
    </row>
    <row r="16" spans="1:15" x14ac:dyDescent="0.25">
      <c r="A16" s="6">
        <v>14</v>
      </c>
      <c r="B16" s="6" t="s">
        <v>9</v>
      </c>
      <c r="C16" s="6" t="s">
        <v>7</v>
      </c>
      <c r="D16" s="7">
        <v>2824</v>
      </c>
      <c r="E16" s="8">
        <v>42391</v>
      </c>
      <c r="F16" s="6" t="s">
        <v>13</v>
      </c>
      <c r="H16" s="45" t="s">
        <v>13</v>
      </c>
      <c r="I16" s="46">
        <f t="shared" ref="I16:O16" si="5">COUNTIFS($B$3:$B$215,I13,$F$3:$F$215,$H$16)</f>
        <v>0</v>
      </c>
      <c r="J16" s="51">
        <f t="shared" si="5"/>
        <v>3</v>
      </c>
      <c r="K16" s="46">
        <f t="shared" si="5"/>
        <v>7</v>
      </c>
      <c r="L16" s="53">
        <f t="shared" si="5"/>
        <v>0</v>
      </c>
      <c r="M16" s="46">
        <f t="shared" si="5"/>
        <v>3</v>
      </c>
      <c r="N16" s="46">
        <f t="shared" si="5"/>
        <v>6</v>
      </c>
      <c r="O16" s="46">
        <f t="shared" si="5"/>
        <v>1</v>
      </c>
    </row>
    <row r="17" spans="1:15" x14ac:dyDescent="0.25">
      <c r="A17" s="6">
        <v>15</v>
      </c>
      <c r="B17" s="6" t="s">
        <v>19</v>
      </c>
      <c r="C17" s="6" t="s">
        <v>12</v>
      </c>
      <c r="D17" s="7">
        <v>6946</v>
      </c>
      <c r="E17" s="8">
        <v>42393</v>
      </c>
      <c r="F17" s="6" t="s">
        <v>20</v>
      </c>
      <c r="H17" s="45" t="s">
        <v>15</v>
      </c>
      <c r="I17" s="46">
        <f t="shared" ref="I17:O17" si="6">COUNTIFS($B$3:$B$215,I13,$F$3:$F$215,$H$17)</f>
        <v>6</v>
      </c>
      <c r="J17" s="51">
        <f t="shared" si="6"/>
        <v>8</v>
      </c>
      <c r="K17" s="46">
        <f t="shared" si="6"/>
        <v>9</v>
      </c>
      <c r="L17" s="53">
        <f t="shared" si="6"/>
        <v>6</v>
      </c>
      <c r="M17" s="46">
        <f t="shared" si="6"/>
        <v>1</v>
      </c>
      <c r="N17" s="46">
        <f t="shared" si="6"/>
        <v>2</v>
      </c>
      <c r="O17" s="46">
        <f t="shared" si="6"/>
        <v>1</v>
      </c>
    </row>
    <row r="18" spans="1:15" x14ac:dyDescent="0.25">
      <c r="A18" s="6">
        <v>16</v>
      </c>
      <c r="B18" s="6" t="s">
        <v>11</v>
      </c>
      <c r="C18" s="6" t="s">
        <v>12</v>
      </c>
      <c r="D18" s="7">
        <v>2320</v>
      </c>
      <c r="E18" s="8">
        <v>42396</v>
      </c>
      <c r="F18" s="6" t="s">
        <v>10</v>
      </c>
      <c r="H18" s="45" t="s">
        <v>17</v>
      </c>
      <c r="I18" s="46">
        <f t="shared" ref="I18:O18" si="7">COUNTIFS($B$3:$B$215,I13,$F$3:$F$215,$H$18)</f>
        <v>3</v>
      </c>
      <c r="J18" s="51">
        <f t="shared" si="7"/>
        <v>2</v>
      </c>
      <c r="K18" s="46">
        <f t="shared" si="7"/>
        <v>10</v>
      </c>
      <c r="L18" s="53">
        <f t="shared" si="7"/>
        <v>3</v>
      </c>
      <c r="M18" s="46">
        <f t="shared" si="7"/>
        <v>3</v>
      </c>
      <c r="N18" s="46">
        <f t="shared" si="7"/>
        <v>4</v>
      </c>
      <c r="O18" s="46">
        <f t="shared" si="7"/>
        <v>2</v>
      </c>
    </row>
    <row r="19" spans="1:15" x14ac:dyDescent="0.25">
      <c r="A19" s="6">
        <v>17</v>
      </c>
      <c r="B19" s="6" t="s">
        <v>11</v>
      </c>
      <c r="C19" s="6" t="s">
        <v>12</v>
      </c>
      <c r="D19" s="7">
        <v>2116</v>
      </c>
      <c r="E19" s="8">
        <v>42397</v>
      </c>
      <c r="F19" s="6" t="s">
        <v>8</v>
      </c>
      <c r="H19" s="45" t="s">
        <v>18</v>
      </c>
      <c r="I19" s="46">
        <f t="shared" ref="I19:O19" si="8">COUNTIFS($B$3:$B$215,I13,$F$3:$F$215,$H$19)</f>
        <v>0</v>
      </c>
      <c r="J19" s="51">
        <f t="shared" si="8"/>
        <v>1</v>
      </c>
      <c r="K19" s="46">
        <f t="shared" si="8"/>
        <v>8</v>
      </c>
      <c r="L19" s="53">
        <f t="shared" si="8"/>
        <v>0</v>
      </c>
      <c r="M19" s="46">
        <f t="shared" si="8"/>
        <v>3</v>
      </c>
      <c r="N19" s="46">
        <f t="shared" si="8"/>
        <v>2</v>
      </c>
      <c r="O19" s="46">
        <f t="shared" si="8"/>
        <v>0</v>
      </c>
    </row>
    <row r="20" spans="1:15" x14ac:dyDescent="0.25">
      <c r="A20" s="6">
        <v>18</v>
      </c>
      <c r="B20" s="6" t="s">
        <v>11</v>
      </c>
      <c r="C20" s="6" t="s">
        <v>12</v>
      </c>
      <c r="D20" s="7">
        <v>1135</v>
      </c>
      <c r="E20" s="8">
        <v>42399</v>
      </c>
      <c r="F20" s="6" t="s">
        <v>10</v>
      </c>
      <c r="H20" s="45" t="s">
        <v>20</v>
      </c>
      <c r="I20" s="46">
        <f t="shared" ref="I20:O20" si="9">COUNTIFS($B$3:$B$215,I13,$F$3:$F$215,$H$20)</f>
        <v>1</v>
      </c>
      <c r="J20" s="51">
        <f t="shared" si="9"/>
        <v>1</v>
      </c>
      <c r="K20" s="46">
        <f t="shared" si="9"/>
        <v>7</v>
      </c>
      <c r="L20" s="53">
        <f t="shared" si="9"/>
        <v>1</v>
      </c>
      <c r="M20" s="46">
        <f t="shared" si="9"/>
        <v>1</v>
      </c>
      <c r="N20" s="46">
        <f t="shared" si="9"/>
        <v>16</v>
      </c>
      <c r="O20" s="46">
        <f t="shared" si="9"/>
        <v>1</v>
      </c>
    </row>
    <row r="21" spans="1:15" x14ac:dyDescent="0.25">
      <c r="A21" s="6">
        <v>19</v>
      </c>
      <c r="B21" s="6" t="s">
        <v>9</v>
      </c>
      <c r="C21" s="6" t="s">
        <v>7</v>
      </c>
      <c r="D21" s="7">
        <v>3595</v>
      </c>
      <c r="E21" s="8">
        <v>42399</v>
      </c>
      <c r="F21" s="6" t="s">
        <v>10</v>
      </c>
      <c r="H21" s="48" t="s">
        <v>37</v>
      </c>
      <c r="I21" s="46">
        <f>SUM(I14:I20)</f>
        <v>27</v>
      </c>
      <c r="J21" s="46">
        <f t="shared" ref="J21:O21" si="10">SUM(J14:J20)</f>
        <v>27</v>
      </c>
      <c r="K21" s="46">
        <f t="shared" si="10"/>
        <v>71</v>
      </c>
      <c r="L21" s="46">
        <f t="shared" si="10"/>
        <v>13</v>
      </c>
      <c r="M21" s="46">
        <f t="shared" si="10"/>
        <v>24</v>
      </c>
      <c r="N21" s="46">
        <f t="shared" si="10"/>
        <v>40</v>
      </c>
      <c r="O21" s="46">
        <f t="shared" si="10"/>
        <v>11</v>
      </c>
    </row>
    <row r="22" spans="1:15" x14ac:dyDescent="0.25">
      <c r="A22" s="6">
        <v>20</v>
      </c>
      <c r="B22" s="6" t="s">
        <v>19</v>
      </c>
      <c r="C22" s="6" t="s">
        <v>12</v>
      </c>
      <c r="D22" s="7">
        <v>1161</v>
      </c>
      <c r="E22" s="8">
        <v>42402</v>
      </c>
      <c r="F22" s="6" t="s">
        <v>8</v>
      </c>
    </row>
    <row r="23" spans="1:15" ht="15.75" x14ac:dyDescent="0.25">
      <c r="A23" s="6">
        <v>21</v>
      </c>
      <c r="B23" s="6" t="s">
        <v>16</v>
      </c>
      <c r="C23" s="6" t="s">
        <v>12</v>
      </c>
      <c r="D23" s="7">
        <v>2256</v>
      </c>
      <c r="E23" s="8">
        <v>42404</v>
      </c>
      <c r="F23" s="6" t="s">
        <v>20</v>
      </c>
      <c r="H23" s="56" t="s">
        <v>46</v>
      </c>
      <c r="I23" s="56"/>
      <c r="J23" s="56"/>
      <c r="K23" s="56"/>
      <c r="L23" s="56"/>
    </row>
    <row r="24" spans="1:15" x14ac:dyDescent="0.25">
      <c r="A24" s="6">
        <v>22</v>
      </c>
      <c r="B24" s="6" t="s">
        <v>11</v>
      </c>
      <c r="C24" s="6" t="s">
        <v>12</v>
      </c>
      <c r="D24" s="7">
        <v>1004</v>
      </c>
      <c r="E24" s="8">
        <v>42411</v>
      </c>
      <c r="F24" s="6" t="s">
        <v>18</v>
      </c>
      <c r="H24" s="44"/>
      <c r="I24" s="57" t="s">
        <v>34</v>
      </c>
      <c r="J24" s="58"/>
      <c r="K24" s="57" t="s">
        <v>33</v>
      </c>
      <c r="L24" s="58"/>
    </row>
    <row r="25" spans="1:15" x14ac:dyDescent="0.25">
      <c r="A25" s="6">
        <v>23</v>
      </c>
      <c r="B25" s="6" t="s">
        <v>11</v>
      </c>
      <c r="C25" s="6" t="s">
        <v>12</v>
      </c>
      <c r="D25" s="7">
        <v>3642</v>
      </c>
      <c r="E25" s="8">
        <v>42414</v>
      </c>
      <c r="F25" s="6" t="s">
        <v>13</v>
      </c>
      <c r="H25" s="44" t="s">
        <v>5</v>
      </c>
      <c r="I25" s="44" t="s">
        <v>31</v>
      </c>
      <c r="J25" s="44" t="s">
        <v>32</v>
      </c>
      <c r="K25" s="44" t="s">
        <v>39</v>
      </c>
      <c r="L25" s="44" t="s">
        <v>32</v>
      </c>
    </row>
    <row r="26" spans="1:15" x14ac:dyDescent="0.25">
      <c r="A26" s="6">
        <v>24</v>
      </c>
      <c r="B26" s="6" t="s">
        <v>11</v>
      </c>
      <c r="C26" s="6" t="s">
        <v>12</v>
      </c>
      <c r="D26" s="7">
        <v>4582</v>
      </c>
      <c r="E26" s="8">
        <v>42417</v>
      </c>
      <c r="F26" s="6" t="s">
        <v>8</v>
      </c>
      <c r="H26" s="45" t="str" cm="1">
        <f t="array" ref="H26:H32">_xlfn.UNIQUE(F3:F215)</f>
        <v>United States</v>
      </c>
      <c r="I26" s="45">
        <f>SUMIFS(D3:D216,C3:C216,$I$25,F3:F216,H26)</f>
        <v>176971</v>
      </c>
      <c r="J26" s="45">
        <f t="shared" ref="J26:J32" si="11">SUMIFS(D3:D216,C3:C216,$J$25,F3:F216,H26)</f>
        <v>90162</v>
      </c>
      <c r="K26" s="46">
        <f t="shared" ref="K26:K32" si="12">COUNTIFS(C3:C215,$I$25,F3:F215,H26)</f>
        <v>42</v>
      </c>
      <c r="L26" s="46">
        <f t="shared" ref="L26:L32" si="13">COUNTIFS(C3:C215,$J$25,F3:F215,H26)</f>
        <v>15</v>
      </c>
    </row>
    <row r="27" spans="1:15" x14ac:dyDescent="0.25">
      <c r="A27" s="6">
        <v>25</v>
      </c>
      <c r="B27" s="6" t="s">
        <v>14</v>
      </c>
      <c r="C27" s="6" t="s">
        <v>7</v>
      </c>
      <c r="D27" s="7">
        <v>3559</v>
      </c>
      <c r="E27" s="8">
        <v>42417</v>
      </c>
      <c r="F27" s="6" t="s">
        <v>10</v>
      </c>
      <c r="H27" s="45" t="str">
        <v>United Kingdom</v>
      </c>
      <c r="I27" s="45">
        <f>SUMIFS(D3:D216,C3:C216,$I$25,F3:F216,H27)</f>
        <v>87786</v>
      </c>
      <c r="J27" s="45">
        <f t="shared" si="11"/>
        <v>85351</v>
      </c>
      <c r="K27" s="46">
        <f t="shared" si="12"/>
        <v>17</v>
      </c>
      <c r="L27" s="46">
        <f t="shared" si="13"/>
        <v>17</v>
      </c>
    </row>
    <row r="28" spans="1:15" x14ac:dyDescent="0.25">
      <c r="A28" s="6">
        <v>26</v>
      </c>
      <c r="B28" s="6" t="s">
        <v>6</v>
      </c>
      <c r="C28" s="6" t="s">
        <v>7</v>
      </c>
      <c r="D28" s="7">
        <v>5154</v>
      </c>
      <c r="E28" s="8">
        <v>42417</v>
      </c>
      <c r="F28" s="6" t="s">
        <v>17</v>
      </c>
      <c r="H28" s="45" t="str">
        <v>Canada</v>
      </c>
      <c r="I28" s="45">
        <f>SUMIFS(D5:D217,C5:C217,$I$25,F5:F217,H28)</f>
        <v>82338</v>
      </c>
      <c r="J28" s="45">
        <f t="shared" si="11"/>
        <v>12407</v>
      </c>
      <c r="K28" s="46">
        <f t="shared" si="12"/>
        <v>17</v>
      </c>
      <c r="L28" s="46">
        <f t="shared" si="13"/>
        <v>3</v>
      </c>
    </row>
    <row r="29" spans="1:15" x14ac:dyDescent="0.25">
      <c r="A29" s="6">
        <v>27</v>
      </c>
      <c r="B29" s="6" t="s">
        <v>21</v>
      </c>
      <c r="C29" s="6" t="s">
        <v>12</v>
      </c>
      <c r="D29" s="7">
        <v>7388</v>
      </c>
      <c r="E29" s="8">
        <v>42418</v>
      </c>
      <c r="F29" s="6" t="s">
        <v>20</v>
      </c>
      <c r="H29" s="45" t="str">
        <v>Germany</v>
      </c>
      <c r="I29" s="45">
        <f>SUMIFS(D6:D218,C6:C218,$I$25,F6:F218,H29)</f>
        <v>66430</v>
      </c>
      <c r="J29" s="45">
        <f t="shared" si="11"/>
        <v>88738</v>
      </c>
      <c r="K29" s="46">
        <f t="shared" si="12"/>
        <v>13</v>
      </c>
      <c r="L29" s="46">
        <f t="shared" si="13"/>
        <v>20</v>
      </c>
    </row>
    <row r="30" spans="1:15" x14ac:dyDescent="0.25">
      <c r="A30" s="6">
        <v>28</v>
      </c>
      <c r="B30" s="6" t="s">
        <v>14</v>
      </c>
      <c r="C30" s="6" t="s">
        <v>7</v>
      </c>
      <c r="D30" s="7">
        <v>7163</v>
      </c>
      <c r="E30" s="8">
        <v>42418</v>
      </c>
      <c r="F30" s="6" t="s">
        <v>8</v>
      </c>
      <c r="H30" s="45" t="str">
        <v>Australia</v>
      </c>
      <c r="I30" s="45">
        <f>SUMIFS(D7:D219,C7:C219,$I$25,F7:F219,H30)</f>
        <v>91221</v>
      </c>
      <c r="J30" s="45">
        <f t="shared" si="11"/>
        <v>40492</v>
      </c>
      <c r="K30" s="46">
        <f t="shared" si="12"/>
        <v>19</v>
      </c>
      <c r="L30" s="46">
        <f t="shared" si="13"/>
        <v>8</v>
      </c>
    </row>
    <row r="31" spans="1:15" x14ac:dyDescent="0.25">
      <c r="A31" s="6">
        <v>29</v>
      </c>
      <c r="B31" s="6" t="s">
        <v>14</v>
      </c>
      <c r="C31" s="6" t="s">
        <v>7</v>
      </c>
      <c r="D31" s="7">
        <v>5101</v>
      </c>
      <c r="E31" s="8">
        <v>42420</v>
      </c>
      <c r="F31" s="6" t="s">
        <v>15</v>
      </c>
      <c r="H31" s="45" t="str">
        <v>New Zealand</v>
      </c>
      <c r="I31" s="45">
        <f>SUMIFS(D8:D220,C8:C220,$I$25,F8:F220,H31)</f>
        <v>62392</v>
      </c>
      <c r="J31" s="45">
        <f t="shared" si="11"/>
        <v>4390</v>
      </c>
      <c r="K31" s="46">
        <f t="shared" si="12"/>
        <v>13</v>
      </c>
      <c r="L31" s="46">
        <f t="shared" si="13"/>
        <v>1</v>
      </c>
    </row>
    <row r="32" spans="1:15" x14ac:dyDescent="0.25">
      <c r="A32" s="6">
        <v>30</v>
      </c>
      <c r="B32" s="6" t="s">
        <v>19</v>
      </c>
      <c r="C32" s="6" t="s">
        <v>12</v>
      </c>
      <c r="D32" s="7">
        <v>7602</v>
      </c>
      <c r="E32" s="8">
        <v>42421</v>
      </c>
      <c r="F32" s="6" t="s">
        <v>20</v>
      </c>
      <c r="H32" s="45" t="str">
        <v>France</v>
      </c>
      <c r="I32" s="45">
        <f>SUMIFS(D9:D221,C9:C221,$I$25,F9:F221,H32)</f>
        <v>125931</v>
      </c>
      <c r="J32" s="45">
        <f t="shared" si="11"/>
        <v>15125</v>
      </c>
      <c r="K32" s="46">
        <f t="shared" si="12"/>
        <v>25</v>
      </c>
      <c r="L32" s="46">
        <f t="shared" si="13"/>
        <v>3</v>
      </c>
    </row>
    <row r="33" spans="1:12" x14ac:dyDescent="0.25">
      <c r="A33" s="6">
        <v>31</v>
      </c>
      <c r="B33" s="6" t="s">
        <v>21</v>
      </c>
      <c r="C33" s="6" t="s">
        <v>12</v>
      </c>
      <c r="D33" s="7">
        <v>1641</v>
      </c>
      <c r="E33" s="8">
        <v>42422</v>
      </c>
      <c r="F33" s="6" t="s">
        <v>8</v>
      </c>
      <c r="H33" s="48" t="s">
        <v>37</v>
      </c>
      <c r="I33" s="49">
        <f>SUM(I26:I32)</f>
        <v>693069</v>
      </c>
      <c r="J33" s="49">
        <f t="shared" ref="J33:L33" si="14">SUM(J26:J32)</f>
        <v>336665</v>
      </c>
      <c r="K33" s="49">
        <f t="shared" si="14"/>
        <v>146</v>
      </c>
      <c r="L33" s="49">
        <f t="shared" si="14"/>
        <v>67</v>
      </c>
    </row>
    <row r="34" spans="1:12" x14ac:dyDescent="0.25">
      <c r="A34" s="6">
        <v>32</v>
      </c>
      <c r="B34" s="6" t="s">
        <v>19</v>
      </c>
      <c r="C34" s="6" t="s">
        <v>12</v>
      </c>
      <c r="D34" s="7">
        <v>8892</v>
      </c>
      <c r="E34" s="8">
        <v>42423</v>
      </c>
      <c r="F34" s="6" t="s">
        <v>17</v>
      </c>
    </row>
    <row r="35" spans="1:12" x14ac:dyDescent="0.25">
      <c r="A35" s="6">
        <v>33</v>
      </c>
      <c r="B35" s="6" t="s">
        <v>19</v>
      </c>
      <c r="C35" s="6" t="s">
        <v>12</v>
      </c>
      <c r="D35" s="7">
        <v>2060</v>
      </c>
      <c r="E35" s="8">
        <v>42429</v>
      </c>
      <c r="F35" s="6" t="s">
        <v>20</v>
      </c>
    </row>
    <row r="36" spans="1:12" x14ac:dyDescent="0.25">
      <c r="A36" s="6">
        <v>34</v>
      </c>
      <c r="B36" s="6" t="s">
        <v>9</v>
      </c>
      <c r="C36" s="6" t="s">
        <v>7</v>
      </c>
      <c r="D36" s="7">
        <v>1557</v>
      </c>
      <c r="E36" s="8">
        <v>42429</v>
      </c>
      <c r="F36" s="6" t="s">
        <v>15</v>
      </c>
    </row>
    <row r="37" spans="1:12" x14ac:dyDescent="0.25">
      <c r="A37" s="6">
        <v>35</v>
      </c>
      <c r="B37" s="6" t="s">
        <v>19</v>
      </c>
      <c r="C37" s="6" t="s">
        <v>12</v>
      </c>
      <c r="D37" s="7">
        <v>6509</v>
      </c>
      <c r="E37" s="8">
        <v>42430</v>
      </c>
      <c r="F37" s="6" t="s">
        <v>20</v>
      </c>
    </row>
    <row r="38" spans="1:12" x14ac:dyDescent="0.25">
      <c r="A38" s="6">
        <v>36</v>
      </c>
      <c r="B38" s="6" t="s">
        <v>19</v>
      </c>
      <c r="C38" s="6" t="s">
        <v>12</v>
      </c>
      <c r="D38" s="7">
        <v>5718</v>
      </c>
      <c r="E38" s="8">
        <v>42433</v>
      </c>
      <c r="F38" s="6" t="s">
        <v>17</v>
      </c>
    </row>
    <row r="39" spans="1:12" x14ac:dyDescent="0.25">
      <c r="A39" s="6">
        <v>37</v>
      </c>
      <c r="B39" s="6" t="s">
        <v>19</v>
      </c>
      <c r="C39" s="6" t="s">
        <v>12</v>
      </c>
      <c r="D39" s="7">
        <v>7655</v>
      </c>
      <c r="E39" s="8">
        <v>42434</v>
      </c>
      <c r="F39" s="6" t="s">
        <v>8</v>
      </c>
    </row>
    <row r="40" spans="1:12" x14ac:dyDescent="0.25">
      <c r="A40" s="6">
        <v>38</v>
      </c>
      <c r="B40" s="6" t="s">
        <v>6</v>
      </c>
      <c r="C40" s="6" t="s">
        <v>7</v>
      </c>
      <c r="D40" s="7">
        <v>9116</v>
      </c>
      <c r="E40" s="8">
        <v>42434</v>
      </c>
      <c r="F40" s="6" t="s">
        <v>10</v>
      </c>
    </row>
    <row r="41" spans="1:12" x14ac:dyDescent="0.25">
      <c r="A41" s="6">
        <v>39</v>
      </c>
      <c r="B41" s="6" t="s">
        <v>11</v>
      </c>
      <c r="C41" s="6" t="s">
        <v>12</v>
      </c>
      <c r="D41" s="7">
        <v>2795</v>
      </c>
      <c r="E41" s="8">
        <v>42444</v>
      </c>
      <c r="F41" s="6" t="s">
        <v>8</v>
      </c>
    </row>
    <row r="42" spans="1:12" x14ac:dyDescent="0.25">
      <c r="A42" s="6">
        <v>40</v>
      </c>
      <c r="B42" s="6" t="s">
        <v>11</v>
      </c>
      <c r="C42" s="6" t="s">
        <v>12</v>
      </c>
      <c r="D42" s="7">
        <v>5084</v>
      </c>
      <c r="E42" s="8">
        <v>42444</v>
      </c>
      <c r="F42" s="6" t="s">
        <v>8</v>
      </c>
    </row>
    <row r="43" spans="1:12" x14ac:dyDescent="0.25">
      <c r="A43" s="6">
        <v>41</v>
      </c>
      <c r="B43" s="6" t="s">
        <v>6</v>
      </c>
      <c r="C43" s="6" t="s">
        <v>7</v>
      </c>
      <c r="D43" s="7">
        <v>8941</v>
      </c>
      <c r="E43" s="8">
        <v>42444</v>
      </c>
      <c r="F43" s="6" t="s">
        <v>10</v>
      </c>
    </row>
    <row r="44" spans="1:12" x14ac:dyDescent="0.25">
      <c r="A44" s="6">
        <v>42</v>
      </c>
      <c r="B44" s="6" t="s">
        <v>9</v>
      </c>
      <c r="C44" s="6" t="s">
        <v>7</v>
      </c>
      <c r="D44" s="7">
        <v>5341</v>
      </c>
      <c r="E44" s="8">
        <v>42445</v>
      </c>
      <c r="F44" s="6" t="s">
        <v>20</v>
      </c>
    </row>
    <row r="45" spans="1:12" x14ac:dyDescent="0.25">
      <c r="A45" s="6">
        <v>43</v>
      </c>
      <c r="B45" s="6" t="s">
        <v>11</v>
      </c>
      <c r="C45" s="6" t="s">
        <v>12</v>
      </c>
      <c r="D45" s="7">
        <v>135</v>
      </c>
      <c r="E45" s="8">
        <v>42448</v>
      </c>
      <c r="F45" s="6" t="s">
        <v>13</v>
      </c>
    </row>
    <row r="46" spans="1:12" x14ac:dyDescent="0.25">
      <c r="A46" s="6">
        <v>44</v>
      </c>
      <c r="B46" s="6" t="s">
        <v>11</v>
      </c>
      <c r="C46" s="6" t="s">
        <v>12</v>
      </c>
      <c r="D46" s="7">
        <v>9400</v>
      </c>
      <c r="E46" s="8">
        <v>42448</v>
      </c>
      <c r="F46" s="6" t="s">
        <v>17</v>
      </c>
    </row>
    <row r="47" spans="1:12" x14ac:dyDescent="0.25">
      <c r="A47" s="6">
        <v>45</v>
      </c>
      <c r="B47" s="6" t="s">
        <v>14</v>
      </c>
      <c r="C47" s="6" t="s">
        <v>7</v>
      </c>
      <c r="D47" s="7">
        <v>6045</v>
      </c>
      <c r="E47" s="8">
        <v>42450</v>
      </c>
      <c r="F47" s="6" t="s">
        <v>15</v>
      </c>
    </row>
    <row r="48" spans="1:12" x14ac:dyDescent="0.25">
      <c r="A48" s="6">
        <v>46</v>
      </c>
      <c r="B48" s="6" t="s">
        <v>19</v>
      </c>
      <c r="C48" s="6" t="s">
        <v>12</v>
      </c>
      <c r="D48" s="7">
        <v>5820</v>
      </c>
      <c r="E48" s="8">
        <v>42451</v>
      </c>
      <c r="F48" s="6" t="s">
        <v>18</v>
      </c>
    </row>
    <row r="49" spans="1:6" x14ac:dyDescent="0.25">
      <c r="A49" s="6">
        <v>47</v>
      </c>
      <c r="B49" s="6" t="s">
        <v>16</v>
      </c>
      <c r="C49" s="6" t="s">
        <v>12</v>
      </c>
      <c r="D49" s="7">
        <v>8887</v>
      </c>
      <c r="E49" s="8">
        <v>42452</v>
      </c>
      <c r="F49" s="6" t="s">
        <v>15</v>
      </c>
    </row>
    <row r="50" spans="1:6" x14ac:dyDescent="0.25">
      <c r="A50" s="6">
        <v>48</v>
      </c>
      <c r="B50" s="6" t="s">
        <v>16</v>
      </c>
      <c r="C50" s="6" t="s">
        <v>12</v>
      </c>
      <c r="D50" s="7">
        <v>6982</v>
      </c>
      <c r="E50" s="8">
        <v>42453</v>
      </c>
      <c r="F50" s="6" t="s">
        <v>8</v>
      </c>
    </row>
    <row r="51" spans="1:6" x14ac:dyDescent="0.25">
      <c r="A51" s="6">
        <v>49</v>
      </c>
      <c r="B51" s="6" t="s">
        <v>11</v>
      </c>
      <c r="C51" s="6" t="s">
        <v>12</v>
      </c>
      <c r="D51" s="7">
        <v>4029</v>
      </c>
      <c r="E51" s="8">
        <v>42455</v>
      </c>
      <c r="F51" s="6" t="s">
        <v>17</v>
      </c>
    </row>
    <row r="52" spans="1:6" x14ac:dyDescent="0.25">
      <c r="A52" s="6">
        <v>50</v>
      </c>
      <c r="B52" s="6" t="s">
        <v>6</v>
      </c>
      <c r="C52" s="6" t="s">
        <v>7</v>
      </c>
      <c r="D52" s="7">
        <v>3665</v>
      </c>
      <c r="E52" s="8">
        <v>42455</v>
      </c>
      <c r="F52" s="6" t="s">
        <v>15</v>
      </c>
    </row>
    <row r="53" spans="1:6" x14ac:dyDescent="0.25">
      <c r="A53" s="6">
        <v>51</v>
      </c>
      <c r="B53" s="6" t="s">
        <v>11</v>
      </c>
      <c r="C53" s="6" t="s">
        <v>12</v>
      </c>
      <c r="D53" s="7">
        <v>4781</v>
      </c>
      <c r="E53" s="8">
        <v>42458</v>
      </c>
      <c r="F53" s="6" t="s">
        <v>20</v>
      </c>
    </row>
    <row r="54" spans="1:6" x14ac:dyDescent="0.25">
      <c r="A54" s="6">
        <v>52</v>
      </c>
      <c r="B54" s="6" t="s">
        <v>21</v>
      </c>
      <c r="C54" s="6" t="s">
        <v>12</v>
      </c>
      <c r="D54" s="7">
        <v>3663</v>
      </c>
      <c r="E54" s="8">
        <v>42459</v>
      </c>
      <c r="F54" s="6" t="s">
        <v>17</v>
      </c>
    </row>
    <row r="55" spans="1:6" x14ac:dyDescent="0.25">
      <c r="A55" s="6">
        <v>53</v>
      </c>
      <c r="B55" s="6" t="s">
        <v>19</v>
      </c>
      <c r="C55" s="6" t="s">
        <v>12</v>
      </c>
      <c r="D55" s="7">
        <v>6331</v>
      </c>
      <c r="E55" s="8">
        <v>42461</v>
      </c>
      <c r="F55" s="6" t="s">
        <v>20</v>
      </c>
    </row>
    <row r="56" spans="1:6" x14ac:dyDescent="0.25">
      <c r="A56" s="6">
        <v>54</v>
      </c>
      <c r="B56" s="6" t="s">
        <v>19</v>
      </c>
      <c r="C56" s="6" t="s">
        <v>12</v>
      </c>
      <c r="D56" s="7">
        <v>4364</v>
      </c>
      <c r="E56" s="8">
        <v>42461</v>
      </c>
      <c r="F56" s="6" t="s">
        <v>13</v>
      </c>
    </row>
    <row r="57" spans="1:6" x14ac:dyDescent="0.25">
      <c r="A57" s="6">
        <v>55</v>
      </c>
      <c r="B57" s="6" t="s">
        <v>6</v>
      </c>
      <c r="C57" s="6" t="s">
        <v>7</v>
      </c>
      <c r="D57" s="7">
        <v>607</v>
      </c>
      <c r="E57" s="8">
        <v>42463</v>
      </c>
      <c r="F57" s="6" t="s">
        <v>10</v>
      </c>
    </row>
    <row r="58" spans="1:6" x14ac:dyDescent="0.25">
      <c r="A58" s="6">
        <v>56</v>
      </c>
      <c r="B58" s="6" t="s">
        <v>11</v>
      </c>
      <c r="C58" s="6" t="s">
        <v>12</v>
      </c>
      <c r="D58" s="7">
        <v>1054</v>
      </c>
      <c r="E58" s="8">
        <v>42466</v>
      </c>
      <c r="F58" s="6" t="s">
        <v>18</v>
      </c>
    </row>
    <row r="59" spans="1:6" x14ac:dyDescent="0.25">
      <c r="A59" s="6">
        <v>57</v>
      </c>
      <c r="B59" s="6" t="s">
        <v>6</v>
      </c>
      <c r="C59" s="6" t="s">
        <v>7</v>
      </c>
      <c r="D59" s="7">
        <v>7659</v>
      </c>
      <c r="E59" s="8">
        <v>42466</v>
      </c>
      <c r="F59" s="6" t="s">
        <v>8</v>
      </c>
    </row>
    <row r="60" spans="1:6" x14ac:dyDescent="0.25">
      <c r="A60" s="6">
        <v>58</v>
      </c>
      <c r="B60" s="6" t="s">
        <v>9</v>
      </c>
      <c r="C60" s="6" t="s">
        <v>7</v>
      </c>
      <c r="D60" s="7">
        <v>277</v>
      </c>
      <c r="E60" s="8">
        <v>42472</v>
      </c>
      <c r="F60" s="6" t="s">
        <v>15</v>
      </c>
    </row>
    <row r="61" spans="1:6" x14ac:dyDescent="0.25">
      <c r="A61" s="6">
        <v>59</v>
      </c>
      <c r="B61" s="6" t="s">
        <v>11</v>
      </c>
      <c r="C61" s="6" t="s">
        <v>12</v>
      </c>
      <c r="D61" s="7">
        <v>235</v>
      </c>
      <c r="E61" s="8">
        <v>42477</v>
      </c>
      <c r="F61" s="6" t="s">
        <v>8</v>
      </c>
    </row>
    <row r="62" spans="1:6" x14ac:dyDescent="0.25">
      <c r="A62" s="6">
        <v>60</v>
      </c>
      <c r="B62" s="6" t="s">
        <v>16</v>
      </c>
      <c r="C62" s="6" t="s">
        <v>12</v>
      </c>
      <c r="D62" s="7">
        <v>1113</v>
      </c>
      <c r="E62" s="8">
        <v>42478</v>
      </c>
      <c r="F62" s="6" t="s">
        <v>17</v>
      </c>
    </row>
    <row r="63" spans="1:6" x14ac:dyDescent="0.25">
      <c r="A63" s="6">
        <v>61</v>
      </c>
      <c r="B63" s="6" t="s">
        <v>19</v>
      </c>
      <c r="C63" s="6" t="s">
        <v>12</v>
      </c>
      <c r="D63" s="7">
        <v>1128</v>
      </c>
      <c r="E63" s="8">
        <v>42481</v>
      </c>
      <c r="F63" s="6" t="s">
        <v>8</v>
      </c>
    </row>
    <row r="64" spans="1:6" x14ac:dyDescent="0.25">
      <c r="A64" s="6">
        <v>62</v>
      </c>
      <c r="B64" s="6" t="s">
        <v>9</v>
      </c>
      <c r="C64" s="6" t="s">
        <v>7</v>
      </c>
      <c r="D64" s="7">
        <v>9231</v>
      </c>
      <c r="E64" s="8">
        <v>42482</v>
      </c>
      <c r="F64" s="6" t="s">
        <v>13</v>
      </c>
    </row>
    <row r="65" spans="1:6" x14ac:dyDescent="0.25">
      <c r="A65" s="6">
        <v>63</v>
      </c>
      <c r="B65" s="6" t="s">
        <v>11</v>
      </c>
      <c r="C65" s="6" t="s">
        <v>12</v>
      </c>
      <c r="D65" s="7">
        <v>4387</v>
      </c>
      <c r="E65" s="8">
        <v>42483</v>
      </c>
      <c r="F65" s="6" t="s">
        <v>8</v>
      </c>
    </row>
    <row r="66" spans="1:6" x14ac:dyDescent="0.25">
      <c r="A66" s="6">
        <v>64</v>
      </c>
      <c r="B66" s="6" t="s">
        <v>19</v>
      </c>
      <c r="C66" s="6" t="s">
        <v>12</v>
      </c>
      <c r="D66" s="7">
        <v>2763</v>
      </c>
      <c r="E66" s="8">
        <v>42485</v>
      </c>
      <c r="F66" s="6" t="s">
        <v>13</v>
      </c>
    </row>
    <row r="67" spans="1:6" x14ac:dyDescent="0.25">
      <c r="A67" s="6">
        <v>65</v>
      </c>
      <c r="B67" s="6" t="s">
        <v>11</v>
      </c>
      <c r="C67" s="6" t="s">
        <v>12</v>
      </c>
      <c r="D67" s="7">
        <v>7898</v>
      </c>
      <c r="E67" s="8">
        <v>42487</v>
      </c>
      <c r="F67" s="6" t="s">
        <v>10</v>
      </c>
    </row>
    <row r="68" spans="1:6" x14ac:dyDescent="0.25">
      <c r="A68" s="6">
        <v>66</v>
      </c>
      <c r="B68" s="6" t="s">
        <v>11</v>
      </c>
      <c r="C68" s="6" t="s">
        <v>12</v>
      </c>
      <c r="D68" s="7">
        <v>2427</v>
      </c>
      <c r="E68" s="8">
        <v>42490</v>
      </c>
      <c r="F68" s="6" t="s">
        <v>20</v>
      </c>
    </row>
    <row r="69" spans="1:6" x14ac:dyDescent="0.25">
      <c r="A69" s="6">
        <v>67</v>
      </c>
      <c r="B69" s="6" t="s">
        <v>11</v>
      </c>
      <c r="C69" s="6" t="s">
        <v>12</v>
      </c>
      <c r="D69" s="7">
        <v>8663</v>
      </c>
      <c r="E69" s="8">
        <v>42491</v>
      </c>
      <c r="F69" s="6" t="s">
        <v>18</v>
      </c>
    </row>
    <row r="70" spans="1:6" x14ac:dyDescent="0.25">
      <c r="A70" s="6">
        <v>68</v>
      </c>
      <c r="B70" s="6" t="s">
        <v>6</v>
      </c>
      <c r="C70" s="6" t="s">
        <v>7</v>
      </c>
      <c r="D70" s="7">
        <v>2789</v>
      </c>
      <c r="E70" s="8">
        <v>42491</v>
      </c>
      <c r="F70" s="6" t="s">
        <v>15</v>
      </c>
    </row>
    <row r="71" spans="1:6" x14ac:dyDescent="0.25">
      <c r="A71" s="6">
        <v>69</v>
      </c>
      <c r="B71" s="6" t="s">
        <v>11</v>
      </c>
      <c r="C71" s="6" t="s">
        <v>12</v>
      </c>
      <c r="D71" s="7">
        <v>4054</v>
      </c>
      <c r="E71" s="8">
        <v>42492</v>
      </c>
      <c r="F71" s="6" t="s">
        <v>8</v>
      </c>
    </row>
    <row r="72" spans="1:6" x14ac:dyDescent="0.25">
      <c r="A72" s="6">
        <v>70</v>
      </c>
      <c r="B72" s="6" t="s">
        <v>21</v>
      </c>
      <c r="C72" s="6" t="s">
        <v>12</v>
      </c>
      <c r="D72" s="7">
        <v>2262</v>
      </c>
      <c r="E72" s="8">
        <v>42492</v>
      </c>
      <c r="F72" s="6" t="s">
        <v>8</v>
      </c>
    </row>
    <row r="73" spans="1:6" x14ac:dyDescent="0.25">
      <c r="A73" s="6">
        <v>71</v>
      </c>
      <c r="B73" s="6" t="s">
        <v>21</v>
      </c>
      <c r="C73" s="6" t="s">
        <v>12</v>
      </c>
      <c r="D73" s="7">
        <v>5600</v>
      </c>
      <c r="E73" s="8">
        <v>42492</v>
      </c>
      <c r="F73" s="6" t="s">
        <v>10</v>
      </c>
    </row>
    <row r="74" spans="1:6" x14ac:dyDescent="0.25">
      <c r="A74" s="6">
        <v>72</v>
      </c>
      <c r="B74" s="6" t="s">
        <v>11</v>
      </c>
      <c r="C74" s="6" t="s">
        <v>12</v>
      </c>
      <c r="D74" s="7">
        <v>5787</v>
      </c>
      <c r="E74" s="8">
        <v>42493</v>
      </c>
      <c r="F74" s="6" t="s">
        <v>8</v>
      </c>
    </row>
    <row r="75" spans="1:6" x14ac:dyDescent="0.25">
      <c r="A75" s="6">
        <v>73</v>
      </c>
      <c r="B75" s="6" t="s">
        <v>16</v>
      </c>
      <c r="C75" s="6" t="s">
        <v>12</v>
      </c>
      <c r="D75" s="7">
        <v>6295</v>
      </c>
      <c r="E75" s="8">
        <v>42493</v>
      </c>
      <c r="F75" s="6" t="s">
        <v>13</v>
      </c>
    </row>
    <row r="76" spans="1:6" x14ac:dyDescent="0.25">
      <c r="A76" s="6">
        <v>74</v>
      </c>
      <c r="B76" s="6" t="s">
        <v>11</v>
      </c>
      <c r="C76" s="6" t="s">
        <v>12</v>
      </c>
      <c r="D76" s="7">
        <v>474</v>
      </c>
      <c r="E76" s="8">
        <v>42495</v>
      </c>
      <c r="F76" s="6" t="s">
        <v>15</v>
      </c>
    </row>
    <row r="77" spans="1:6" x14ac:dyDescent="0.25">
      <c r="A77" s="6">
        <v>75</v>
      </c>
      <c r="B77" s="6" t="s">
        <v>19</v>
      </c>
      <c r="C77" s="6" t="s">
        <v>12</v>
      </c>
      <c r="D77" s="7">
        <v>4325</v>
      </c>
      <c r="E77" s="8">
        <v>42495</v>
      </c>
      <c r="F77" s="6" t="s">
        <v>20</v>
      </c>
    </row>
    <row r="78" spans="1:6" x14ac:dyDescent="0.25">
      <c r="A78" s="6">
        <v>76</v>
      </c>
      <c r="B78" s="6" t="s">
        <v>11</v>
      </c>
      <c r="C78" s="6" t="s">
        <v>12</v>
      </c>
      <c r="D78" s="7">
        <v>592</v>
      </c>
      <c r="E78" s="8">
        <v>42496</v>
      </c>
      <c r="F78" s="6" t="s">
        <v>8</v>
      </c>
    </row>
    <row r="79" spans="1:6" x14ac:dyDescent="0.25">
      <c r="A79" s="6">
        <v>77</v>
      </c>
      <c r="B79" s="6" t="s">
        <v>16</v>
      </c>
      <c r="C79" s="6" t="s">
        <v>12</v>
      </c>
      <c r="D79" s="7">
        <v>4330</v>
      </c>
      <c r="E79" s="8">
        <v>42498</v>
      </c>
      <c r="F79" s="6" t="s">
        <v>8</v>
      </c>
    </row>
    <row r="80" spans="1:6" x14ac:dyDescent="0.25">
      <c r="A80" s="6">
        <v>78</v>
      </c>
      <c r="B80" s="6" t="s">
        <v>11</v>
      </c>
      <c r="C80" s="6" t="s">
        <v>12</v>
      </c>
      <c r="D80" s="7">
        <v>9405</v>
      </c>
      <c r="E80" s="8">
        <v>42498</v>
      </c>
      <c r="F80" s="6" t="s">
        <v>10</v>
      </c>
    </row>
    <row r="81" spans="1:6" x14ac:dyDescent="0.25">
      <c r="A81" s="6">
        <v>79</v>
      </c>
      <c r="B81" s="6" t="s">
        <v>19</v>
      </c>
      <c r="C81" s="6" t="s">
        <v>12</v>
      </c>
      <c r="D81" s="7">
        <v>7671</v>
      </c>
      <c r="E81" s="8">
        <v>42498</v>
      </c>
      <c r="F81" s="6" t="s">
        <v>20</v>
      </c>
    </row>
    <row r="82" spans="1:6" x14ac:dyDescent="0.25">
      <c r="A82" s="6">
        <v>80</v>
      </c>
      <c r="B82" s="6" t="s">
        <v>6</v>
      </c>
      <c r="C82" s="6" t="s">
        <v>7</v>
      </c>
      <c r="D82" s="7">
        <v>5791</v>
      </c>
      <c r="E82" s="8">
        <v>42498</v>
      </c>
      <c r="F82" s="6" t="s">
        <v>10</v>
      </c>
    </row>
    <row r="83" spans="1:6" x14ac:dyDescent="0.25">
      <c r="A83" s="6">
        <v>81</v>
      </c>
      <c r="B83" s="6" t="s">
        <v>11</v>
      </c>
      <c r="C83" s="6" t="s">
        <v>12</v>
      </c>
      <c r="D83" s="7">
        <v>6007</v>
      </c>
      <c r="E83" s="8">
        <v>42502</v>
      </c>
      <c r="F83" s="6" t="s">
        <v>13</v>
      </c>
    </row>
    <row r="84" spans="1:6" x14ac:dyDescent="0.25">
      <c r="A84" s="6">
        <v>82</v>
      </c>
      <c r="B84" s="6" t="s">
        <v>11</v>
      </c>
      <c r="C84" s="6" t="s">
        <v>12</v>
      </c>
      <c r="D84" s="7">
        <v>5030</v>
      </c>
      <c r="E84" s="8">
        <v>42504</v>
      </c>
      <c r="F84" s="6" t="s">
        <v>15</v>
      </c>
    </row>
    <row r="85" spans="1:6" x14ac:dyDescent="0.25">
      <c r="A85" s="6">
        <v>83</v>
      </c>
      <c r="B85" s="6" t="s">
        <v>6</v>
      </c>
      <c r="C85" s="6" t="s">
        <v>7</v>
      </c>
      <c r="D85" s="7">
        <v>6763</v>
      </c>
      <c r="E85" s="8">
        <v>42504</v>
      </c>
      <c r="F85" s="6" t="s">
        <v>10</v>
      </c>
    </row>
    <row r="86" spans="1:6" x14ac:dyDescent="0.25">
      <c r="A86" s="6">
        <v>84</v>
      </c>
      <c r="B86" s="6" t="s">
        <v>11</v>
      </c>
      <c r="C86" s="6" t="s">
        <v>12</v>
      </c>
      <c r="D86" s="7">
        <v>4248</v>
      </c>
      <c r="E86" s="8">
        <v>42505</v>
      </c>
      <c r="F86" s="6" t="s">
        <v>17</v>
      </c>
    </row>
    <row r="87" spans="1:6" x14ac:dyDescent="0.25">
      <c r="A87" s="6">
        <v>85</v>
      </c>
      <c r="B87" s="6" t="s">
        <v>11</v>
      </c>
      <c r="C87" s="6" t="s">
        <v>12</v>
      </c>
      <c r="D87" s="7">
        <v>9543</v>
      </c>
      <c r="E87" s="8">
        <v>42506</v>
      </c>
      <c r="F87" s="6" t="s">
        <v>20</v>
      </c>
    </row>
    <row r="88" spans="1:6" x14ac:dyDescent="0.25">
      <c r="A88" s="6">
        <v>86</v>
      </c>
      <c r="B88" s="6" t="s">
        <v>9</v>
      </c>
      <c r="C88" s="6" t="s">
        <v>7</v>
      </c>
      <c r="D88" s="7">
        <v>2054</v>
      </c>
      <c r="E88" s="8">
        <v>42506</v>
      </c>
      <c r="F88" s="6" t="s">
        <v>10</v>
      </c>
    </row>
    <row r="89" spans="1:6" x14ac:dyDescent="0.25">
      <c r="A89" s="6">
        <v>87</v>
      </c>
      <c r="B89" s="6" t="s">
        <v>14</v>
      </c>
      <c r="C89" s="6" t="s">
        <v>7</v>
      </c>
      <c r="D89" s="7">
        <v>7094</v>
      </c>
      <c r="E89" s="8">
        <v>42506</v>
      </c>
      <c r="F89" s="6" t="s">
        <v>15</v>
      </c>
    </row>
    <row r="90" spans="1:6" x14ac:dyDescent="0.25">
      <c r="A90" s="6">
        <v>88</v>
      </c>
      <c r="B90" s="6" t="s">
        <v>6</v>
      </c>
      <c r="C90" s="6" t="s">
        <v>7</v>
      </c>
      <c r="D90" s="7">
        <v>6087</v>
      </c>
      <c r="E90" s="8">
        <v>42508</v>
      </c>
      <c r="F90" s="6" t="s">
        <v>8</v>
      </c>
    </row>
    <row r="91" spans="1:6" x14ac:dyDescent="0.25">
      <c r="A91" s="6">
        <v>89</v>
      </c>
      <c r="B91" s="6" t="s">
        <v>19</v>
      </c>
      <c r="C91" s="6" t="s">
        <v>12</v>
      </c>
      <c r="D91" s="7">
        <v>4264</v>
      </c>
      <c r="E91" s="8">
        <v>42509</v>
      </c>
      <c r="F91" s="6" t="s">
        <v>17</v>
      </c>
    </row>
    <row r="92" spans="1:6" x14ac:dyDescent="0.25">
      <c r="A92" s="6">
        <v>90</v>
      </c>
      <c r="B92" s="6" t="s">
        <v>21</v>
      </c>
      <c r="C92" s="6" t="s">
        <v>12</v>
      </c>
      <c r="D92" s="7">
        <v>9333</v>
      </c>
      <c r="E92" s="8">
        <v>42510</v>
      </c>
      <c r="F92" s="6" t="s">
        <v>8</v>
      </c>
    </row>
    <row r="93" spans="1:6" x14ac:dyDescent="0.25">
      <c r="A93" s="6">
        <v>91</v>
      </c>
      <c r="B93" s="6" t="s">
        <v>21</v>
      </c>
      <c r="C93" s="6" t="s">
        <v>12</v>
      </c>
      <c r="D93" s="7">
        <v>8775</v>
      </c>
      <c r="E93" s="8">
        <v>42512</v>
      </c>
      <c r="F93" s="6" t="s">
        <v>15</v>
      </c>
    </row>
    <row r="94" spans="1:6" x14ac:dyDescent="0.25">
      <c r="A94" s="6">
        <v>92</v>
      </c>
      <c r="B94" s="6" t="s">
        <v>9</v>
      </c>
      <c r="C94" s="6" t="s">
        <v>7</v>
      </c>
      <c r="D94" s="7">
        <v>2011</v>
      </c>
      <c r="E94" s="8">
        <v>42513</v>
      </c>
      <c r="F94" s="6" t="s">
        <v>10</v>
      </c>
    </row>
    <row r="95" spans="1:6" x14ac:dyDescent="0.25">
      <c r="A95" s="6">
        <v>93</v>
      </c>
      <c r="B95" s="6" t="s">
        <v>11</v>
      </c>
      <c r="C95" s="6" t="s">
        <v>12</v>
      </c>
      <c r="D95" s="7">
        <v>5632</v>
      </c>
      <c r="E95" s="8">
        <v>42515</v>
      </c>
      <c r="F95" s="6" t="s">
        <v>8</v>
      </c>
    </row>
    <row r="96" spans="1:6" x14ac:dyDescent="0.25">
      <c r="A96" s="6">
        <v>94</v>
      </c>
      <c r="B96" s="6" t="s">
        <v>11</v>
      </c>
      <c r="C96" s="6" t="s">
        <v>12</v>
      </c>
      <c r="D96" s="7">
        <v>4904</v>
      </c>
      <c r="E96" s="8">
        <v>42515</v>
      </c>
      <c r="F96" s="6" t="s">
        <v>18</v>
      </c>
    </row>
    <row r="97" spans="1:6" x14ac:dyDescent="0.25">
      <c r="A97" s="6">
        <v>95</v>
      </c>
      <c r="B97" s="6" t="s">
        <v>14</v>
      </c>
      <c r="C97" s="6" t="s">
        <v>7</v>
      </c>
      <c r="D97" s="7">
        <v>1002</v>
      </c>
      <c r="E97" s="8">
        <v>42515</v>
      </c>
      <c r="F97" s="6" t="s">
        <v>17</v>
      </c>
    </row>
    <row r="98" spans="1:6" x14ac:dyDescent="0.25">
      <c r="A98" s="6">
        <v>96</v>
      </c>
      <c r="B98" s="6" t="s">
        <v>16</v>
      </c>
      <c r="C98" s="6" t="s">
        <v>12</v>
      </c>
      <c r="D98" s="7">
        <v>8141</v>
      </c>
      <c r="E98" s="8">
        <v>42516</v>
      </c>
      <c r="F98" s="6" t="s">
        <v>10</v>
      </c>
    </row>
    <row r="99" spans="1:6" x14ac:dyDescent="0.25">
      <c r="A99" s="6">
        <v>97</v>
      </c>
      <c r="B99" s="6" t="s">
        <v>16</v>
      </c>
      <c r="C99" s="6" t="s">
        <v>12</v>
      </c>
      <c r="D99" s="7">
        <v>3644</v>
      </c>
      <c r="E99" s="8">
        <v>42516</v>
      </c>
      <c r="F99" s="6" t="s">
        <v>13</v>
      </c>
    </row>
    <row r="100" spans="1:6" x14ac:dyDescent="0.25">
      <c r="A100" s="6">
        <v>98</v>
      </c>
      <c r="B100" s="6" t="s">
        <v>16</v>
      </c>
      <c r="C100" s="6" t="s">
        <v>12</v>
      </c>
      <c r="D100" s="7">
        <v>1380</v>
      </c>
      <c r="E100" s="8">
        <v>42516</v>
      </c>
      <c r="F100" s="6" t="s">
        <v>17</v>
      </c>
    </row>
    <row r="101" spans="1:6" x14ac:dyDescent="0.25">
      <c r="A101" s="6">
        <v>99</v>
      </c>
      <c r="B101" s="6" t="s">
        <v>9</v>
      </c>
      <c r="C101" s="6" t="s">
        <v>7</v>
      </c>
      <c r="D101" s="7">
        <v>8354</v>
      </c>
      <c r="E101" s="8">
        <v>42516</v>
      </c>
      <c r="F101" s="6" t="s">
        <v>15</v>
      </c>
    </row>
    <row r="102" spans="1:6" x14ac:dyDescent="0.25">
      <c r="A102" s="6">
        <v>100</v>
      </c>
      <c r="B102" s="6" t="s">
        <v>11</v>
      </c>
      <c r="C102" s="6" t="s">
        <v>12</v>
      </c>
      <c r="D102" s="7">
        <v>5182</v>
      </c>
      <c r="E102" s="8">
        <v>42517</v>
      </c>
      <c r="F102" s="6" t="s">
        <v>8</v>
      </c>
    </row>
    <row r="103" spans="1:6" x14ac:dyDescent="0.25">
      <c r="A103" s="6">
        <v>101</v>
      </c>
      <c r="B103" s="6" t="s">
        <v>19</v>
      </c>
      <c r="C103" s="6" t="s">
        <v>12</v>
      </c>
      <c r="D103" s="7">
        <v>2193</v>
      </c>
      <c r="E103" s="8">
        <v>42517</v>
      </c>
      <c r="F103" s="6" t="s">
        <v>20</v>
      </c>
    </row>
    <row r="104" spans="1:6" x14ac:dyDescent="0.25">
      <c r="A104" s="6">
        <v>102</v>
      </c>
      <c r="B104" s="6" t="s">
        <v>21</v>
      </c>
      <c r="C104" s="6" t="s">
        <v>12</v>
      </c>
      <c r="D104" s="7">
        <v>3647</v>
      </c>
      <c r="E104" s="8">
        <v>42518</v>
      </c>
      <c r="F104" s="6" t="s">
        <v>8</v>
      </c>
    </row>
    <row r="105" spans="1:6" x14ac:dyDescent="0.25">
      <c r="A105" s="6">
        <v>103</v>
      </c>
      <c r="B105" s="6" t="s">
        <v>19</v>
      </c>
      <c r="C105" s="6" t="s">
        <v>12</v>
      </c>
      <c r="D105" s="7">
        <v>4104</v>
      </c>
      <c r="E105" s="8">
        <v>42518</v>
      </c>
      <c r="F105" s="6" t="s">
        <v>8</v>
      </c>
    </row>
    <row r="106" spans="1:6" x14ac:dyDescent="0.25">
      <c r="A106" s="6">
        <v>104</v>
      </c>
      <c r="B106" s="6" t="s">
        <v>6</v>
      </c>
      <c r="C106" s="6" t="s">
        <v>7</v>
      </c>
      <c r="D106" s="7">
        <v>7457</v>
      </c>
      <c r="E106" s="8">
        <v>42518</v>
      </c>
      <c r="F106" s="6" t="s">
        <v>8</v>
      </c>
    </row>
    <row r="107" spans="1:6" x14ac:dyDescent="0.25">
      <c r="A107" s="6">
        <v>105</v>
      </c>
      <c r="B107" s="6" t="s">
        <v>21</v>
      </c>
      <c r="C107" s="6" t="s">
        <v>12</v>
      </c>
      <c r="D107" s="7">
        <v>3767</v>
      </c>
      <c r="E107" s="8">
        <v>42519</v>
      </c>
      <c r="F107" s="6" t="s">
        <v>13</v>
      </c>
    </row>
    <row r="108" spans="1:6" x14ac:dyDescent="0.25">
      <c r="A108" s="6">
        <v>106</v>
      </c>
      <c r="B108" s="6" t="s">
        <v>9</v>
      </c>
      <c r="C108" s="6" t="s">
        <v>7</v>
      </c>
      <c r="D108" s="7">
        <v>4685</v>
      </c>
      <c r="E108" s="8">
        <v>42520</v>
      </c>
      <c r="F108" s="6" t="s">
        <v>15</v>
      </c>
    </row>
    <row r="109" spans="1:6" x14ac:dyDescent="0.25">
      <c r="A109" s="6">
        <v>107</v>
      </c>
      <c r="B109" s="6" t="s">
        <v>11</v>
      </c>
      <c r="C109" s="6" t="s">
        <v>12</v>
      </c>
      <c r="D109" s="7">
        <v>3917</v>
      </c>
      <c r="E109" s="8">
        <v>42525</v>
      </c>
      <c r="F109" s="6" t="s">
        <v>8</v>
      </c>
    </row>
    <row r="110" spans="1:6" x14ac:dyDescent="0.25">
      <c r="A110" s="6">
        <v>108</v>
      </c>
      <c r="B110" s="6" t="s">
        <v>19</v>
      </c>
      <c r="C110" s="6" t="s">
        <v>12</v>
      </c>
      <c r="D110" s="7">
        <v>521</v>
      </c>
      <c r="E110" s="8">
        <v>42525</v>
      </c>
      <c r="F110" s="6" t="s">
        <v>13</v>
      </c>
    </row>
    <row r="111" spans="1:6" x14ac:dyDescent="0.25">
      <c r="A111" s="6">
        <v>109</v>
      </c>
      <c r="B111" s="6" t="s">
        <v>19</v>
      </c>
      <c r="C111" s="6" t="s">
        <v>12</v>
      </c>
      <c r="D111" s="7">
        <v>5605</v>
      </c>
      <c r="E111" s="8">
        <v>42531</v>
      </c>
      <c r="F111" s="6" t="s">
        <v>20</v>
      </c>
    </row>
    <row r="112" spans="1:6" x14ac:dyDescent="0.25">
      <c r="A112" s="6">
        <v>110</v>
      </c>
      <c r="B112" s="6" t="s">
        <v>9</v>
      </c>
      <c r="C112" s="6" t="s">
        <v>7</v>
      </c>
      <c r="D112" s="7">
        <v>9630</v>
      </c>
      <c r="E112" s="8">
        <v>42532</v>
      </c>
      <c r="F112" s="6" t="s">
        <v>15</v>
      </c>
    </row>
    <row r="113" spans="1:6" x14ac:dyDescent="0.25">
      <c r="A113" s="6">
        <v>111</v>
      </c>
      <c r="B113" s="6" t="s">
        <v>11</v>
      </c>
      <c r="C113" s="6" t="s">
        <v>12</v>
      </c>
      <c r="D113" s="7">
        <v>6941</v>
      </c>
      <c r="E113" s="8">
        <v>42541</v>
      </c>
      <c r="F113" s="6" t="s">
        <v>13</v>
      </c>
    </row>
    <row r="114" spans="1:6" x14ac:dyDescent="0.25">
      <c r="A114" s="6">
        <v>112</v>
      </c>
      <c r="B114" s="6" t="s">
        <v>9</v>
      </c>
      <c r="C114" s="6" t="s">
        <v>7</v>
      </c>
      <c r="D114" s="7">
        <v>7231</v>
      </c>
      <c r="E114" s="8">
        <v>42541</v>
      </c>
      <c r="F114" s="6" t="s">
        <v>10</v>
      </c>
    </row>
    <row r="115" spans="1:6" x14ac:dyDescent="0.25">
      <c r="A115" s="6">
        <v>113</v>
      </c>
      <c r="B115" s="6" t="s">
        <v>9</v>
      </c>
      <c r="C115" s="6" t="s">
        <v>7</v>
      </c>
      <c r="D115" s="7">
        <v>8891</v>
      </c>
      <c r="E115" s="8">
        <v>42544</v>
      </c>
      <c r="F115" s="6" t="s">
        <v>17</v>
      </c>
    </row>
    <row r="116" spans="1:6" x14ac:dyDescent="0.25">
      <c r="A116" s="6">
        <v>114</v>
      </c>
      <c r="B116" s="6" t="s">
        <v>11</v>
      </c>
      <c r="C116" s="6" t="s">
        <v>12</v>
      </c>
      <c r="D116" s="7">
        <v>107</v>
      </c>
      <c r="E116" s="8">
        <v>42546</v>
      </c>
      <c r="F116" s="6" t="s">
        <v>20</v>
      </c>
    </row>
    <row r="117" spans="1:6" x14ac:dyDescent="0.25">
      <c r="A117" s="6">
        <v>115</v>
      </c>
      <c r="B117" s="6" t="s">
        <v>11</v>
      </c>
      <c r="C117" s="6" t="s">
        <v>12</v>
      </c>
      <c r="D117" s="7">
        <v>4243</v>
      </c>
      <c r="E117" s="8">
        <v>42547</v>
      </c>
      <c r="F117" s="6" t="s">
        <v>8</v>
      </c>
    </row>
    <row r="118" spans="1:6" x14ac:dyDescent="0.25">
      <c r="A118" s="6">
        <v>116</v>
      </c>
      <c r="B118" s="6" t="s">
        <v>16</v>
      </c>
      <c r="C118" s="6" t="s">
        <v>12</v>
      </c>
      <c r="D118" s="7">
        <v>4514</v>
      </c>
      <c r="E118" s="8">
        <v>42548</v>
      </c>
      <c r="F118" s="6" t="s">
        <v>8</v>
      </c>
    </row>
    <row r="119" spans="1:6" x14ac:dyDescent="0.25">
      <c r="A119" s="6">
        <v>117</v>
      </c>
      <c r="B119" s="6" t="s">
        <v>21</v>
      </c>
      <c r="C119" s="6" t="s">
        <v>12</v>
      </c>
      <c r="D119" s="7">
        <v>5480</v>
      </c>
      <c r="E119" s="8">
        <v>42553</v>
      </c>
      <c r="F119" s="6" t="s">
        <v>8</v>
      </c>
    </row>
    <row r="120" spans="1:6" x14ac:dyDescent="0.25">
      <c r="A120" s="6">
        <v>118</v>
      </c>
      <c r="B120" s="6" t="s">
        <v>11</v>
      </c>
      <c r="C120" s="6" t="s">
        <v>12</v>
      </c>
      <c r="D120" s="7">
        <v>5002</v>
      </c>
      <c r="E120" s="8">
        <v>42553</v>
      </c>
      <c r="F120" s="6" t="s">
        <v>20</v>
      </c>
    </row>
    <row r="121" spans="1:6" x14ac:dyDescent="0.25">
      <c r="A121" s="6">
        <v>119</v>
      </c>
      <c r="B121" s="6" t="s">
        <v>11</v>
      </c>
      <c r="C121" s="6" t="s">
        <v>12</v>
      </c>
      <c r="D121" s="7">
        <v>8530</v>
      </c>
      <c r="E121" s="8">
        <v>42556</v>
      </c>
      <c r="F121" s="6" t="s">
        <v>13</v>
      </c>
    </row>
    <row r="122" spans="1:6" x14ac:dyDescent="0.25">
      <c r="A122" s="6">
        <v>120</v>
      </c>
      <c r="B122" s="6" t="s">
        <v>16</v>
      </c>
      <c r="C122" s="6" t="s">
        <v>12</v>
      </c>
      <c r="D122" s="7">
        <v>4819</v>
      </c>
      <c r="E122" s="8">
        <v>42558</v>
      </c>
      <c r="F122" s="6" t="s">
        <v>18</v>
      </c>
    </row>
    <row r="123" spans="1:6" x14ac:dyDescent="0.25">
      <c r="A123" s="6">
        <v>121</v>
      </c>
      <c r="B123" s="6" t="s">
        <v>9</v>
      </c>
      <c r="C123" s="6" t="s">
        <v>7</v>
      </c>
      <c r="D123" s="7">
        <v>6343</v>
      </c>
      <c r="E123" s="8">
        <v>42562</v>
      </c>
      <c r="F123" s="6" t="s">
        <v>10</v>
      </c>
    </row>
    <row r="124" spans="1:6" x14ac:dyDescent="0.25">
      <c r="A124" s="6">
        <v>122</v>
      </c>
      <c r="B124" s="6" t="s">
        <v>16</v>
      </c>
      <c r="C124" s="6" t="s">
        <v>12</v>
      </c>
      <c r="D124" s="7">
        <v>2318</v>
      </c>
      <c r="E124" s="8">
        <v>42564</v>
      </c>
      <c r="F124" s="6" t="s">
        <v>10</v>
      </c>
    </row>
    <row r="125" spans="1:6" x14ac:dyDescent="0.25">
      <c r="A125" s="6">
        <v>123</v>
      </c>
      <c r="B125" s="6" t="s">
        <v>16</v>
      </c>
      <c r="C125" s="6" t="s">
        <v>12</v>
      </c>
      <c r="D125" s="7">
        <v>220</v>
      </c>
      <c r="E125" s="8">
        <v>42571</v>
      </c>
      <c r="F125" s="6" t="s">
        <v>10</v>
      </c>
    </row>
    <row r="126" spans="1:6" x14ac:dyDescent="0.25">
      <c r="A126" s="6">
        <v>124</v>
      </c>
      <c r="B126" s="6" t="s">
        <v>16</v>
      </c>
      <c r="C126" s="6" t="s">
        <v>12</v>
      </c>
      <c r="D126" s="7">
        <v>6341</v>
      </c>
      <c r="E126" s="8">
        <v>42571</v>
      </c>
      <c r="F126" s="6" t="s">
        <v>18</v>
      </c>
    </row>
    <row r="127" spans="1:6" x14ac:dyDescent="0.25">
      <c r="A127" s="6">
        <v>125</v>
      </c>
      <c r="B127" s="6" t="s">
        <v>19</v>
      </c>
      <c r="C127" s="6" t="s">
        <v>12</v>
      </c>
      <c r="D127" s="7">
        <v>330</v>
      </c>
      <c r="E127" s="8">
        <v>42571</v>
      </c>
      <c r="F127" s="6" t="s">
        <v>15</v>
      </c>
    </row>
    <row r="128" spans="1:6" x14ac:dyDescent="0.25">
      <c r="A128" s="6">
        <v>126</v>
      </c>
      <c r="B128" s="6" t="s">
        <v>9</v>
      </c>
      <c r="C128" s="6" t="s">
        <v>7</v>
      </c>
      <c r="D128" s="7">
        <v>3027</v>
      </c>
      <c r="E128" s="8">
        <v>42571</v>
      </c>
      <c r="F128" s="6" t="s">
        <v>10</v>
      </c>
    </row>
    <row r="129" spans="1:6" x14ac:dyDescent="0.25">
      <c r="A129" s="6">
        <v>127</v>
      </c>
      <c r="B129" s="6" t="s">
        <v>16</v>
      </c>
      <c r="C129" s="6" t="s">
        <v>12</v>
      </c>
      <c r="D129" s="7">
        <v>850</v>
      </c>
      <c r="E129" s="8">
        <v>42573</v>
      </c>
      <c r="F129" s="6" t="s">
        <v>18</v>
      </c>
    </row>
    <row r="130" spans="1:6" x14ac:dyDescent="0.25">
      <c r="A130" s="6">
        <v>128</v>
      </c>
      <c r="B130" s="6" t="s">
        <v>11</v>
      </c>
      <c r="C130" s="6" t="s">
        <v>12</v>
      </c>
      <c r="D130" s="7">
        <v>8986</v>
      </c>
      <c r="E130" s="8">
        <v>42574</v>
      </c>
      <c r="F130" s="6" t="s">
        <v>10</v>
      </c>
    </row>
    <row r="131" spans="1:6" x14ac:dyDescent="0.25">
      <c r="A131" s="6">
        <v>129</v>
      </c>
      <c r="B131" s="6" t="s">
        <v>9</v>
      </c>
      <c r="C131" s="6" t="s">
        <v>7</v>
      </c>
      <c r="D131" s="7">
        <v>3800</v>
      </c>
      <c r="E131" s="8">
        <v>42576</v>
      </c>
      <c r="F131" s="6" t="s">
        <v>8</v>
      </c>
    </row>
    <row r="132" spans="1:6" x14ac:dyDescent="0.25">
      <c r="A132" s="6">
        <v>130</v>
      </c>
      <c r="B132" s="6" t="s">
        <v>6</v>
      </c>
      <c r="C132" s="6" t="s">
        <v>7</v>
      </c>
      <c r="D132" s="7">
        <v>5751</v>
      </c>
      <c r="E132" s="8">
        <v>42579</v>
      </c>
      <c r="F132" s="6" t="s">
        <v>10</v>
      </c>
    </row>
    <row r="133" spans="1:6" x14ac:dyDescent="0.25">
      <c r="A133" s="6">
        <v>131</v>
      </c>
      <c r="B133" s="6" t="s">
        <v>19</v>
      </c>
      <c r="C133" s="6" t="s">
        <v>12</v>
      </c>
      <c r="D133" s="7">
        <v>1704</v>
      </c>
      <c r="E133" s="8">
        <v>42580</v>
      </c>
      <c r="F133" s="6" t="s">
        <v>10</v>
      </c>
    </row>
    <row r="134" spans="1:6" x14ac:dyDescent="0.25">
      <c r="A134" s="6">
        <v>132</v>
      </c>
      <c r="B134" s="6" t="s">
        <v>11</v>
      </c>
      <c r="C134" s="6" t="s">
        <v>12</v>
      </c>
      <c r="D134" s="7">
        <v>7966</v>
      </c>
      <c r="E134" s="8">
        <v>42581</v>
      </c>
      <c r="F134" s="6" t="s">
        <v>17</v>
      </c>
    </row>
    <row r="135" spans="1:6" x14ac:dyDescent="0.25">
      <c r="A135" s="6">
        <v>133</v>
      </c>
      <c r="B135" s="6" t="s">
        <v>11</v>
      </c>
      <c r="C135" s="6" t="s">
        <v>12</v>
      </c>
      <c r="D135" s="7">
        <v>852</v>
      </c>
      <c r="E135" s="8">
        <v>42582</v>
      </c>
      <c r="F135" s="6" t="s">
        <v>8</v>
      </c>
    </row>
    <row r="136" spans="1:6" x14ac:dyDescent="0.25">
      <c r="A136" s="6">
        <v>134</v>
      </c>
      <c r="B136" s="6" t="s">
        <v>14</v>
      </c>
      <c r="C136" s="6" t="s">
        <v>7</v>
      </c>
      <c r="D136" s="7">
        <v>8416</v>
      </c>
      <c r="E136" s="8">
        <v>42582</v>
      </c>
      <c r="F136" s="6" t="s">
        <v>17</v>
      </c>
    </row>
    <row r="137" spans="1:6" x14ac:dyDescent="0.25">
      <c r="A137" s="6">
        <v>135</v>
      </c>
      <c r="B137" s="6" t="s">
        <v>11</v>
      </c>
      <c r="C137" s="6" t="s">
        <v>12</v>
      </c>
      <c r="D137" s="7">
        <v>7144</v>
      </c>
      <c r="E137" s="8">
        <v>42583</v>
      </c>
      <c r="F137" s="6" t="s">
        <v>20</v>
      </c>
    </row>
    <row r="138" spans="1:6" x14ac:dyDescent="0.25">
      <c r="A138" s="6">
        <v>136</v>
      </c>
      <c r="B138" s="6" t="s">
        <v>9</v>
      </c>
      <c r="C138" s="6" t="s">
        <v>7</v>
      </c>
      <c r="D138" s="7">
        <v>7854</v>
      </c>
      <c r="E138" s="8">
        <v>42583</v>
      </c>
      <c r="F138" s="6" t="s">
        <v>8</v>
      </c>
    </row>
    <row r="139" spans="1:6" x14ac:dyDescent="0.25">
      <c r="A139" s="6">
        <v>137</v>
      </c>
      <c r="B139" s="6" t="s">
        <v>16</v>
      </c>
      <c r="C139" s="6" t="s">
        <v>12</v>
      </c>
      <c r="D139" s="7">
        <v>859</v>
      </c>
      <c r="E139" s="8">
        <v>42585</v>
      </c>
      <c r="F139" s="6" t="s">
        <v>8</v>
      </c>
    </row>
    <row r="140" spans="1:6" x14ac:dyDescent="0.25">
      <c r="A140" s="6">
        <v>138</v>
      </c>
      <c r="B140" s="6" t="s">
        <v>9</v>
      </c>
      <c r="C140" s="6" t="s">
        <v>7</v>
      </c>
      <c r="D140" s="7">
        <v>8049</v>
      </c>
      <c r="E140" s="8">
        <v>42594</v>
      </c>
      <c r="F140" s="6" t="s">
        <v>8</v>
      </c>
    </row>
    <row r="141" spans="1:6" x14ac:dyDescent="0.25">
      <c r="A141" s="6">
        <v>139</v>
      </c>
      <c r="B141" s="6" t="s">
        <v>11</v>
      </c>
      <c r="C141" s="6" t="s">
        <v>12</v>
      </c>
      <c r="D141" s="7">
        <v>2836</v>
      </c>
      <c r="E141" s="8">
        <v>42595</v>
      </c>
      <c r="F141" s="6" t="s">
        <v>15</v>
      </c>
    </row>
    <row r="142" spans="1:6" x14ac:dyDescent="0.25">
      <c r="A142" s="6">
        <v>140</v>
      </c>
      <c r="B142" s="6" t="s">
        <v>6</v>
      </c>
      <c r="C142" s="6" t="s">
        <v>7</v>
      </c>
      <c r="D142" s="7">
        <v>1743</v>
      </c>
      <c r="E142" s="8">
        <v>42601</v>
      </c>
      <c r="F142" s="6" t="s">
        <v>8</v>
      </c>
    </row>
    <row r="143" spans="1:6" x14ac:dyDescent="0.25">
      <c r="A143" s="6">
        <v>141</v>
      </c>
      <c r="B143" s="6" t="s">
        <v>19</v>
      </c>
      <c r="C143" s="6" t="s">
        <v>12</v>
      </c>
      <c r="D143" s="7">
        <v>3844</v>
      </c>
      <c r="E143" s="8">
        <v>42605</v>
      </c>
      <c r="F143" s="6" t="s">
        <v>20</v>
      </c>
    </row>
    <row r="144" spans="1:6" x14ac:dyDescent="0.25">
      <c r="A144" s="6">
        <v>142</v>
      </c>
      <c r="B144" s="6" t="s">
        <v>19</v>
      </c>
      <c r="C144" s="6" t="s">
        <v>12</v>
      </c>
      <c r="D144" s="7">
        <v>7490</v>
      </c>
      <c r="E144" s="8">
        <v>42606</v>
      </c>
      <c r="F144" s="6" t="s">
        <v>20</v>
      </c>
    </row>
    <row r="145" spans="1:6" x14ac:dyDescent="0.25">
      <c r="A145" s="6">
        <v>143</v>
      </c>
      <c r="B145" s="6" t="s">
        <v>9</v>
      </c>
      <c r="C145" s="6" t="s">
        <v>7</v>
      </c>
      <c r="D145" s="7">
        <v>4483</v>
      </c>
      <c r="E145" s="8">
        <v>42607</v>
      </c>
      <c r="F145" s="6" t="s">
        <v>15</v>
      </c>
    </row>
    <row r="146" spans="1:6" x14ac:dyDescent="0.25">
      <c r="A146" s="6">
        <v>144</v>
      </c>
      <c r="B146" s="6" t="s">
        <v>19</v>
      </c>
      <c r="C146" s="6" t="s">
        <v>12</v>
      </c>
      <c r="D146" s="7">
        <v>7333</v>
      </c>
      <c r="E146" s="8">
        <v>42609</v>
      </c>
      <c r="F146" s="6" t="s">
        <v>13</v>
      </c>
    </row>
    <row r="147" spans="1:6" x14ac:dyDescent="0.25">
      <c r="A147" s="6">
        <v>145</v>
      </c>
      <c r="B147" s="6" t="s">
        <v>6</v>
      </c>
      <c r="C147" s="6" t="s">
        <v>7</v>
      </c>
      <c r="D147" s="7">
        <v>7654</v>
      </c>
      <c r="E147" s="8">
        <v>42610</v>
      </c>
      <c r="F147" s="6" t="s">
        <v>8</v>
      </c>
    </row>
    <row r="148" spans="1:6" x14ac:dyDescent="0.25">
      <c r="A148" s="6">
        <v>146</v>
      </c>
      <c r="B148" s="6" t="s">
        <v>19</v>
      </c>
      <c r="C148" s="6" t="s">
        <v>12</v>
      </c>
      <c r="D148" s="7">
        <v>3944</v>
      </c>
      <c r="E148" s="8">
        <v>42611</v>
      </c>
      <c r="F148" s="6" t="s">
        <v>10</v>
      </c>
    </row>
    <row r="149" spans="1:6" x14ac:dyDescent="0.25">
      <c r="A149" s="6">
        <v>147</v>
      </c>
      <c r="B149" s="6" t="s">
        <v>14</v>
      </c>
      <c r="C149" s="6" t="s">
        <v>7</v>
      </c>
      <c r="D149" s="7">
        <v>5761</v>
      </c>
      <c r="E149" s="8">
        <v>42611</v>
      </c>
      <c r="F149" s="6" t="s">
        <v>15</v>
      </c>
    </row>
    <row r="150" spans="1:6" x14ac:dyDescent="0.25">
      <c r="A150" s="6">
        <v>148</v>
      </c>
      <c r="B150" s="6" t="s">
        <v>11</v>
      </c>
      <c r="C150" s="6" t="s">
        <v>12</v>
      </c>
      <c r="D150" s="7">
        <v>6864</v>
      </c>
      <c r="E150" s="8">
        <v>42614</v>
      </c>
      <c r="F150" s="6" t="s">
        <v>18</v>
      </c>
    </row>
    <row r="151" spans="1:6" x14ac:dyDescent="0.25">
      <c r="A151" s="6">
        <v>149</v>
      </c>
      <c r="B151" s="6" t="s">
        <v>11</v>
      </c>
      <c r="C151" s="6" t="s">
        <v>12</v>
      </c>
      <c r="D151" s="7">
        <v>4016</v>
      </c>
      <c r="E151" s="8">
        <v>42614</v>
      </c>
      <c r="F151" s="6" t="s">
        <v>15</v>
      </c>
    </row>
    <row r="152" spans="1:6" x14ac:dyDescent="0.25">
      <c r="A152" s="6">
        <v>150</v>
      </c>
      <c r="B152" s="6" t="s">
        <v>11</v>
      </c>
      <c r="C152" s="6" t="s">
        <v>12</v>
      </c>
      <c r="D152" s="7">
        <v>1841</v>
      </c>
      <c r="E152" s="8">
        <v>42615</v>
      </c>
      <c r="F152" s="6" t="s">
        <v>8</v>
      </c>
    </row>
    <row r="153" spans="1:6" x14ac:dyDescent="0.25">
      <c r="A153" s="6">
        <v>151</v>
      </c>
      <c r="B153" s="6" t="s">
        <v>11</v>
      </c>
      <c r="C153" s="6" t="s">
        <v>12</v>
      </c>
      <c r="D153" s="7">
        <v>424</v>
      </c>
      <c r="E153" s="8">
        <v>42618</v>
      </c>
      <c r="F153" s="6" t="s">
        <v>17</v>
      </c>
    </row>
    <row r="154" spans="1:6" x14ac:dyDescent="0.25">
      <c r="A154" s="6">
        <v>152</v>
      </c>
      <c r="B154" s="6" t="s">
        <v>11</v>
      </c>
      <c r="C154" s="6" t="s">
        <v>12</v>
      </c>
      <c r="D154" s="7">
        <v>8765</v>
      </c>
      <c r="E154" s="8">
        <v>42620</v>
      </c>
      <c r="F154" s="6" t="s">
        <v>10</v>
      </c>
    </row>
    <row r="155" spans="1:6" x14ac:dyDescent="0.25">
      <c r="A155" s="6">
        <v>153</v>
      </c>
      <c r="B155" s="6" t="s">
        <v>11</v>
      </c>
      <c r="C155" s="6" t="s">
        <v>12</v>
      </c>
      <c r="D155" s="7">
        <v>5583</v>
      </c>
      <c r="E155" s="8">
        <v>42621</v>
      </c>
      <c r="F155" s="6" t="s">
        <v>8</v>
      </c>
    </row>
    <row r="156" spans="1:6" x14ac:dyDescent="0.25">
      <c r="A156" s="6">
        <v>154</v>
      </c>
      <c r="B156" s="6" t="s">
        <v>9</v>
      </c>
      <c r="C156" s="6" t="s">
        <v>7</v>
      </c>
      <c r="D156" s="7">
        <v>4390</v>
      </c>
      <c r="E156" s="8">
        <v>42622</v>
      </c>
      <c r="F156" s="6" t="s">
        <v>18</v>
      </c>
    </row>
    <row r="157" spans="1:6" x14ac:dyDescent="0.25">
      <c r="A157" s="6">
        <v>155</v>
      </c>
      <c r="B157" s="6" t="s">
        <v>9</v>
      </c>
      <c r="C157" s="6" t="s">
        <v>7</v>
      </c>
      <c r="D157" s="7">
        <v>352</v>
      </c>
      <c r="E157" s="8">
        <v>42622</v>
      </c>
      <c r="F157" s="6" t="s">
        <v>13</v>
      </c>
    </row>
    <row r="158" spans="1:6" x14ac:dyDescent="0.25">
      <c r="A158" s="6">
        <v>156</v>
      </c>
      <c r="B158" s="6" t="s">
        <v>19</v>
      </c>
      <c r="C158" s="6" t="s">
        <v>12</v>
      </c>
      <c r="D158" s="7">
        <v>8489</v>
      </c>
      <c r="E158" s="8">
        <v>42624</v>
      </c>
      <c r="F158" s="6" t="s">
        <v>8</v>
      </c>
    </row>
    <row r="159" spans="1:6" x14ac:dyDescent="0.25">
      <c r="A159" s="6">
        <v>157</v>
      </c>
      <c r="B159" s="6" t="s">
        <v>11</v>
      </c>
      <c r="C159" s="6" t="s">
        <v>12</v>
      </c>
      <c r="D159" s="7">
        <v>7090</v>
      </c>
      <c r="E159" s="8">
        <v>42624</v>
      </c>
      <c r="F159" s="6" t="s">
        <v>20</v>
      </c>
    </row>
    <row r="160" spans="1:6" x14ac:dyDescent="0.25">
      <c r="A160" s="6">
        <v>158</v>
      </c>
      <c r="B160" s="6" t="s">
        <v>11</v>
      </c>
      <c r="C160" s="6" t="s">
        <v>12</v>
      </c>
      <c r="D160" s="7">
        <v>7880</v>
      </c>
      <c r="E160" s="8">
        <v>42628</v>
      </c>
      <c r="F160" s="6" t="s">
        <v>8</v>
      </c>
    </row>
    <row r="161" spans="1:6" x14ac:dyDescent="0.25">
      <c r="A161" s="6">
        <v>159</v>
      </c>
      <c r="B161" s="6" t="s">
        <v>16</v>
      </c>
      <c r="C161" s="6" t="s">
        <v>12</v>
      </c>
      <c r="D161" s="7">
        <v>3861</v>
      </c>
      <c r="E161" s="8">
        <v>42631</v>
      </c>
      <c r="F161" s="6" t="s">
        <v>8</v>
      </c>
    </row>
    <row r="162" spans="1:6" x14ac:dyDescent="0.25">
      <c r="A162" s="6">
        <v>160</v>
      </c>
      <c r="B162" s="6" t="s">
        <v>9</v>
      </c>
      <c r="C162" s="6" t="s">
        <v>7</v>
      </c>
      <c r="D162" s="7">
        <v>7927</v>
      </c>
      <c r="E162" s="8">
        <v>42632</v>
      </c>
      <c r="F162" s="6" t="s">
        <v>15</v>
      </c>
    </row>
    <row r="163" spans="1:6" x14ac:dyDescent="0.25">
      <c r="A163" s="6">
        <v>161</v>
      </c>
      <c r="B163" s="6" t="s">
        <v>11</v>
      </c>
      <c r="C163" s="6" t="s">
        <v>12</v>
      </c>
      <c r="D163" s="7">
        <v>6162</v>
      </c>
      <c r="E163" s="8">
        <v>42633</v>
      </c>
      <c r="F163" s="6" t="s">
        <v>8</v>
      </c>
    </row>
    <row r="164" spans="1:6" x14ac:dyDescent="0.25">
      <c r="A164" s="6">
        <v>162</v>
      </c>
      <c r="B164" s="6" t="s">
        <v>21</v>
      </c>
      <c r="C164" s="6" t="s">
        <v>12</v>
      </c>
      <c r="D164" s="7">
        <v>5523</v>
      </c>
      <c r="E164" s="8">
        <v>42638</v>
      </c>
      <c r="F164" s="6" t="s">
        <v>17</v>
      </c>
    </row>
    <row r="165" spans="1:6" x14ac:dyDescent="0.25">
      <c r="A165" s="6">
        <v>163</v>
      </c>
      <c r="B165" s="6" t="s">
        <v>9</v>
      </c>
      <c r="C165" s="6" t="s">
        <v>7</v>
      </c>
      <c r="D165" s="7">
        <v>5936</v>
      </c>
      <c r="E165" s="8">
        <v>42638</v>
      </c>
      <c r="F165" s="6" t="s">
        <v>10</v>
      </c>
    </row>
    <row r="166" spans="1:6" x14ac:dyDescent="0.25">
      <c r="A166" s="6">
        <v>164</v>
      </c>
      <c r="B166" s="6" t="s">
        <v>6</v>
      </c>
      <c r="C166" s="6" t="s">
        <v>7</v>
      </c>
      <c r="D166" s="7">
        <v>7251</v>
      </c>
      <c r="E166" s="8">
        <v>42639</v>
      </c>
      <c r="F166" s="6" t="s">
        <v>15</v>
      </c>
    </row>
    <row r="167" spans="1:6" x14ac:dyDescent="0.25">
      <c r="A167" s="6">
        <v>165</v>
      </c>
      <c r="B167" s="6" t="s">
        <v>16</v>
      </c>
      <c r="C167" s="6" t="s">
        <v>12</v>
      </c>
      <c r="D167" s="7">
        <v>6187</v>
      </c>
      <c r="E167" s="8">
        <v>42640</v>
      </c>
      <c r="F167" s="6" t="s">
        <v>17</v>
      </c>
    </row>
    <row r="168" spans="1:6" x14ac:dyDescent="0.25">
      <c r="A168" s="6">
        <v>166</v>
      </c>
      <c r="B168" s="6" t="s">
        <v>11</v>
      </c>
      <c r="C168" s="6" t="s">
        <v>12</v>
      </c>
      <c r="D168" s="7">
        <v>3210</v>
      </c>
      <c r="E168" s="8">
        <v>42642</v>
      </c>
      <c r="F168" s="6" t="s">
        <v>15</v>
      </c>
    </row>
    <row r="169" spans="1:6" x14ac:dyDescent="0.25">
      <c r="A169" s="6">
        <v>167</v>
      </c>
      <c r="B169" s="6" t="s">
        <v>6</v>
      </c>
      <c r="C169" s="6" t="s">
        <v>7</v>
      </c>
      <c r="D169" s="7">
        <v>682</v>
      </c>
      <c r="E169" s="8">
        <v>42642</v>
      </c>
      <c r="F169" s="6" t="s">
        <v>15</v>
      </c>
    </row>
    <row r="170" spans="1:6" x14ac:dyDescent="0.25">
      <c r="A170" s="6">
        <v>168</v>
      </c>
      <c r="B170" s="6" t="s">
        <v>11</v>
      </c>
      <c r="C170" s="6" t="s">
        <v>12</v>
      </c>
      <c r="D170" s="7">
        <v>793</v>
      </c>
      <c r="E170" s="8">
        <v>42646</v>
      </c>
      <c r="F170" s="6" t="s">
        <v>17</v>
      </c>
    </row>
    <row r="171" spans="1:6" x14ac:dyDescent="0.25">
      <c r="A171" s="6">
        <v>169</v>
      </c>
      <c r="B171" s="6" t="s">
        <v>6</v>
      </c>
      <c r="C171" s="6" t="s">
        <v>7</v>
      </c>
      <c r="D171" s="7">
        <v>5346</v>
      </c>
      <c r="E171" s="8">
        <v>42647</v>
      </c>
      <c r="F171" s="6" t="s">
        <v>15</v>
      </c>
    </row>
    <row r="172" spans="1:6" x14ac:dyDescent="0.25">
      <c r="A172" s="6">
        <v>170</v>
      </c>
      <c r="B172" s="6" t="s">
        <v>11</v>
      </c>
      <c r="C172" s="6" t="s">
        <v>12</v>
      </c>
      <c r="D172" s="7">
        <v>7103</v>
      </c>
      <c r="E172" s="8">
        <v>42650</v>
      </c>
      <c r="F172" s="6" t="s">
        <v>18</v>
      </c>
    </row>
    <row r="173" spans="1:6" x14ac:dyDescent="0.25">
      <c r="A173" s="6">
        <v>171</v>
      </c>
      <c r="B173" s="6" t="s">
        <v>6</v>
      </c>
      <c r="C173" s="6" t="s">
        <v>7</v>
      </c>
      <c r="D173" s="7">
        <v>4603</v>
      </c>
      <c r="E173" s="8">
        <v>42653</v>
      </c>
      <c r="F173" s="6" t="s">
        <v>8</v>
      </c>
    </row>
    <row r="174" spans="1:6" x14ac:dyDescent="0.25">
      <c r="A174" s="6">
        <v>172</v>
      </c>
      <c r="B174" s="6" t="s">
        <v>19</v>
      </c>
      <c r="C174" s="6" t="s">
        <v>12</v>
      </c>
      <c r="D174" s="7">
        <v>8160</v>
      </c>
      <c r="E174" s="8">
        <v>42659</v>
      </c>
      <c r="F174" s="6" t="s">
        <v>20</v>
      </c>
    </row>
    <row r="175" spans="1:6" x14ac:dyDescent="0.25">
      <c r="A175" s="6">
        <v>173</v>
      </c>
      <c r="B175" s="6" t="s">
        <v>19</v>
      </c>
      <c r="C175" s="6" t="s">
        <v>12</v>
      </c>
      <c r="D175" s="7">
        <v>7171</v>
      </c>
      <c r="E175" s="8">
        <v>42666</v>
      </c>
      <c r="F175" s="6" t="s">
        <v>10</v>
      </c>
    </row>
    <row r="176" spans="1:6" x14ac:dyDescent="0.25">
      <c r="A176" s="6">
        <v>174</v>
      </c>
      <c r="B176" s="6" t="s">
        <v>11</v>
      </c>
      <c r="C176" s="6" t="s">
        <v>12</v>
      </c>
      <c r="D176" s="7">
        <v>3552</v>
      </c>
      <c r="E176" s="8">
        <v>42666</v>
      </c>
      <c r="F176" s="6" t="s">
        <v>18</v>
      </c>
    </row>
    <row r="177" spans="1:6" x14ac:dyDescent="0.25">
      <c r="A177" s="6">
        <v>175</v>
      </c>
      <c r="B177" s="6" t="s">
        <v>11</v>
      </c>
      <c r="C177" s="6" t="s">
        <v>12</v>
      </c>
      <c r="D177" s="7">
        <v>7273</v>
      </c>
      <c r="E177" s="8">
        <v>42668</v>
      </c>
      <c r="F177" s="6" t="s">
        <v>17</v>
      </c>
    </row>
    <row r="178" spans="1:6" x14ac:dyDescent="0.25">
      <c r="A178" s="6">
        <v>176</v>
      </c>
      <c r="B178" s="6" t="s">
        <v>11</v>
      </c>
      <c r="C178" s="6" t="s">
        <v>12</v>
      </c>
      <c r="D178" s="7">
        <v>2402</v>
      </c>
      <c r="E178" s="8">
        <v>42669</v>
      </c>
      <c r="F178" s="6" t="s">
        <v>15</v>
      </c>
    </row>
    <row r="179" spans="1:6" x14ac:dyDescent="0.25">
      <c r="A179" s="6">
        <v>177</v>
      </c>
      <c r="B179" s="6" t="s">
        <v>11</v>
      </c>
      <c r="C179" s="6" t="s">
        <v>12</v>
      </c>
      <c r="D179" s="7">
        <v>1197</v>
      </c>
      <c r="E179" s="8">
        <v>42669</v>
      </c>
      <c r="F179" s="6" t="s">
        <v>17</v>
      </c>
    </row>
    <row r="180" spans="1:6" x14ac:dyDescent="0.25">
      <c r="A180" s="6">
        <v>178</v>
      </c>
      <c r="B180" s="6" t="s">
        <v>14</v>
      </c>
      <c r="C180" s="6" t="s">
        <v>7</v>
      </c>
      <c r="D180" s="7">
        <v>5015</v>
      </c>
      <c r="E180" s="8">
        <v>42669</v>
      </c>
      <c r="F180" s="6" t="s">
        <v>17</v>
      </c>
    </row>
    <row r="181" spans="1:6" x14ac:dyDescent="0.25">
      <c r="A181" s="6">
        <v>179</v>
      </c>
      <c r="B181" s="6" t="s">
        <v>16</v>
      </c>
      <c r="C181" s="6" t="s">
        <v>12</v>
      </c>
      <c r="D181" s="7">
        <v>5818</v>
      </c>
      <c r="E181" s="8">
        <v>42676</v>
      </c>
      <c r="F181" s="6" t="s">
        <v>8</v>
      </c>
    </row>
    <row r="182" spans="1:6" x14ac:dyDescent="0.25">
      <c r="A182" s="6">
        <v>180</v>
      </c>
      <c r="B182" s="6" t="s">
        <v>11</v>
      </c>
      <c r="C182" s="6" t="s">
        <v>12</v>
      </c>
      <c r="D182" s="7">
        <v>4399</v>
      </c>
      <c r="E182" s="8">
        <v>42677</v>
      </c>
      <c r="F182" s="6" t="s">
        <v>10</v>
      </c>
    </row>
    <row r="183" spans="1:6" x14ac:dyDescent="0.25">
      <c r="A183" s="6">
        <v>181</v>
      </c>
      <c r="B183" s="6" t="s">
        <v>6</v>
      </c>
      <c r="C183" s="6" t="s">
        <v>7</v>
      </c>
      <c r="D183" s="7">
        <v>3011</v>
      </c>
      <c r="E183" s="8">
        <v>42677</v>
      </c>
      <c r="F183" s="6" t="s">
        <v>8</v>
      </c>
    </row>
    <row r="184" spans="1:6" x14ac:dyDescent="0.25">
      <c r="A184" s="6">
        <v>182</v>
      </c>
      <c r="B184" s="6" t="s">
        <v>19</v>
      </c>
      <c r="C184" s="6" t="s">
        <v>12</v>
      </c>
      <c r="D184" s="7">
        <v>4715</v>
      </c>
      <c r="E184" s="8">
        <v>42683</v>
      </c>
      <c r="F184" s="6" t="s">
        <v>10</v>
      </c>
    </row>
    <row r="185" spans="1:6" x14ac:dyDescent="0.25">
      <c r="A185" s="6">
        <v>183</v>
      </c>
      <c r="B185" s="6" t="s">
        <v>19</v>
      </c>
      <c r="C185" s="6" t="s">
        <v>12</v>
      </c>
      <c r="D185" s="7">
        <v>5321</v>
      </c>
      <c r="E185" s="8">
        <v>42686</v>
      </c>
      <c r="F185" s="6" t="s">
        <v>20</v>
      </c>
    </row>
    <row r="186" spans="1:6" x14ac:dyDescent="0.25">
      <c r="A186" s="6">
        <v>184</v>
      </c>
      <c r="B186" s="6" t="s">
        <v>11</v>
      </c>
      <c r="C186" s="6" t="s">
        <v>12</v>
      </c>
      <c r="D186" s="7">
        <v>8894</v>
      </c>
      <c r="E186" s="8">
        <v>42689</v>
      </c>
      <c r="F186" s="6" t="s">
        <v>8</v>
      </c>
    </row>
    <row r="187" spans="1:6" x14ac:dyDescent="0.25">
      <c r="A187" s="6">
        <v>185</v>
      </c>
      <c r="B187" s="6" t="s">
        <v>6</v>
      </c>
      <c r="C187" s="6" t="s">
        <v>7</v>
      </c>
      <c r="D187" s="7">
        <v>4846</v>
      </c>
      <c r="E187" s="8">
        <v>42699</v>
      </c>
      <c r="F187" s="6" t="s">
        <v>10</v>
      </c>
    </row>
    <row r="188" spans="1:6" x14ac:dyDescent="0.25">
      <c r="A188" s="6">
        <v>186</v>
      </c>
      <c r="B188" s="6" t="s">
        <v>9</v>
      </c>
      <c r="C188" s="6" t="s">
        <v>7</v>
      </c>
      <c r="D188" s="7">
        <v>284</v>
      </c>
      <c r="E188" s="8">
        <v>42699</v>
      </c>
      <c r="F188" s="6" t="s">
        <v>15</v>
      </c>
    </row>
    <row r="189" spans="1:6" x14ac:dyDescent="0.25">
      <c r="A189" s="6">
        <v>187</v>
      </c>
      <c r="B189" s="6" t="s">
        <v>16</v>
      </c>
      <c r="C189" s="6" t="s">
        <v>12</v>
      </c>
      <c r="D189" s="7">
        <v>8283</v>
      </c>
      <c r="E189" s="8">
        <v>42700</v>
      </c>
      <c r="F189" s="6" t="s">
        <v>10</v>
      </c>
    </row>
    <row r="190" spans="1:6" x14ac:dyDescent="0.25">
      <c r="A190" s="6">
        <v>188</v>
      </c>
      <c r="B190" s="6" t="s">
        <v>16</v>
      </c>
      <c r="C190" s="6" t="s">
        <v>12</v>
      </c>
      <c r="D190" s="7">
        <v>9990</v>
      </c>
      <c r="E190" s="8">
        <v>42702</v>
      </c>
      <c r="F190" s="6" t="s">
        <v>13</v>
      </c>
    </row>
    <row r="191" spans="1:6" x14ac:dyDescent="0.25">
      <c r="A191" s="6">
        <v>189</v>
      </c>
      <c r="B191" s="6" t="s">
        <v>11</v>
      </c>
      <c r="C191" s="6" t="s">
        <v>12</v>
      </c>
      <c r="D191" s="7">
        <v>9014</v>
      </c>
      <c r="E191" s="8">
        <v>42702</v>
      </c>
      <c r="F191" s="6" t="s">
        <v>17</v>
      </c>
    </row>
    <row r="192" spans="1:6" x14ac:dyDescent="0.25">
      <c r="A192" s="6">
        <v>190</v>
      </c>
      <c r="B192" s="6" t="s">
        <v>19</v>
      </c>
      <c r="C192" s="6" t="s">
        <v>12</v>
      </c>
      <c r="D192" s="7">
        <v>1942</v>
      </c>
      <c r="E192" s="8">
        <v>42703</v>
      </c>
      <c r="F192" s="6" t="s">
        <v>20</v>
      </c>
    </row>
    <row r="193" spans="1:6" x14ac:dyDescent="0.25">
      <c r="A193" s="6">
        <v>191</v>
      </c>
      <c r="B193" s="6" t="s">
        <v>11</v>
      </c>
      <c r="C193" s="6" t="s">
        <v>12</v>
      </c>
      <c r="D193" s="7">
        <v>7223</v>
      </c>
      <c r="E193" s="8">
        <v>42704</v>
      </c>
      <c r="F193" s="6" t="s">
        <v>8</v>
      </c>
    </row>
    <row r="194" spans="1:6" x14ac:dyDescent="0.25">
      <c r="A194" s="6">
        <v>192</v>
      </c>
      <c r="B194" s="6" t="s">
        <v>6</v>
      </c>
      <c r="C194" s="6" t="s">
        <v>7</v>
      </c>
      <c r="D194" s="7">
        <v>4673</v>
      </c>
      <c r="E194" s="8">
        <v>42706</v>
      </c>
      <c r="F194" s="6" t="s">
        <v>8</v>
      </c>
    </row>
    <row r="195" spans="1:6" x14ac:dyDescent="0.25">
      <c r="A195" s="6">
        <v>193</v>
      </c>
      <c r="B195" s="6" t="s">
        <v>6</v>
      </c>
      <c r="C195" s="6" t="s">
        <v>7</v>
      </c>
      <c r="D195" s="7">
        <v>9104</v>
      </c>
      <c r="E195" s="8">
        <v>42708</v>
      </c>
      <c r="F195" s="6" t="s">
        <v>20</v>
      </c>
    </row>
    <row r="196" spans="1:6" x14ac:dyDescent="0.25">
      <c r="A196" s="6">
        <v>194</v>
      </c>
      <c r="B196" s="6" t="s">
        <v>19</v>
      </c>
      <c r="C196" s="6" t="s">
        <v>12</v>
      </c>
      <c r="D196" s="7">
        <v>6078</v>
      </c>
      <c r="E196" s="8">
        <v>42709</v>
      </c>
      <c r="F196" s="6" t="s">
        <v>8</v>
      </c>
    </row>
    <row r="197" spans="1:6" x14ac:dyDescent="0.25">
      <c r="A197" s="6">
        <v>195</v>
      </c>
      <c r="B197" s="6" t="s">
        <v>14</v>
      </c>
      <c r="C197" s="6" t="s">
        <v>7</v>
      </c>
      <c r="D197" s="7">
        <v>3278</v>
      </c>
      <c r="E197" s="8">
        <v>42710</v>
      </c>
      <c r="F197" s="6" t="s">
        <v>15</v>
      </c>
    </row>
    <row r="198" spans="1:6" x14ac:dyDescent="0.25">
      <c r="A198" s="6">
        <v>196</v>
      </c>
      <c r="B198" s="6" t="s">
        <v>11</v>
      </c>
      <c r="C198" s="6" t="s">
        <v>12</v>
      </c>
      <c r="D198" s="7">
        <v>136</v>
      </c>
      <c r="E198" s="8">
        <v>42716</v>
      </c>
      <c r="F198" s="6" t="s">
        <v>13</v>
      </c>
    </row>
    <row r="199" spans="1:6" x14ac:dyDescent="0.25">
      <c r="A199" s="6">
        <v>197</v>
      </c>
      <c r="B199" s="6" t="s">
        <v>11</v>
      </c>
      <c r="C199" s="6" t="s">
        <v>12</v>
      </c>
      <c r="D199" s="7">
        <v>8377</v>
      </c>
      <c r="E199" s="8">
        <v>42716</v>
      </c>
      <c r="F199" s="6" t="s">
        <v>17</v>
      </c>
    </row>
    <row r="200" spans="1:6" x14ac:dyDescent="0.25">
      <c r="A200" s="6">
        <v>198</v>
      </c>
      <c r="B200" s="6" t="s">
        <v>11</v>
      </c>
      <c r="C200" s="6" t="s">
        <v>12</v>
      </c>
      <c r="D200" s="7">
        <v>2382</v>
      </c>
      <c r="E200" s="8">
        <v>42716</v>
      </c>
      <c r="F200" s="6" t="s">
        <v>8</v>
      </c>
    </row>
    <row r="201" spans="1:6" x14ac:dyDescent="0.25">
      <c r="A201" s="6">
        <v>199</v>
      </c>
      <c r="B201" s="6" t="s">
        <v>11</v>
      </c>
      <c r="C201" s="6" t="s">
        <v>12</v>
      </c>
      <c r="D201" s="7">
        <v>8702</v>
      </c>
      <c r="E201" s="8">
        <v>42719</v>
      </c>
      <c r="F201" s="6" t="s">
        <v>15</v>
      </c>
    </row>
    <row r="202" spans="1:6" x14ac:dyDescent="0.25">
      <c r="A202" s="6">
        <v>200</v>
      </c>
      <c r="B202" s="6" t="s">
        <v>11</v>
      </c>
      <c r="C202" s="6" t="s">
        <v>12</v>
      </c>
      <c r="D202" s="7">
        <v>5021</v>
      </c>
      <c r="E202" s="8">
        <v>42720</v>
      </c>
      <c r="F202" s="6" t="s">
        <v>8</v>
      </c>
    </row>
    <row r="203" spans="1:6" x14ac:dyDescent="0.25">
      <c r="A203" s="6">
        <v>201</v>
      </c>
      <c r="B203" s="6" t="s">
        <v>19</v>
      </c>
      <c r="C203" s="6" t="s">
        <v>12</v>
      </c>
      <c r="D203" s="7">
        <v>1760</v>
      </c>
      <c r="E203" s="8">
        <v>42720</v>
      </c>
      <c r="F203" s="6" t="s">
        <v>17</v>
      </c>
    </row>
    <row r="204" spans="1:6" x14ac:dyDescent="0.25">
      <c r="A204" s="6">
        <v>202</v>
      </c>
      <c r="B204" s="6" t="s">
        <v>11</v>
      </c>
      <c r="C204" s="6" t="s">
        <v>12</v>
      </c>
      <c r="D204" s="7">
        <v>4766</v>
      </c>
      <c r="E204" s="8">
        <v>42722</v>
      </c>
      <c r="F204" s="6" t="s">
        <v>15</v>
      </c>
    </row>
    <row r="205" spans="1:6" x14ac:dyDescent="0.25">
      <c r="A205" s="6">
        <v>203</v>
      </c>
      <c r="B205" s="6" t="s">
        <v>14</v>
      </c>
      <c r="C205" s="6" t="s">
        <v>7</v>
      </c>
      <c r="D205" s="7">
        <v>1541</v>
      </c>
      <c r="E205" s="8">
        <v>42723</v>
      </c>
      <c r="F205" s="6" t="s">
        <v>10</v>
      </c>
    </row>
    <row r="206" spans="1:6" x14ac:dyDescent="0.25">
      <c r="A206" s="6">
        <v>204</v>
      </c>
      <c r="B206" s="6" t="s">
        <v>16</v>
      </c>
      <c r="C206" s="6" t="s">
        <v>12</v>
      </c>
      <c r="D206" s="7">
        <v>2782</v>
      </c>
      <c r="E206" s="8">
        <v>42724</v>
      </c>
      <c r="F206" s="6" t="s">
        <v>10</v>
      </c>
    </row>
    <row r="207" spans="1:6" x14ac:dyDescent="0.25">
      <c r="A207" s="6">
        <v>205</v>
      </c>
      <c r="B207" s="6" t="s">
        <v>19</v>
      </c>
      <c r="C207" s="6" t="s">
        <v>12</v>
      </c>
      <c r="D207" s="7">
        <v>2455</v>
      </c>
      <c r="E207" s="8">
        <v>42724</v>
      </c>
      <c r="F207" s="6" t="s">
        <v>13</v>
      </c>
    </row>
    <row r="208" spans="1:6" x14ac:dyDescent="0.25">
      <c r="A208" s="6">
        <v>206</v>
      </c>
      <c r="B208" s="6" t="s">
        <v>19</v>
      </c>
      <c r="C208" s="6" t="s">
        <v>12</v>
      </c>
      <c r="D208" s="7">
        <v>4512</v>
      </c>
      <c r="E208" s="8">
        <v>42726</v>
      </c>
      <c r="F208" s="6" t="s">
        <v>18</v>
      </c>
    </row>
    <row r="209" spans="1:6" x14ac:dyDescent="0.25">
      <c r="A209" s="6">
        <v>207</v>
      </c>
      <c r="B209" s="6" t="s">
        <v>19</v>
      </c>
      <c r="C209" s="6" t="s">
        <v>12</v>
      </c>
      <c r="D209" s="7">
        <v>8752</v>
      </c>
      <c r="E209" s="8">
        <v>42726</v>
      </c>
      <c r="F209" s="6" t="s">
        <v>15</v>
      </c>
    </row>
    <row r="210" spans="1:6" x14ac:dyDescent="0.25">
      <c r="A210" s="6">
        <v>208</v>
      </c>
      <c r="B210" s="6" t="s">
        <v>6</v>
      </c>
      <c r="C210" s="6" t="s">
        <v>7</v>
      </c>
      <c r="D210" s="7">
        <v>9127</v>
      </c>
      <c r="E210" s="8">
        <v>42729</v>
      </c>
      <c r="F210" s="6" t="s">
        <v>8</v>
      </c>
    </row>
    <row r="211" spans="1:6" x14ac:dyDescent="0.25">
      <c r="A211" s="6">
        <v>209</v>
      </c>
      <c r="B211" s="6" t="s">
        <v>19</v>
      </c>
      <c r="C211" s="6" t="s">
        <v>12</v>
      </c>
      <c r="D211" s="7">
        <v>1777</v>
      </c>
      <c r="E211" s="8">
        <v>42732</v>
      </c>
      <c r="F211" s="6" t="s">
        <v>20</v>
      </c>
    </row>
    <row r="212" spans="1:6" x14ac:dyDescent="0.25">
      <c r="A212" s="6">
        <v>210</v>
      </c>
      <c r="B212" s="6" t="s">
        <v>14</v>
      </c>
      <c r="C212" s="6" t="s">
        <v>7</v>
      </c>
      <c r="D212" s="7">
        <v>680</v>
      </c>
      <c r="E212" s="8">
        <v>42732</v>
      </c>
      <c r="F212" s="6" t="s">
        <v>20</v>
      </c>
    </row>
    <row r="213" spans="1:6" x14ac:dyDescent="0.25">
      <c r="A213" s="6">
        <v>211</v>
      </c>
      <c r="B213" s="6" t="s">
        <v>16</v>
      </c>
      <c r="C213" s="6" t="s">
        <v>12</v>
      </c>
      <c r="D213" s="7">
        <v>958</v>
      </c>
      <c r="E213" s="8">
        <v>42733</v>
      </c>
      <c r="F213" s="6" t="s">
        <v>8</v>
      </c>
    </row>
    <row r="214" spans="1:6" x14ac:dyDescent="0.25">
      <c r="A214" s="6">
        <v>212</v>
      </c>
      <c r="B214" s="6" t="s">
        <v>6</v>
      </c>
      <c r="C214" s="6" t="s">
        <v>7</v>
      </c>
      <c r="D214" s="7">
        <v>2613</v>
      </c>
      <c r="E214" s="8">
        <v>42733</v>
      </c>
      <c r="F214" s="6" t="s">
        <v>17</v>
      </c>
    </row>
    <row r="215" spans="1:6" x14ac:dyDescent="0.25">
      <c r="A215" s="6">
        <v>213</v>
      </c>
      <c r="B215" s="6" t="s">
        <v>6</v>
      </c>
      <c r="C215" s="6" t="s">
        <v>7</v>
      </c>
      <c r="D215" s="7">
        <v>339</v>
      </c>
      <c r="E215" s="8">
        <v>42734</v>
      </c>
      <c r="F215" s="6" t="s">
        <v>17</v>
      </c>
    </row>
  </sheetData>
  <mergeCells count="7">
    <mergeCell ref="N2:O2"/>
    <mergeCell ref="K2:L2"/>
    <mergeCell ref="H2:I2"/>
    <mergeCell ref="I24:J24"/>
    <mergeCell ref="K24:L24"/>
    <mergeCell ref="H23:L23"/>
    <mergeCell ref="H12:O12"/>
  </mergeCells>
  <conditionalFormatting sqref="F3:F215">
    <cfRule type="iconSet" priority="27">
      <iconSet iconSet="5Arrows">
        <cfvo type="percent" val="0"/>
        <cfvo type="percent" val="20"/>
        <cfvo type="percent" val="40"/>
        <cfvo type="percent" val="60"/>
        <cfvo type="percent" val="80"/>
      </iconSet>
    </cfRule>
  </conditionalFormatting>
  <conditionalFormatting sqref="I4:I10">
    <cfRule type="dataBar" priority="26">
      <dataBar>
        <cfvo type="min"/>
        <cfvo type="max"/>
        <color rgb="FF63C384"/>
      </dataBar>
      <extLst>
        <ext xmlns:x14="http://schemas.microsoft.com/office/spreadsheetml/2009/9/main" uri="{B025F937-C7B1-47D3-B67F-A62EFF666E3E}">
          <x14:id>{DDAD4E7F-2C88-40D8-97FB-F2F3B1315751}</x14:id>
        </ext>
      </extLst>
    </cfRule>
  </conditionalFormatting>
  <conditionalFormatting sqref="L4:L10">
    <cfRule type="colorScale" priority="23">
      <colorScale>
        <cfvo type="min"/>
        <cfvo type="percentile" val="50"/>
        <cfvo type="max"/>
        <color rgb="FFF8696B"/>
        <color rgb="FFFFEB84"/>
        <color rgb="FF63BE7B"/>
      </colorScale>
    </cfRule>
  </conditionalFormatting>
  <conditionalFormatting sqref="O4:O10">
    <cfRule type="top10" dxfId="15" priority="21" bottom="1" rank="1"/>
    <cfRule type="top10" dxfId="14" priority="22" rank="1"/>
  </conditionalFormatting>
  <conditionalFormatting sqref="I26:I32">
    <cfRule type="top10" dxfId="13" priority="19" bottom="1" rank="1"/>
    <cfRule type="top10" dxfId="12" priority="20" rank="1"/>
  </conditionalFormatting>
  <conditionalFormatting sqref="J26:J32">
    <cfRule type="iconSet" priority="18">
      <iconSet iconSet="3Arrows">
        <cfvo type="percent" val="0"/>
        <cfvo type="percent" val="33"/>
        <cfvo type="percent" val="67"/>
      </iconSet>
    </cfRule>
  </conditionalFormatting>
  <conditionalFormatting sqref="L26:L32">
    <cfRule type="top10" dxfId="11" priority="13" rank="2"/>
    <cfRule type="top10" dxfId="10" priority="14" bottom="1" rank="1"/>
  </conditionalFormatting>
  <conditionalFormatting sqref="K26:K32">
    <cfRule type="top10" dxfId="9" priority="10" bottom="1" rank="1"/>
    <cfRule type="top10" dxfId="8" priority="11" rank="1"/>
  </conditionalFormatting>
  <conditionalFormatting sqref="I14:I20">
    <cfRule type="colorScale" priority="9">
      <colorScale>
        <cfvo type="min"/>
        <cfvo type="percentile" val="50"/>
        <cfvo type="max"/>
        <color rgb="FFF8696B"/>
        <color rgb="FFFFEB84"/>
        <color rgb="FF63BE7B"/>
      </colorScale>
    </cfRule>
  </conditionalFormatting>
  <conditionalFormatting sqref="J14:J20">
    <cfRule type="dataBar" priority="8">
      <dataBar>
        <cfvo type="min"/>
        <cfvo type="max"/>
        <color rgb="FF63C384"/>
      </dataBar>
      <extLst>
        <ext xmlns:x14="http://schemas.microsoft.com/office/spreadsheetml/2009/9/main" uri="{B025F937-C7B1-47D3-B67F-A62EFF666E3E}">
          <x14:id>{A19CD9FC-12DC-4901-A687-378E46DEFC5A}</x14:id>
        </ext>
      </extLst>
    </cfRule>
  </conditionalFormatting>
  <conditionalFormatting sqref="L14:L20">
    <cfRule type="dataBar" priority="6">
      <dataBar>
        <cfvo type="min"/>
        <cfvo type="max"/>
        <color rgb="FFFFB628"/>
      </dataBar>
      <extLst>
        <ext xmlns:x14="http://schemas.microsoft.com/office/spreadsheetml/2009/9/main" uri="{B025F937-C7B1-47D3-B67F-A62EFF666E3E}">
          <x14:id>{BB9F7769-5CFE-41E8-8356-E3CEEF960E93}</x14:id>
        </ext>
      </extLst>
    </cfRule>
  </conditionalFormatting>
  <conditionalFormatting sqref="M14:M20">
    <cfRule type="dataBar" priority="5">
      <dataBar>
        <cfvo type="min"/>
        <cfvo type="max"/>
        <color rgb="FF63C384"/>
      </dataBar>
      <extLst>
        <ext xmlns:x14="http://schemas.microsoft.com/office/spreadsheetml/2009/9/main" uri="{B025F937-C7B1-47D3-B67F-A62EFF666E3E}">
          <x14:id>{1919E3FB-10C2-4860-84C3-375CB0965F31}</x14:id>
        </ext>
      </extLst>
    </cfRule>
  </conditionalFormatting>
  <conditionalFormatting sqref="N14:N20">
    <cfRule type="top10" dxfId="7" priority="3" bottom="1" rank="1"/>
    <cfRule type="top10" dxfId="6" priority="4" rank="1"/>
  </conditionalFormatting>
  <conditionalFormatting sqref="O14:O20">
    <cfRule type="dataBar" priority="2">
      <dataBar>
        <cfvo type="min"/>
        <cfvo type="max"/>
        <color rgb="FFD6007B"/>
      </dataBar>
      <extLst>
        <ext xmlns:x14="http://schemas.microsoft.com/office/spreadsheetml/2009/9/main" uri="{B025F937-C7B1-47D3-B67F-A62EFF666E3E}">
          <x14:id>{150B21EF-CA37-46E5-AFBB-6A239FF84E66}</x14:id>
        </ext>
      </extLst>
    </cfRule>
  </conditionalFormatting>
  <conditionalFormatting sqref="K14:K20">
    <cfRule type="dataBar" priority="1">
      <dataBar>
        <cfvo type="min"/>
        <cfvo type="max"/>
        <color rgb="FF638EC6"/>
      </dataBar>
      <extLst>
        <ext xmlns:x14="http://schemas.microsoft.com/office/spreadsheetml/2009/9/main" uri="{B025F937-C7B1-47D3-B67F-A62EFF666E3E}">
          <x14:id>{83E23D90-CCD5-4C8F-9C5D-6834BB207E4C}</x14:id>
        </ext>
      </extLst>
    </cfRule>
  </conditionalFormatting>
  <pageMargins left="0.7" right="0.7" top="0.75" bottom="0.75" header="0.3" footer="0.3"/>
  <pageSetup orientation="portrait" r:id="rId1"/>
  <ignoredErrors>
    <ignoredError sqref="I28:I32 O5:O10 J27:J32" formulaRange="1"/>
  </ignoredErrors>
  <drawing r:id="rId2"/>
  <legacyDrawing r:id="rId3"/>
  <extLst>
    <ext xmlns:x14="http://schemas.microsoft.com/office/spreadsheetml/2009/9/main" uri="{78C0D931-6437-407d-A8EE-F0AAD7539E65}">
      <x14:conditionalFormattings>
        <x14:conditionalFormatting xmlns:xm="http://schemas.microsoft.com/office/excel/2006/main">
          <x14:cfRule type="dataBar" id="{DDAD4E7F-2C88-40D8-97FB-F2F3B1315751}">
            <x14:dataBar minLength="0" maxLength="100" border="1" negativeBarBorderColorSameAsPositive="0">
              <x14:cfvo type="autoMin"/>
              <x14:cfvo type="autoMax"/>
              <x14:borderColor rgb="FF63C384"/>
              <x14:negativeFillColor rgb="FFFF0000"/>
              <x14:negativeBorderColor rgb="FFFF0000"/>
              <x14:axisColor rgb="FF000000"/>
            </x14:dataBar>
          </x14:cfRule>
          <xm:sqref>I4:I10</xm:sqref>
        </x14:conditionalFormatting>
        <x14:conditionalFormatting xmlns:xm="http://schemas.microsoft.com/office/excel/2006/main">
          <x14:cfRule type="dataBar" id="{A19CD9FC-12DC-4901-A687-378E46DEFC5A}">
            <x14:dataBar minLength="0" maxLength="100" border="1" negativeBarBorderColorSameAsPositive="0">
              <x14:cfvo type="autoMin"/>
              <x14:cfvo type="autoMax"/>
              <x14:borderColor rgb="FF63C384"/>
              <x14:negativeFillColor rgb="FFFF0000"/>
              <x14:negativeBorderColor rgb="FFFF0000"/>
              <x14:axisColor rgb="FF000000"/>
            </x14:dataBar>
          </x14:cfRule>
          <xm:sqref>J14:J20</xm:sqref>
        </x14:conditionalFormatting>
        <x14:conditionalFormatting xmlns:xm="http://schemas.microsoft.com/office/excel/2006/main">
          <x14:cfRule type="dataBar" id="{BB9F7769-5CFE-41E8-8356-E3CEEF960E93}">
            <x14:dataBar minLength="0" maxLength="100" border="1" negativeBarBorderColorSameAsPositive="0">
              <x14:cfvo type="autoMin"/>
              <x14:cfvo type="autoMax"/>
              <x14:borderColor rgb="FFFFB628"/>
              <x14:negativeFillColor rgb="FFFF0000"/>
              <x14:negativeBorderColor rgb="FFFF0000"/>
              <x14:axisColor rgb="FF000000"/>
            </x14:dataBar>
          </x14:cfRule>
          <xm:sqref>L14:L20</xm:sqref>
        </x14:conditionalFormatting>
        <x14:conditionalFormatting xmlns:xm="http://schemas.microsoft.com/office/excel/2006/main">
          <x14:cfRule type="dataBar" id="{1919E3FB-10C2-4860-84C3-375CB0965F31}">
            <x14:dataBar minLength="0" maxLength="100" gradient="0">
              <x14:cfvo type="autoMin"/>
              <x14:cfvo type="autoMax"/>
              <x14:negativeFillColor rgb="FFFF0000"/>
              <x14:axisColor rgb="FF000000"/>
            </x14:dataBar>
          </x14:cfRule>
          <xm:sqref>M14:M20</xm:sqref>
        </x14:conditionalFormatting>
        <x14:conditionalFormatting xmlns:xm="http://schemas.microsoft.com/office/excel/2006/main">
          <x14:cfRule type="dataBar" id="{150B21EF-CA37-46E5-AFBB-6A239FF84E66}">
            <x14:dataBar minLength="0" maxLength="100" border="1" negativeBarBorderColorSameAsPositive="0">
              <x14:cfvo type="autoMin"/>
              <x14:cfvo type="autoMax"/>
              <x14:borderColor rgb="FFD6007B"/>
              <x14:negativeFillColor rgb="FFFF0000"/>
              <x14:negativeBorderColor rgb="FFFF0000"/>
              <x14:axisColor rgb="FF000000"/>
            </x14:dataBar>
          </x14:cfRule>
          <xm:sqref>O14:O20</xm:sqref>
        </x14:conditionalFormatting>
        <x14:conditionalFormatting xmlns:xm="http://schemas.microsoft.com/office/excel/2006/main">
          <x14:cfRule type="dataBar" id="{83E23D90-CCD5-4C8F-9C5D-6834BB207E4C}">
            <x14:dataBar minLength="0" maxLength="100" gradient="0">
              <x14:cfvo type="autoMin"/>
              <x14:cfvo type="autoMax"/>
              <x14:negativeFillColor rgb="FFFF0000"/>
              <x14:axisColor rgb="FF000000"/>
            </x14:dataBar>
          </x14:cfRule>
          <xm:sqref>K14:K20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AC7A9-8393-49CA-B5BA-1BC1BB012853}">
  <dimension ref="A3:I104"/>
  <sheetViews>
    <sheetView workbookViewId="0">
      <selection activeCell="F119" sqref="F119"/>
    </sheetView>
  </sheetViews>
  <sheetFormatPr defaultRowHeight="15" x14ac:dyDescent="0.25"/>
  <cols>
    <col min="1" max="1" width="15.42578125" bestFit="1" customWidth="1"/>
    <col min="2" max="2" width="16.28515625" bestFit="1" customWidth="1"/>
    <col min="3" max="3" width="11" bestFit="1" customWidth="1"/>
    <col min="4" max="4" width="11.140625" bestFit="1" customWidth="1"/>
    <col min="5" max="5" width="9" bestFit="1" customWidth="1"/>
    <col min="6" max="6" width="12.5703125" bestFit="1" customWidth="1"/>
    <col min="7" max="7" width="15.42578125" bestFit="1" customWidth="1"/>
    <col min="8" max="8" width="12.85546875" bestFit="1" customWidth="1"/>
    <col min="9" max="9" width="11.140625" bestFit="1" customWidth="1"/>
  </cols>
  <sheetData>
    <row r="3" spans="1:2" x14ac:dyDescent="0.25">
      <c r="A3" s="12" t="s">
        <v>22</v>
      </c>
      <c r="B3" s="13" t="s">
        <v>24</v>
      </c>
    </row>
    <row r="4" spans="1:2" x14ac:dyDescent="0.25">
      <c r="A4" s="14" t="s">
        <v>19</v>
      </c>
      <c r="B4" s="15">
        <v>191257</v>
      </c>
    </row>
    <row r="5" spans="1:2" x14ac:dyDescent="0.25">
      <c r="A5" s="16" t="s">
        <v>11</v>
      </c>
      <c r="B5" s="17">
        <v>340295</v>
      </c>
    </row>
    <row r="6" spans="1:2" x14ac:dyDescent="0.25">
      <c r="A6" s="16" t="s">
        <v>14</v>
      </c>
      <c r="B6" s="17">
        <v>57281</v>
      </c>
    </row>
    <row r="7" spans="1:2" x14ac:dyDescent="0.25">
      <c r="A7" s="16" t="s">
        <v>9</v>
      </c>
      <c r="B7" s="17">
        <v>142439</v>
      </c>
    </row>
    <row r="8" spans="1:2" x14ac:dyDescent="0.25">
      <c r="A8" s="16" t="s">
        <v>6</v>
      </c>
      <c r="B8" s="17">
        <v>136945</v>
      </c>
    </row>
    <row r="9" spans="1:2" x14ac:dyDescent="0.25">
      <c r="A9" s="16" t="s">
        <v>21</v>
      </c>
      <c r="B9" s="17">
        <v>57079</v>
      </c>
    </row>
    <row r="10" spans="1:2" x14ac:dyDescent="0.25">
      <c r="A10" s="16" t="s">
        <v>16</v>
      </c>
      <c r="B10" s="17">
        <v>104438</v>
      </c>
    </row>
    <row r="11" spans="1:2" x14ac:dyDescent="0.25">
      <c r="A11" s="18" t="s">
        <v>23</v>
      </c>
      <c r="B11" s="19">
        <v>1029734</v>
      </c>
    </row>
    <row r="15" spans="1:2" x14ac:dyDescent="0.25">
      <c r="A15" s="27" t="s">
        <v>5</v>
      </c>
      <c r="B15" s="28" t="s">
        <v>27</v>
      </c>
    </row>
    <row r="17" spans="1:2" x14ac:dyDescent="0.25">
      <c r="A17" s="12" t="s">
        <v>22</v>
      </c>
      <c r="B17" s="13" t="s">
        <v>29</v>
      </c>
    </row>
    <row r="18" spans="1:2" x14ac:dyDescent="0.25">
      <c r="A18" s="14" t="s">
        <v>12</v>
      </c>
      <c r="B18" s="15">
        <v>146</v>
      </c>
    </row>
    <row r="19" spans="1:2" x14ac:dyDescent="0.25">
      <c r="A19" s="16" t="s">
        <v>7</v>
      </c>
      <c r="B19" s="17">
        <v>67</v>
      </c>
    </row>
    <row r="20" spans="1:2" x14ac:dyDescent="0.25">
      <c r="A20" s="18" t="s">
        <v>23</v>
      </c>
      <c r="B20" s="19">
        <v>213</v>
      </c>
    </row>
    <row r="29" spans="1:2" x14ac:dyDescent="0.25">
      <c r="A29" s="12" t="s">
        <v>22</v>
      </c>
      <c r="B29" s="13" t="s">
        <v>24</v>
      </c>
    </row>
    <row r="30" spans="1:2" x14ac:dyDescent="0.25">
      <c r="A30" s="14" t="s">
        <v>12</v>
      </c>
      <c r="B30" s="15">
        <v>693069</v>
      </c>
    </row>
    <row r="31" spans="1:2" x14ac:dyDescent="0.25">
      <c r="A31" s="16" t="s">
        <v>7</v>
      </c>
      <c r="B31" s="17">
        <v>336665</v>
      </c>
    </row>
    <row r="32" spans="1:2" x14ac:dyDescent="0.25">
      <c r="A32" s="18" t="s">
        <v>23</v>
      </c>
      <c r="B32" s="19">
        <v>1029734</v>
      </c>
    </row>
    <row r="36" spans="1:2" x14ac:dyDescent="0.25">
      <c r="A36" s="12" t="s">
        <v>22</v>
      </c>
      <c r="B36" s="13" t="s">
        <v>24</v>
      </c>
    </row>
    <row r="37" spans="1:2" x14ac:dyDescent="0.25">
      <c r="A37" s="14" t="s">
        <v>12</v>
      </c>
      <c r="B37" s="15">
        <v>693069</v>
      </c>
    </row>
    <row r="38" spans="1:2" x14ac:dyDescent="0.25">
      <c r="A38" s="29" t="s">
        <v>19</v>
      </c>
      <c r="B38" s="17">
        <v>191257</v>
      </c>
    </row>
    <row r="39" spans="1:2" x14ac:dyDescent="0.25">
      <c r="A39" s="29" t="s">
        <v>11</v>
      </c>
      <c r="B39" s="17">
        <v>340295</v>
      </c>
    </row>
    <row r="40" spans="1:2" x14ac:dyDescent="0.25">
      <c r="A40" s="29" t="s">
        <v>21</v>
      </c>
      <c r="B40" s="17">
        <v>57079</v>
      </c>
    </row>
    <row r="41" spans="1:2" x14ac:dyDescent="0.25">
      <c r="A41" s="29" t="s">
        <v>16</v>
      </c>
      <c r="B41" s="17">
        <v>104438</v>
      </c>
    </row>
    <row r="42" spans="1:2" x14ac:dyDescent="0.25">
      <c r="A42" s="16" t="s">
        <v>7</v>
      </c>
      <c r="B42" s="17">
        <v>336665</v>
      </c>
    </row>
    <row r="43" spans="1:2" x14ac:dyDescent="0.25">
      <c r="A43" s="29" t="s">
        <v>14</v>
      </c>
      <c r="B43" s="17">
        <v>57281</v>
      </c>
    </row>
    <row r="44" spans="1:2" x14ac:dyDescent="0.25">
      <c r="A44" s="29" t="s">
        <v>9</v>
      </c>
      <c r="B44" s="17">
        <v>142439</v>
      </c>
    </row>
    <row r="45" spans="1:2" x14ac:dyDescent="0.25">
      <c r="A45" s="29" t="s">
        <v>6</v>
      </c>
      <c r="B45" s="17">
        <v>136945</v>
      </c>
    </row>
    <row r="46" spans="1:2" x14ac:dyDescent="0.25">
      <c r="A46" s="18" t="s">
        <v>23</v>
      </c>
      <c r="B46" s="19">
        <v>1029734</v>
      </c>
    </row>
    <row r="50" spans="1:9" x14ac:dyDescent="0.25">
      <c r="A50" s="12" t="s">
        <v>25</v>
      </c>
      <c r="B50" s="12" t="s">
        <v>26</v>
      </c>
      <c r="C50" s="10"/>
      <c r="D50" s="10"/>
      <c r="E50" s="10"/>
      <c r="F50" s="10"/>
      <c r="G50" s="10"/>
      <c r="H50" s="10"/>
      <c r="I50" s="11"/>
    </row>
    <row r="51" spans="1:9" x14ac:dyDescent="0.25">
      <c r="A51" s="12" t="s">
        <v>22</v>
      </c>
      <c r="B51" s="9" t="s">
        <v>17</v>
      </c>
      <c r="C51" s="20" t="s">
        <v>13</v>
      </c>
      <c r="D51" s="20" t="s">
        <v>20</v>
      </c>
      <c r="E51" s="20" t="s">
        <v>15</v>
      </c>
      <c r="F51" s="20" t="s">
        <v>18</v>
      </c>
      <c r="G51" s="20" t="s">
        <v>10</v>
      </c>
      <c r="H51" s="20" t="s">
        <v>8</v>
      </c>
      <c r="I51" s="13" t="s">
        <v>23</v>
      </c>
    </row>
    <row r="52" spans="1:9" x14ac:dyDescent="0.25">
      <c r="A52" s="14" t="s">
        <v>19</v>
      </c>
      <c r="B52" s="21">
        <v>4</v>
      </c>
      <c r="C52" s="22">
        <v>6</v>
      </c>
      <c r="D52" s="22">
        <v>16</v>
      </c>
      <c r="E52" s="22">
        <v>2</v>
      </c>
      <c r="F52" s="22">
        <v>2</v>
      </c>
      <c r="G52" s="22">
        <v>4</v>
      </c>
      <c r="H52" s="22">
        <v>6</v>
      </c>
      <c r="I52" s="15">
        <v>40</v>
      </c>
    </row>
    <row r="53" spans="1:9" x14ac:dyDescent="0.25">
      <c r="A53" s="16" t="s">
        <v>11</v>
      </c>
      <c r="B53" s="23">
        <v>10</v>
      </c>
      <c r="C53" s="24">
        <v>7</v>
      </c>
      <c r="D53" s="24">
        <v>7</v>
      </c>
      <c r="E53" s="24">
        <v>9</v>
      </c>
      <c r="F53" s="24">
        <v>8</v>
      </c>
      <c r="G53" s="24">
        <v>7</v>
      </c>
      <c r="H53" s="24">
        <v>23</v>
      </c>
      <c r="I53" s="17">
        <v>71</v>
      </c>
    </row>
    <row r="54" spans="1:9" x14ac:dyDescent="0.25">
      <c r="A54" s="16" t="s">
        <v>14</v>
      </c>
      <c r="B54" s="23">
        <v>3</v>
      </c>
      <c r="C54" s="24"/>
      <c r="D54" s="24">
        <v>1</v>
      </c>
      <c r="E54" s="24">
        <v>6</v>
      </c>
      <c r="F54" s="24"/>
      <c r="G54" s="24">
        <v>2</v>
      </c>
      <c r="H54" s="24">
        <v>1</v>
      </c>
      <c r="I54" s="17">
        <v>13</v>
      </c>
    </row>
    <row r="55" spans="1:9" x14ac:dyDescent="0.25">
      <c r="A55" s="16" t="s">
        <v>9</v>
      </c>
      <c r="B55" s="23">
        <v>2</v>
      </c>
      <c r="C55" s="24">
        <v>3</v>
      </c>
      <c r="D55" s="24">
        <v>1</v>
      </c>
      <c r="E55" s="24">
        <v>8</v>
      </c>
      <c r="F55" s="24">
        <v>1</v>
      </c>
      <c r="G55" s="24">
        <v>8</v>
      </c>
      <c r="H55" s="24">
        <v>4</v>
      </c>
      <c r="I55" s="17">
        <v>27</v>
      </c>
    </row>
    <row r="56" spans="1:9" x14ac:dyDescent="0.25">
      <c r="A56" s="16" t="s">
        <v>6</v>
      </c>
      <c r="B56" s="23">
        <v>3</v>
      </c>
      <c r="C56" s="24"/>
      <c r="D56" s="24">
        <v>1</v>
      </c>
      <c r="E56" s="24">
        <v>6</v>
      </c>
      <c r="F56" s="24"/>
      <c r="G56" s="24">
        <v>7</v>
      </c>
      <c r="H56" s="24">
        <v>10</v>
      </c>
      <c r="I56" s="17">
        <v>27</v>
      </c>
    </row>
    <row r="57" spans="1:9" x14ac:dyDescent="0.25">
      <c r="A57" s="16" t="s">
        <v>21</v>
      </c>
      <c r="B57" s="23">
        <v>2</v>
      </c>
      <c r="C57" s="24">
        <v>1</v>
      </c>
      <c r="D57" s="24">
        <v>1</v>
      </c>
      <c r="E57" s="24">
        <v>1</v>
      </c>
      <c r="F57" s="24"/>
      <c r="G57" s="24">
        <v>1</v>
      </c>
      <c r="H57" s="24">
        <v>5</v>
      </c>
      <c r="I57" s="17">
        <v>11</v>
      </c>
    </row>
    <row r="58" spans="1:9" x14ac:dyDescent="0.25">
      <c r="A58" s="16" t="s">
        <v>16</v>
      </c>
      <c r="B58" s="23">
        <v>3</v>
      </c>
      <c r="C58" s="24">
        <v>3</v>
      </c>
      <c r="D58" s="24">
        <v>1</v>
      </c>
      <c r="E58" s="24">
        <v>1</v>
      </c>
      <c r="F58" s="24">
        <v>3</v>
      </c>
      <c r="G58" s="24">
        <v>5</v>
      </c>
      <c r="H58" s="24">
        <v>8</v>
      </c>
      <c r="I58" s="17">
        <v>24</v>
      </c>
    </row>
    <row r="59" spans="1:9" x14ac:dyDescent="0.25">
      <c r="A59" s="18" t="s">
        <v>23</v>
      </c>
      <c r="B59" s="25">
        <v>27</v>
      </c>
      <c r="C59" s="26">
        <v>20</v>
      </c>
      <c r="D59" s="26">
        <v>28</v>
      </c>
      <c r="E59" s="26">
        <v>33</v>
      </c>
      <c r="F59" s="26">
        <v>14</v>
      </c>
      <c r="G59" s="26">
        <v>34</v>
      </c>
      <c r="H59" s="26">
        <v>57</v>
      </c>
      <c r="I59" s="19">
        <v>213</v>
      </c>
    </row>
    <row r="63" spans="1:9" x14ac:dyDescent="0.25">
      <c r="A63" s="12" t="s">
        <v>25</v>
      </c>
      <c r="B63" s="12" t="s">
        <v>26</v>
      </c>
      <c r="C63" s="10"/>
      <c r="D63" s="10"/>
      <c r="E63" s="10"/>
      <c r="F63" s="10"/>
      <c r="G63" s="10"/>
      <c r="H63" s="10"/>
      <c r="I63" s="11"/>
    </row>
    <row r="64" spans="1:9" x14ac:dyDescent="0.25">
      <c r="A64" s="12" t="s">
        <v>22</v>
      </c>
      <c r="B64" s="9" t="s">
        <v>19</v>
      </c>
      <c r="C64" s="20" t="s">
        <v>11</v>
      </c>
      <c r="D64" s="20" t="s">
        <v>14</v>
      </c>
      <c r="E64" s="20" t="s">
        <v>9</v>
      </c>
      <c r="F64" s="20" t="s">
        <v>6</v>
      </c>
      <c r="G64" s="20" t="s">
        <v>21</v>
      </c>
      <c r="H64" s="20" t="s">
        <v>16</v>
      </c>
      <c r="I64" s="13" t="s">
        <v>23</v>
      </c>
    </row>
    <row r="65" spans="1:9" x14ac:dyDescent="0.25">
      <c r="A65" s="14" t="s">
        <v>17</v>
      </c>
      <c r="B65" s="21">
        <v>4</v>
      </c>
      <c r="C65" s="22">
        <v>10</v>
      </c>
      <c r="D65" s="22">
        <v>3</v>
      </c>
      <c r="E65" s="22">
        <v>2</v>
      </c>
      <c r="F65" s="22">
        <v>3</v>
      </c>
      <c r="G65" s="22">
        <v>2</v>
      </c>
      <c r="H65" s="22">
        <v>3</v>
      </c>
      <c r="I65" s="15">
        <v>27</v>
      </c>
    </row>
    <row r="66" spans="1:9" x14ac:dyDescent="0.25">
      <c r="A66" s="16" t="s">
        <v>13</v>
      </c>
      <c r="B66" s="23">
        <v>6</v>
      </c>
      <c r="C66" s="24">
        <v>7</v>
      </c>
      <c r="D66" s="24"/>
      <c r="E66" s="24">
        <v>3</v>
      </c>
      <c r="F66" s="24"/>
      <c r="G66" s="24">
        <v>1</v>
      </c>
      <c r="H66" s="24">
        <v>3</v>
      </c>
      <c r="I66" s="17">
        <v>20</v>
      </c>
    </row>
    <row r="67" spans="1:9" x14ac:dyDescent="0.25">
      <c r="A67" s="16" t="s">
        <v>20</v>
      </c>
      <c r="B67" s="23">
        <v>16</v>
      </c>
      <c r="C67" s="24">
        <v>7</v>
      </c>
      <c r="D67" s="24">
        <v>1</v>
      </c>
      <c r="E67" s="24">
        <v>1</v>
      </c>
      <c r="F67" s="24">
        <v>1</v>
      </c>
      <c r="G67" s="24">
        <v>1</v>
      </c>
      <c r="H67" s="24">
        <v>1</v>
      </c>
      <c r="I67" s="17">
        <v>28</v>
      </c>
    </row>
    <row r="68" spans="1:9" x14ac:dyDescent="0.25">
      <c r="A68" s="16" t="s">
        <v>15</v>
      </c>
      <c r="B68" s="23">
        <v>2</v>
      </c>
      <c r="C68" s="24">
        <v>9</v>
      </c>
      <c r="D68" s="24">
        <v>6</v>
      </c>
      <c r="E68" s="24">
        <v>8</v>
      </c>
      <c r="F68" s="24">
        <v>6</v>
      </c>
      <c r="G68" s="24">
        <v>1</v>
      </c>
      <c r="H68" s="24">
        <v>1</v>
      </c>
      <c r="I68" s="17">
        <v>33</v>
      </c>
    </row>
    <row r="69" spans="1:9" x14ac:dyDescent="0.25">
      <c r="A69" s="16" t="s">
        <v>18</v>
      </c>
      <c r="B69" s="23">
        <v>2</v>
      </c>
      <c r="C69" s="24">
        <v>8</v>
      </c>
      <c r="D69" s="24"/>
      <c r="E69" s="24">
        <v>1</v>
      </c>
      <c r="F69" s="24"/>
      <c r="G69" s="24"/>
      <c r="H69" s="24">
        <v>3</v>
      </c>
      <c r="I69" s="17">
        <v>14</v>
      </c>
    </row>
    <row r="70" spans="1:9" x14ac:dyDescent="0.25">
      <c r="A70" s="16" t="s">
        <v>10</v>
      </c>
      <c r="B70" s="23">
        <v>4</v>
      </c>
      <c r="C70" s="24">
        <v>7</v>
      </c>
      <c r="D70" s="24">
        <v>2</v>
      </c>
      <c r="E70" s="24">
        <v>8</v>
      </c>
      <c r="F70" s="24">
        <v>7</v>
      </c>
      <c r="G70" s="24">
        <v>1</v>
      </c>
      <c r="H70" s="24">
        <v>5</v>
      </c>
      <c r="I70" s="17">
        <v>34</v>
      </c>
    </row>
    <row r="71" spans="1:9" x14ac:dyDescent="0.25">
      <c r="A71" s="16" t="s">
        <v>8</v>
      </c>
      <c r="B71" s="23">
        <v>6</v>
      </c>
      <c r="C71" s="24">
        <v>23</v>
      </c>
      <c r="D71" s="24">
        <v>1</v>
      </c>
      <c r="E71" s="24">
        <v>4</v>
      </c>
      <c r="F71" s="24">
        <v>10</v>
      </c>
      <c r="G71" s="24">
        <v>5</v>
      </c>
      <c r="H71" s="24">
        <v>8</v>
      </c>
      <c r="I71" s="17">
        <v>57</v>
      </c>
    </row>
    <row r="72" spans="1:9" x14ac:dyDescent="0.25">
      <c r="A72" s="18" t="s">
        <v>23</v>
      </c>
      <c r="B72" s="25">
        <v>40</v>
      </c>
      <c r="C72" s="26">
        <v>71</v>
      </c>
      <c r="D72" s="26">
        <v>13</v>
      </c>
      <c r="E72" s="26">
        <v>27</v>
      </c>
      <c r="F72" s="26">
        <v>27</v>
      </c>
      <c r="G72" s="26">
        <v>11</v>
      </c>
      <c r="H72" s="26">
        <v>24</v>
      </c>
      <c r="I72" s="19">
        <v>213</v>
      </c>
    </row>
    <row r="77" spans="1:9" x14ac:dyDescent="0.25">
      <c r="A77" s="12" t="s">
        <v>24</v>
      </c>
      <c r="B77" s="12" t="s">
        <v>26</v>
      </c>
      <c r="C77" s="10"/>
      <c r="D77" s="11"/>
    </row>
    <row r="78" spans="1:9" x14ac:dyDescent="0.25">
      <c r="A78" s="12" t="s">
        <v>22</v>
      </c>
      <c r="B78" s="9" t="s">
        <v>12</v>
      </c>
      <c r="C78" s="20" t="s">
        <v>7</v>
      </c>
      <c r="D78" s="13" t="s">
        <v>23</v>
      </c>
    </row>
    <row r="79" spans="1:9" x14ac:dyDescent="0.25">
      <c r="A79" s="14" t="s">
        <v>17</v>
      </c>
      <c r="B79" s="30">
        <v>91221</v>
      </c>
      <c r="C79" s="31">
        <v>40492</v>
      </c>
      <c r="D79" s="32">
        <v>131713</v>
      </c>
    </row>
    <row r="80" spans="1:9" x14ac:dyDescent="0.25">
      <c r="A80" s="16" t="s">
        <v>13</v>
      </c>
      <c r="B80" s="33">
        <v>82338</v>
      </c>
      <c r="C80" s="34">
        <v>12407</v>
      </c>
      <c r="D80" s="35">
        <v>94745</v>
      </c>
    </row>
    <row r="81" spans="1:4" x14ac:dyDescent="0.25">
      <c r="A81" s="16" t="s">
        <v>20</v>
      </c>
      <c r="B81" s="33">
        <v>125931</v>
      </c>
      <c r="C81" s="34">
        <v>15125</v>
      </c>
      <c r="D81" s="35">
        <v>141056</v>
      </c>
    </row>
    <row r="82" spans="1:4" x14ac:dyDescent="0.25">
      <c r="A82" s="16" t="s">
        <v>15</v>
      </c>
      <c r="B82" s="33">
        <v>66430</v>
      </c>
      <c r="C82" s="34">
        <v>88738</v>
      </c>
      <c r="D82" s="35">
        <v>155168</v>
      </c>
    </row>
    <row r="83" spans="1:4" x14ac:dyDescent="0.25">
      <c r="A83" s="16" t="s">
        <v>18</v>
      </c>
      <c r="B83" s="33">
        <v>62392</v>
      </c>
      <c r="C83" s="34">
        <v>4390</v>
      </c>
      <c r="D83" s="35">
        <v>66782</v>
      </c>
    </row>
    <row r="84" spans="1:4" x14ac:dyDescent="0.25">
      <c r="A84" s="16" t="s">
        <v>10</v>
      </c>
      <c r="B84" s="33">
        <v>87786</v>
      </c>
      <c r="C84" s="34">
        <v>85351</v>
      </c>
      <c r="D84" s="35">
        <v>173137</v>
      </c>
    </row>
    <row r="85" spans="1:4" x14ac:dyDescent="0.25">
      <c r="A85" s="16" t="s">
        <v>8</v>
      </c>
      <c r="B85" s="33">
        <v>176971</v>
      </c>
      <c r="C85" s="34">
        <v>90162</v>
      </c>
      <c r="D85" s="35">
        <v>267133</v>
      </c>
    </row>
    <row r="86" spans="1:4" x14ac:dyDescent="0.25">
      <c r="A86" s="18" t="s">
        <v>23</v>
      </c>
      <c r="B86" s="36">
        <v>693069</v>
      </c>
      <c r="C86" s="37">
        <v>336665</v>
      </c>
      <c r="D86" s="38">
        <v>1029734</v>
      </c>
    </row>
    <row r="94" spans="1:4" x14ac:dyDescent="0.25">
      <c r="A94" s="27" t="s">
        <v>4</v>
      </c>
      <c r="B94" s="28" t="s">
        <v>27</v>
      </c>
    </row>
    <row r="96" spans="1:4" x14ac:dyDescent="0.25">
      <c r="A96" s="12" t="s">
        <v>22</v>
      </c>
      <c r="B96" s="13" t="s">
        <v>28</v>
      </c>
    </row>
    <row r="97" spans="1:2" x14ac:dyDescent="0.25">
      <c r="A97" s="14" t="s">
        <v>17</v>
      </c>
      <c r="B97" s="32">
        <v>27</v>
      </c>
    </row>
    <row r="98" spans="1:2" x14ac:dyDescent="0.25">
      <c r="A98" s="14" t="s">
        <v>13</v>
      </c>
      <c r="B98" s="32">
        <v>20</v>
      </c>
    </row>
    <row r="99" spans="1:2" x14ac:dyDescent="0.25">
      <c r="A99" s="14" t="s">
        <v>20</v>
      </c>
      <c r="B99" s="32">
        <v>28</v>
      </c>
    </row>
    <row r="100" spans="1:2" x14ac:dyDescent="0.25">
      <c r="A100" s="14" t="s">
        <v>15</v>
      </c>
      <c r="B100" s="32">
        <v>33</v>
      </c>
    </row>
    <row r="101" spans="1:2" x14ac:dyDescent="0.25">
      <c r="A101" s="14" t="s">
        <v>18</v>
      </c>
      <c r="B101" s="32">
        <v>14</v>
      </c>
    </row>
    <row r="102" spans="1:2" x14ac:dyDescent="0.25">
      <c r="A102" s="14" t="s">
        <v>10</v>
      </c>
      <c r="B102" s="32">
        <v>34</v>
      </c>
    </row>
    <row r="103" spans="1:2" x14ac:dyDescent="0.25">
      <c r="A103" s="14" t="s">
        <v>8</v>
      </c>
      <c r="B103" s="32">
        <v>57</v>
      </c>
    </row>
    <row r="104" spans="1:2" x14ac:dyDescent="0.25">
      <c r="A104" s="18" t="s">
        <v>23</v>
      </c>
      <c r="B104" s="38">
        <v>213</v>
      </c>
    </row>
  </sheetData>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797E7-C237-439F-96FF-EA8BA727EA63}">
  <dimension ref="B3:I16"/>
  <sheetViews>
    <sheetView workbookViewId="0">
      <selection activeCell="I26" sqref="I26:I31"/>
    </sheetView>
  </sheetViews>
  <sheetFormatPr defaultRowHeight="15" x14ac:dyDescent="0.25"/>
  <cols>
    <col min="2" max="2" width="13.140625" bestFit="1" customWidth="1"/>
    <col min="3" max="3" width="14.85546875" bestFit="1" customWidth="1"/>
    <col min="5" max="5" width="13.140625" bestFit="1" customWidth="1"/>
    <col min="6" max="6" width="16" bestFit="1" customWidth="1"/>
    <col min="8" max="8" width="13.140625" bestFit="1" customWidth="1"/>
    <col min="9" max="9" width="14.85546875" bestFit="1" customWidth="1"/>
  </cols>
  <sheetData>
    <row r="3" spans="2:9" x14ac:dyDescent="0.25">
      <c r="B3" s="39" t="s">
        <v>22</v>
      </c>
      <c r="C3" t="s">
        <v>24</v>
      </c>
      <c r="E3" s="39" t="s">
        <v>5</v>
      </c>
      <c r="F3" t="s">
        <v>27</v>
      </c>
      <c r="H3" s="39" t="s">
        <v>22</v>
      </c>
      <c r="I3" t="s">
        <v>24</v>
      </c>
    </row>
    <row r="4" spans="2:9" x14ac:dyDescent="0.25">
      <c r="B4" s="40" t="s">
        <v>19</v>
      </c>
      <c r="C4" s="41">
        <v>191257</v>
      </c>
      <c r="H4" s="40" t="s">
        <v>12</v>
      </c>
      <c r="I4" s="41">
        <v>693069</v>
      </c>
    </row>
    <row r="5" spans="2:9" x14ac:dyDescent="0.25">
      <c r="B5" s="40" t="s">
        <v>11</v>
      </c>
      <c r="C5" s="41">
        <v>340295</v>
      </c>
      <c r="E5" s="39" t="s">
        <v>22</v>
      </c>
      <c r="F5" t="s">
        <v>29</v>
      </c>
      <c r="H5" s="43" t="s">
        <v>19</v>
      </c>
      <c r="I5" s="41">
        <v>191257</v>
      </c>
    </row>
    <row r="6" spans="2:9" x14ac:dyDescent="0.25">
      <c r="B6" s="40" t="s">
        <v>14</v>
      </c>
      <c r="C6" s="41">
        <v>57281</v>
      </c>
      <c r="E6" s="40" t="s">
        <v>12</v>
      </c>
      <c r="F6" s="41">
        <v>146</v>
      </c>
      <c r="H6" s="43" t="s">
        <v>11</v>
      </c>
      <c r="I6" s="41">
        <v>340295</v>
      </c>
    </row>
    <row r="7" spans="2:9" x14ac:dyDescent="0.25">
      <c r="B7" s="40" t="s">
        <v>9</v>
      </c>
      <c r="C7" s="41">
        <v>142439</v>
      </c>
      <c r="E7" s="40" t="s">
        <v>7</v>
      </c>
      <c r="F7" s="41">
        <v>67</v>
      </c>
      <c r="H7" s="43" t="s">
        <v>21</v>
      </c>
      <c r="I7" s="41">
        <v>57079</v>
      </c>
    </row>
    <row r="8" spans="2:9" x14ac:dyDescent="0.25">
      <c r="B8" s="40" t="s">
        <v>6</v>
      </c>
      <c r="C8" s="41">
        <v>136945</v>
      </c>
      <c r="E8" s="40" t="s">
        <v>23</v>
      </c>
      <c r="F8" s="41">
        <v>213</v>
      </c>
      <c r="H8" s="43" t="s">
        <v>16</v>
      </c>
      <c r="I8" s="41">
        <v>104438</v>
      </c>
    </row>
    <row r="9" spans="2:9" x14ac:dyDescent="0.25">
      <c r="B9" s="40" t="s">
        <v>21</v>
      </c>
      <c r="C9" s="41">
        <v>57079</v>
      </c>
      <c r="H9" s="40" t="s">
        <v>7</v>
      </c>
      <c r="I9" s="41">
        <v>336665</v>
      </c>
    </row>
    <row r="10" spans="2:9" x14ac:dyDescent="0.25">
      <c r="B10" s="40" t="s">
        <v>16</v>
      </c>
      <c r="C10" s="41">
        <v>104438</v>
      </c>
      <c r="H10" s="43" t="s">
        <v>14</v>
      </c>
      <c r="I10" s="41">
        <v>57281</v>
      </c>
    </row>
    <row r="11" spans="2:9" x14ac:dyDescent="0.25">
      <c r="B11" s="40" t="s">
        <v>23</v>
      </c>
      <c r="C11" s="41">
        <v>1029734</v>
      </c>
      <c r="H11" s="43" t="s">
        <v>9</v>
      </c>
      <c r="I11" s="41">
        <v>142439</v>
      </c>
    </row>
    <row r="12" spans="2:9" x14ac:dyDescent="0.25">
      <c r="H12" s="43" t="s">
        <v>6</v>
      </c>
      <c r="I12" s="41">
        <v>136945</v>
      </c>
    </row>
    <row r="13" spans="2:9" x14ac:dyDescent="0.25">
      <c r="B13" s="39" t="s">
        <v>22</v>
      </c>
      <c r="C13" t="s">
        <v>24</v>
      </c>
      <c r="H13" s="40" t="s">
        <v>23</v>
      </c>
      <c r="I13" s="41">
        <v>1029734</v>
      </c>
    </row>
    <row r="14" spans="2:9" x14ac:dyDescent="0.25">
      <c r="B14" s="40" t="s">
        <v>12</v>
      </c>
      <c r="C14" s="41">
        <v>693069</v>
      </c>
    </row>
    <row r="15" spans="2:9" x14ac:dyDescent="0.25">
      <c r="B15" s="40" t="s">
        <v>7</v>
      </c>
      <c r="C15" s="41">
        <v>336665</v>
      </c>
    </row>
    <row r="16" spans="2:9" x14ac:dyDescent="0.25">
      <c r="B16" s="40" t="s">
        <v>23</v>
      </c>
      <c r="C16" s="41">
        <v>1029734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O1000"/>
  <sheetViews>
    <sheetView workbookViewId="0">
      <selection activeCell="M22" sqref="M22"/>
    </sheetView>
  </sheetViews>
  <sheetFormatPr defaultColWidth="14.42578125" defaultRowHeight="15" customHeight="1" x14ac:dyDescent="0.25"/>
  <cols>
    <col min="1" max="1" width="15.42578125" customWidth="1"/>
    <col min="2" max="2" width="17" bestFit="1" customWidth="1"/>
    <col min="3" max="3" width="16.28515625" bestFit="1" customWidth="1"/>
    <col min="4" max="4" width="7.42578125" bestFit="1" customWidth="1"/>
    <col min="5" max="5" width="6.85546875" bestFit="1" customWidth="1"/>
    <col min="6" max="6" width="9.140625" bestFit="1" customWidth="1"/>
    <col min="7" max="7" width="12.5703125" bestFit="1" customWidth="1"/>
    <col min="8" max="8" width="15.5703125" bestFit="1" customWidth="1"/>
    <col min="9" max="9" width="13.140625" bestFit="1" customWidth="1"/>
    <col min="10" max="10" width="11.28515625" bestFit="1" customWidth="1"/>
    <col min="11" max="11" width="8.7109375" customWidth="1"/>
    <col min="12" max="12" width="15.42578125" bestFit="1" customWidth="1"/>
    <col min="13" max="13" width="16.28515625" bestFit="1" customWidth="1"/>
    <col min="14" max="14" width="11" bestFit="1" customWidth="1"/>
    <col min="15" max="15" width="11.28515625" bestFit="1" customWidth="1"/>
    <col min="16" max="26" width="8.7109375" customWidth="1"/>
  </cols>
  <sheetData>
    <row r="3" spans="2:15" ht="15" customHeight="1" x14ac:dyDescent="0.25">
      <c r="B3" s="39" t="s">
        <v>25</v>
      </c>
      <c r="C3" s="39" t="s">
        <v>26</v>
      </c>
      <c r="L3" s="39" t="s">
        <v>24</v>
      </c>
      <c r="M3" s="39" t="s">
        <v>26</v>
      </c>
    </row>
    <row r="4" spans="2:15" ht="15" customHeight="1" x14ac:dyDescent="0.25">
      <c r="B4" s="39" t="s">
        <v>22</v>
      </c>
      <c r="C4" t="s">
        <v>17</v>
      </c>
      <c r="D4" t="s">
        <v>13</v>
      </c>
      <c r="E4" t="s">
        <v>20</v>
      </c>
      <c r="F4" t="s">
        <v>15</v>
      </c>
      <c r="G4" t="s">
        <v>18</v>
      </c>
      <c r="H4" t="s">
        <v>10</v>
      </c>
      <c r="I4" t="s">
        <v>8</v>
      </c>
      <c r="J4" t="s">
        <v>23</v>
      </c>
      <c r="L4" s="39" t="s">
        <v>22</v>
      </c>
      <c r="M4" t="s">
        <v>12</v>
      </c>
      <c r="N4" t="s">
        <v>7</v>
      </c>
      <c r="O4" t="s">
        <v>23</v>
      </c>
    </row>
    <row r="5" spans="2:15" ht="15" customHeight="1" x14ac:dyDescent="0.25">
      <c r="B5" s="40" t="s">
        <v>19</v>
      </c>
      <c r="C5" s="41">
        <v>4</v>
      </c>
      <c r="D5" s="41">
        <v>6</v>
      </c>
      <c r="E5" s="41">
        <v>16</v>
      </c>
      <c r="F5" s="41">
        <v>2</v>
      </c>
      <c r="G5" s="41">
        <v>2</v>
      </c>
      <c r="H5" s="41">
        <v>4</v>
      </c>
      <c r="I5" s="41">
        <v>6</v>
      </c>
      <c r="J5" s="41">
        <v>40</v>
      </c>
      <c r="L5" s="40" t="s">
        <v>17</v>
      </c>
      <c r="M5" s="42">
        <v>91221</v>
      </c>
      <c r="N5" s="42">
        <v>40492</v>
      </c>
      <c r="O5" s="42">
        <v>131713</v>
      </c>
    </row>
    <row r="6" spans="2:15" ht="15" customHeight="1" x14ac:dyDescent="0.25">
      <c r="B6" s="40" t="s">
        <v>11</v>
      </c>
      <c r="C6" s="41">
        <v>10</v>
      </c>
      <c r="D6" s="41">
        <v>7</v>
      </c>
      <c r="E6" s="41">
        <v>7</v>
      </c>
      <c r="F6" s="41">
        <v>9</v>
      </c>
      <c r="G6" s="41">
        <v>8</v>
      </c>
      <c r="H6" s="41">
        <v>7</v>
      </c>
      <c r="I6" s="41">
        <v>23</v>
      </c>
      <c r="J6" s="41">
        <v>71</v>
      </c>
      <c r="L6" s="40" t="s">
        <v>13</v>
      </c>
      <c r="M6" s="42">
        <v>82338</v>
      </c>
      <c r="N6" s="42">
        <v>12407</v>
      </c>
      <c r="O6" s="42">
        <v>94745</v>
      </c>
    </row>
    <row r="7" spans="2:15" ht="15" customHeight="1" x14ac:dyDescent="0.25">
      <c r="B7" s="40" t="s">
        <v>14</v>
      </c>
      <c r="C7" s="41">
        <v>3</v>
      </c>
      <c r="D7" s="41"/>
      <c r="E7" s="41">
        <v>1</v>
      </c>
      <c r="F7" s="41">
        <v>6</v>
      </c>
      <c r="G7" s="41"/>
      <c r="H7" s="41">
        <v>2</v>
      </c>
      <c r="I7" s="41">
        <v>1</v>
      </c>
      <c r="J7" s="41">
        <v>13</v>
      </c>
      <c r="L7" s="40" t="s">
        <v>20</v>
      </c>
      <c r="M7" s="42">
        <v>125931</v>
      </c>
      <c r="N7" s="42">
        <v>15125</v>
      </c>
      <c r="O7" s="42">
        <v>141056</v>
      </c>
    </row>
    <row r="8" spans="2:15" ht="15" customHeight="1" x14ac:dyDescent="0.25">
      <c r="B8" s="40" t="s">
        <v>9</v>
      </c>
      <c r="C8" s="41">
        <v>2</v>
      </c>
      <c r="D8" s="41">
        <v>3</v>
      </c>
      <c r="E8" s="41">
        <v>1</v>
      </c>
      <c r="F8" s="41">
        <v>8</v>
      </c>
      <c r="G8" s="41">
        <v>1</v>
      </c>
      <c r="H8" s="41">
        <v>8</v>
      </c>
      <c r="I8" s="41">
        <v>4</v>
      </c>
      <c r="J8" s="41">
        <v>27</v>
      </c>
      <c r="L8" s="40" t="s">
        <v>15</v>
      </c>
      <c r="M8" s="42">
        <v>66430</v>
      </c>
      <c r="N8" s="42">
        <v>88738</v>
      </c>
      <c r="O8" s="42">
        <v>155168</v>
      </c>
    </row>
    <row r="9" spans="2:15" ht="15" customHeight="1" x14ac:dyDescent="0.25">
      <c r="B9" s="40" t="s">
        <v>6</v>
      </c>
      <c r="C9" s="41">
        <v>3</v>
      </c>
      <c r="D9" s="41"/>
      <c r="E9" s="41">
        <v>1</v>
      </c>
      <c r="F9" s="41">
        <v>6</v>
      </c>
      <c r="G9" s="41"/>
      <c r="H9" s="41">
        <v>7</v>
      </c>
      <c r="I9" s="41">
        <v>10</v>
      </c>
      <c r="J9" s="41">
        <v>27</v>
      </c>
      <c r="L9" s="40" t="s">
        <v>18</v>
      </c>
      <c r="M9" s="42">
        <v>62392</v>
      </c>
      <c r="N9" s="42">
        <v>4390</v>
      </c>
      <c r="O9" s="42">
        <v>66782</v>
      </c>
    </row>
    <row r="10" spans="2:15" ht="15" customHeight="1" x14ac:dyDescent="0.25">
      <c r="B10" s="40" t="s">
        <v>21</v>
      </c>
      <c r="C10" s="41">
        <v>2</v>
      </c>
      <c r="D10" s="41">
        <v>1</v>
      </c>
      <c r="E10" s="41">
        <v>1</v>
      </c>
      <c r="F10" s="41">
        <v>1</v>
      </c>
      <c r="G10" s="41"/>
      <c r="H10" s="41">
        <v>1</v>
      </c>
      <c r="I10" s="41">
        <v>5</v>
      </c>
      <c r="J10" s="41">
        <v>11</v>
      </c>
      <c r="L10" s="40" t="s">
        <v>10</v>
      </c>
      <c r="M10" s="42">
        <v>87786</v>
      </c>
      <c r="N10" s="42">
        <v>85351</v>
      </c>
      <c r="O10" s="42">
        <v>173137</v>
      </c>
    </row>
    <row r="11" spans="2:15" ht="15" customHeight="1" x14ac:dyDescent="0.25">
      <c r="B11" s="40" t="s">
        <v>16</v>
      </c>
      <c r="C11" s="41">
        <v>3</v>
      </c>
      <c r="D11" s="41">
        <v>3</v>
      </c>
      <c r="E11" s="41">
        <v>1</v>
      </c>
      <c r="F11" s="41">
        <v>1</v>
      </c>
      <c r="G11" s="41">
        <v>3</v>
      </c>
      <c r="H11" s="41">
        <v>5</v>
      </c>
      <c r="I11" s="41">
        <v>8</v>
      </c>
      <c r="J11" s="41">
        <v>24</v>
      </c>
      <c r="L11" s="40" t="s">
        <v>8</v>
      </c>
      <c r="M11" s="42">
        <v>176971</v>
      </c>
      <c r="N11" s="42">
        <v>90162</v>
      </c>
      <c r="O11" s="42">
        <v>267133</v>
      </c>
    </row>
    <row r="12" spans="2:15" ht="15" customHeight="1" x14ac:dyDescent="0.25">
      <c r="B12" s="40" t="s">
        <v>23</v>
      </c>
      <c r="C12" s="41">
        <v>27</v>
      </c>
      <c r="D12" s="41">
        <v>20</v>
      </c>
      <c r="E12" s="41">
        <v>28</v>
      </c>
      <c r="F12" s="41">
        <v>33</v>
      </c>
      <c r="G12" s="41">
        <v>14</v>
      </c>
      <c r="H12" s="41">
        <v>34</v>
      </c>
      <c r="I12" s="41">
        <v>57</v>
      </c>
      <c r="J12" s="41">
        <v>213</v>
      </c>
      <c r="L12" s="40" t="s">
        <v>23</v>
      </c>
      <c r="M12" s="42">
        <v>693069</v>
      </c>
      <c r="N12" s="42">
        <v>336665</v>
      </c>
      <c r="O12" s="42">
        <v>1029734</v>
      </c>
    </row>
    <row r="16" spans="2:15" ht="15" customHeight="1" x14ac:dyDescent="0.25">
      <c r="B16" s="39" t="s">
        <v>25</v>
      </c>
      <c r="C16" s="39" t="s">
        <v>26</v>
      </c>
    </row>
    <row r="17" spans="2:10" ht="15" customHeight="1" x14ac:dyDescent="0.25">
      <c r="B17" s="39" t="s">
        <v>22</v>
      </c>
      <c r="C17" t="s">
        <v>19</v>
      </c>
      <c r="D17" t="s">
        <v>11</v>
      </c>
      <c r="E17" t="s">
        <v>14</v>
      </c>
      <c r="F17" t="s">
        <v>9</v>
      </c>
      <c r="G17" t="s">
        <v>6</v>
      </c>
      <c r="H17" t="s">
        <v>21</v>
      </c>
      <c r="I17" t="s">
        <v>16</v>
      </c>
      <c r="J17" t="s">
        <v>23</v>
      </c>
    </row>
    <row r="18" spans="2:10" ht="15" customHeight="1" x14ac:dyDescent="0.25">
      <c r="B18" s="40" t="s">
        <v>17</v>
      </c>
      <c r="C18" s="41">
        <v>4</v>
      </c>
      <c r="D18" s="41">
        <v>10</v>
      </c>
      <c r="E18" s="41">
        <v>3</v>
      </c>
      <c r="F18" s="41">
        <v>2</v>
      </c>
      <c r="G18" s="41">
        <v>3</v>
      </c>
      <c r="H18" s="41">
        <v>2</v>
      </c>
      <c r="I18" s="41">
        <v>3</v>
      </c>
      <c r="J18" s="41">
        <v>27</v>
      </c>
    </row>
    <row r="19" spans="2:10" ht="15" customHeight="1" x14ac:dyDescent="0.25">
      <c r="B19" s="40" t="s">
        <v>13</v>
      </c>
      <c r="C19" s="41">
        <v>6</v>
      </c>
      <c r="D19" s="41">
        <v>7</v>
      </c>
      <c r="E19" s="41"/>
      <c r="F19" s="41">
        <v>3</v>
      </c>
      <c r="G19" s="41"/>
      <c r="H19" s="41">
        <v>1</v>
      </c>
      <c r="I19" s="41">
        <v>3</v>
      </c>
      <c r="J19" s="41">
        <v>20</v>
      </c>
    </row>
    <row r="20" spans="2:10" ht="15" customHeight="1" x14ac:dyDescent="0.25">
      <c r="B20" s="40" t="s">
        <v>20</v>
      </c>
      <c r="C20" s="41">
        <v>16</v>
      </c>
      <c r="D20" s="41">
        <v>7</v>
      </c>
      <c r="E20" s="41">
        <v>1</v>
      </c>
      <c r="F20" s="41">
        <v>1</v>
      </c>
      <c r="G20" s="41">
        <v>1</v>
      </c>
      <c r="H20" s="41">
        <v>1</v>
      </c>
      <c r="I20" s="41">
        <v>1</v>
      </c>
      <c r="J20" s="41">
        <v>28</v>
      </c>
    </row>
    <row r="21" spans="2:10" ht="15.75" customHeight="1" x14ac:dyDescent="0.25">
      <c r="B21" s="40" t="s">
        <v>15</v>
      </c>
      <c r="C21" s="41">
        <v>2</v>
      </c>
      <c r="D21" s="41">
        <v>9</v>
      </c>
      <c r="E21" s="41">
        <v>6</v>
      </c>
      <c r="F21" s="41">
        <v>8</v>
      </c>
      <c r="G21" s="41">
        <v>6</v>
      </c>
      <c r="H21" s="41">
        <v>1</v>
      </c>
      <c r="I21" s="41">
        <v>1</v>
      </c>
      <c r="J21" s="41">
        <v>33</v>
      </c>
    </row>
    <row r="22" spans="2:10" ht="15.75" customHeight="1" x14ac:dyDescent="0.25">
      <c r="B22" s="40" t="s">
        <v>18</v>
      </c>
      <c r="C22" s="41">
        <v>2</v>
      </c>
      <c r="D22" s="41">
        <v>8</v>
      </c>
      <c r="E22" s="41"/>
      <c r="F22" s="41">
        <v>1</v>
      </c>
      <c r="G22" s="41"/>
      <c r="H22" s="41"/>
      <c r="I22" s="41">
        <v>3</v>
      </c>
      <c r="J22" s="41">
        <v>14</v>
      </c>
    </row>
    <row r="23" spans="2:10" ht="15.75" customHeight="1" x14ac:dyDescent="0.25">
      <c r="B23" s="40" t="s">
        <v>10</v>
      </c>
      <c r="C23" s="41">
        <v>4</v>
      </c>
      <c r="D23" s="41">
        <v>7</v>
      </c>
      <c r="E23" s="41">
        <v>2</v>
      </c>
      <c r="F23" s="41">
        <v>8</v>
      </c>
      <c r="G23" s="41">
        <v>7</v>
      </c>
      <c r="H23" s="41">
        <v>1</v>
      </c>
      <c r="I23" s="41">
        <v>5</v>
      </c>
      <c r="J23" s="41">
        <v>34</v>
      </c>
    </row>
    <row r="24" spans="2:10" ht="15.75" customHeight="1" x14ac:dyDescent="0.25">
      <c r="B24" s="40" t="s">
        <v>8</v>
      </c>
      <c r="C24" s="41">
        <v>6</v>
      </c>
      <c r="D24" s="41">
        <v>23</v>
      </c>
      <c r="E24" s="41">
        <v>1</v>
      </c>
      <c r="F24" s="41">
        <v>4</v>
      </c>
      <c r="G24" s="41">
        <v>10</v>
      </c>
      <c r="H24" s="41">
        <v>5</v>
      </c>
      <c r="I24" s="41">
        <v>8</v>
      </c>
      <c r="J24" s="41">
        <v>57</v>
      </c>
    </row>
    <row r="25" spans="2:10" ht="15.75" customHeight="1" x14ac:dyDescent="0.25">
      <c r="B25" s="40" t="s">
        <v>23</v>
      </c>
      <c r="C25" s="41">
        <v>40</v>
      </c>
      <c r="D25" s="41">
        <v>71</v>
      </c>
      <c r="E25" s="41">
        <v>13</v>
      </c>
      <c r="F25" s="41">
        <v>27</v>
      </c>
      <c r="G25" s="41">
        <v>27</v>
      </c>
      <c r="H25" s="41">
        <v>11</v>
      </c>
      <c r="I25" s="41">
        <v>24</v>
      </c>
      <c r="J25" s="41">
        <v>213</v>
      </c>
    </row>
    <row r="26" spans="2:10" ht="15.75" customHeight="1" x14ac:dyDescent="0.25"/>
    <row r="27" spans="2:10" ht="15.75" customHeight="1" x14ac:dyDescent="0.25"/>
    <row r="28" spans="2:10" ht="15.75" customHeight="1" x14ac:dyDescent="0.25"/>
    <row r="29" spans="2:10" ht="15.75" customHeight="1" x14ac:dyDescent="0.25"/>
    <row r="30" spans="2:10" ht="15.75" customHeight="1" x14ac:dyDescent="0.25"/>
    <row r="31" spans="2:10" ht="15.75" customHeight="1" x14ac:dyDescent="0.25"/>
    <row r="32" spans="2:10"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43D5-D31A-4E27-A59F-F53909C20FCB}">
  <dimension ref="A1"/>
  <sheetViews>
    <sheetView showGridLines="0" tabSelected="1" topLeftCell="A3" zoomScale="98" zoomScaleNormal="98" workbookViewId="0">
      <selection activeCell="G49" sqref="G49"/>
    </sheetView>
  </sheetViews>
  <sheetFormatPr defaultRowHeight="15" x14ac:dyDescent="0.25"/>
  <cols>
    <col min="1" max="16384" width="9.140625" style="5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vt:lpstr>
      <vt:lpstr>Conditional Formatting</vt:lpstr>
      <vt:lpstr>Pivot Tables</vt:lpstr>
      <vt:lpstr>One-dimensional Pivot Tables</vt:lpstr>
      <vt:lpstr>Two-dimensional Pivot Tables</vt:lpstr>
      <vt:lpstr>My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Evans Kofi</dc:creator>
  <cp:lastModifiedBy>Evans Kofi</cp:lastModifiedBy>
  <dcterms:created xsi:type="dcterms:W3CDTF">2024-10-29T23:07:24Z</dcterms:created>
  <dcterms:modified xsi:type="dcterms:W3CDTF">2024-10-29T23:07:24Z</dcterms:modified>
</cp:coreProperties>
</file>