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netid.washington.edu\wfs\EvansEPAR\Project\EPAR\Working Files\RA Working Folders\Telli\Lsms_dev\335_LSMS_dev\"/>
    </mc:Choice>
  </mc:AlternateContent>
  <xr:revisionPtr revIDLastSave="0" documentId="13_ncr:1_{58B3E685-8212-4061-8DA6-41DB49FC8597}" xr6:coauthVersionLast="47" xr6:coauthVersionMax="47" xr10:uidLastSave="{00000000-0000-0000-0000-000000000000}"/>
  <bookViews>
    <workbookView xWindow="-67920" yWindow="-2670" windowWidth="51840" windowHeight="21120" activeTab="2" xr2:uid="{00000000-000D-0000-FFFF-FFFF00000000}"/>
  </bookViews>
  <sheets>
    <sheet name="Cover Sheet" sheetId="9" r:id="rId1"/>
    <sheet name="Summ. of Indicator Construction" sheetId="12" r:id="rId2"/>
    <sheet name="General Construction Decisions" sheetId="11" r:id="rId3"/>
  </sheets>
  <definedNames>
    <definedName name="_xlnm._FilterDatabase" localSheetId="1" hidden="1">'Summ. of Indicator Construction'!$A$1:$AC$163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0" i="12" l="1"/>
  <c r="H149" i="12"/>
  <c r="H148" i="12"/>
  <c r="H146" i="12"/>
  <c r="H133" i="12"/>
  <c r="H131" i="12"/>
  <c r="H118" i="12"/>
  <c r="H116" i="12"/>
  <c r="H101" i="12"/>
  <c r="H100" i="12"/>
  <c r="H99" i="12"/>
  <c r="H98" i="12"/>
  <c r="H97" i="12"/>
  <c r="H93" i="12"/>
  <c r="H92" i="12"/>
  <c r="H91" i="12"/>
  <c r="H90" i="12"/>
  <c r="H89" i="12"/>
  <c r="H87" i="12"/>
  <c r="H86" i="12"/>
  <c r="H85" i="12"/>
  <c r="H84" i="12"/>
  <c r="H79" i="12"/>
  <c r="H78" i="12"/>
  <c r="H77" i="12"/>
  <c r="H72" i="12"/>
  <c r="H71" i="12"/>
  <c r="H70" i="12"/>
  <c r="H60" i="12"/>
  <c r="H59" i="12"/>
  <c r="H55" i="12"/>
  <c r="H54" i="12"/>
  <c r="H53" i="12"/>
  <c r="H52" i="12"/>
  <c r="H51" i="12"/>
  <c r="H50" i="12"/>
  <c r="H38" i="12"/>
  <c r="H37" i="12"/>
  <c r="H36" i="12"/>
  <c r="H35" i="12"/>
  <c r="H34" i="12"/>
  <c r="H33" i="12"/>
  <c r="H19" i="12"/>
  <c r="H18" i="12"/>
  <c r="H17" i="12"/>
  <c r="H16" i="12"/>
  <c r="H15" i="12"/>
  <c r="H14" i="12"/>
  <c r="H13" i="12"/>
  <c r="H12" i="12"/>
  <c r="H11" i="12"/>
  <c r="H10" i="12"/>
  <c r="H9" i="12"/>
  <c r="H8" i="12"/>
  <c r="H7" i="12"/>
  <c r="H6" i="12"/>
  <c r="H5" i="12"/>
  <c r="H4" i="12"/>
  <c r="H3" i="12"/>
  <c r="H2" i="12"/>
</calcChain>
</file>

<file path=xl/sharedStrings.xml><?xml version="1.0" encoding="utf-8"?>
<sst xmlns="http://schemas.openxmlformats.org/spreadsheetml/2006/main" count="4615" uniqueCount="1451">
  <si>
    <t>Units</t>
  </si>
  <si>
    <t>Weight</t>
  </si>
  <si>
    <t>Indicator</t>
  </si>
  <si>
    <t>Level of Indicator</t>
  </si>
  <si>
    <t>kg/ha</t>
  </si>
  <si>
    <t>Land productivity (crop production)</t>
  </si>
  <si>
    <t>All rural households engaged in crop production</t>
  </si>
  <si>
    <t>All cultivated plots among rural households</t>
  </si>
  <si>
    <t>Area-Weight (Plot Area * Household Weight)</t>
  </si>
  <si>
    <t>Labor productivity (crop production)</t>
  </si>
  <si>
    <t>Labor-Weight (Total Farm Labor Days * Household Weight)</t>
  </si>
  <si>
    <t>Proportion</t>
  </si>
  <si>
    <t>N/A</t>
  </si>
  <si>
    <t>(2 sub-pops): All rural households engaged in crop production; All rural households engaged in crop production that used inorganic fertilizer</t>
  </si>
  <si>
    <t>Area-Weight (Area Planted * Household Weight)</t>
  </si>
  <si>
    <t>ha</t>
  </si>
  <si>
    <t>Household-Weight</t>
  </si>
  <si>
    <t>Household</t>
  </si>
  <si>
    <t>All rural households growing [CROP]</t>
  </si>
  <si>
    <t>Share of crop production value sold</t>
  </si>
  <si>
    <t>Average daily wage rate in agriculture</t>
  </si>
  <si>
    <t>Milk productivity</t>
  </si>
  <si>
    <t>Egg productivity</t>
  </si>
  <si>
    <t>Livestock-Weight (Number of Milk-Producing Animals * Household Weight)</t>
  </si>
  <si>
    <t>Livestock-Weight (Number of Egg-Producing Animals * Household Weight)</t>
  </si>
  <si>
    <t>All rural households with egg-producing animals (egg production aggregated across all egg-producing animals)</t>
  </si>
  <si>
    <t>Liters/milk-producing animal/year</t>
  </si>
  <si>
    <t>Eggs/egg-producing animal/year</t>
  </si>
  <si>
    <t>Total income</t>
  </si>
  <si>
    <t>All rural households</t>
  </si>
  <si>
    <t>Household per capita income</t>
  </si>
  <si>
    <t>Individual-Weight (Number of Household Members * Household Weight)</t>
  </si>
  <si>
    <t>Proportion of HHs using inorganic fertilizer</t>
  </si>
  <si>
    <t>All rural households engaged in livestock production</t>
  </si>
  <si>
    <t>All rural households engaged in crop or livestock production</t>
  </si>
  <si>
    <t>Number of food groups (0-10)</t>
  </si>
  <si>
    <t>Individual</t>
  </si>
  <si>
    <t>Women aged 15-49 in rural households</t>
  </si>
  <si>
    <t>Women aged 18 or above in rural households</t>
  </si>
  <si>
    <t>Proportion of adult women who make decisions about use of household income (WEAI)</t>
  </si>
  <si>
    <t>Proportion of adult women who make decisions (alone or jointly) about agricultural activities (WEAI)</t>
  </si>
  <si>
    <t>Proportion of adult women who are sole or joint owners of productive assets (including land and livestock) (WEAI)</t>
  </si>
  <si>
    <t>Proportion of women of reproductive age consuming at least 5 food groups previous day</t>
  </si>
  <si>
    <t>(2 sub-pops): All rural households; All rural households engaged in crop production</t>
  </si>
  <si>
    <t>(2 sub-pops): All rural households; All rural households engaged in livestock production</t>
  </si>
  <si>
    <t>Proportion of HHs using any formal financial services</t>
  </si>
  <si>
    <t>Proportion of HHs using insurance services from a formal financial service provider</t>
  </si>
  <si>
    <t>Proportion of HHs using credit/loans from a formal financial service provider</t>
  </si>
  <si>
    <t>Proportion of HHs with a bank account from a formal financial service provider</t>
  </si>
  <si>
    <t>Proportion of HHs using digital/mobile financial services from a formal financial service provider</t>
  </si>
  <si>
    <t>Proportion of HHs reached by any extension (public or private)</t>
  </si>
  <si>
    <t>Proportion of HHs reached by any public extension (government)</t>
  </si>
  <si>
    <t>Proportion of HHs reached by any private extension (NGO, co-op, etc.)</t>
  </si>
  <si>
    <t>Share of total income from net crop income</t>
  </si>
  <si>
    <t>Share of total income from net livestock income</t>
  </si>
  <si>
    <t>Share of total income from net self-employment income</t>
  </si>
  <si>
    <t>Share of total income from non-ag wage income</t>
  </si>
  <si>
    <t>Share of total income from ag wage income</t>
  </si>
  <si>
    <t>Share of total income from transfers income</t>
  </si>
  <si>
    <t>Share of total income from other sources of income</t>
  </si>
  <si>
    <t>Share of total income from all non-farm income sources</t>
  </si>
  <si>
    <t>Net self-employment income</t>
  </si>
  <si>
    <t>Total other sources of income</t>
  </si>
  <si>
    <t>Total income from all non-farm sources</t>
  </si>
  <si>
    <t>Total non-ag wage income</t>
  </si>
  <si>
    <t>Total ag wage income</t>
  </si>
  <si>
    <t>Total transfers income</t>
  </si>
  <si>
    <t>Gross value of crop production (all seasons)</t>
  </si>
  <si>
    <t>Total crop production cost - explicit only (all seasons)</t>
  </si>
  <si>
    <t>Crop Disaggregation</t>
  </si>
  <si>
    <t>Total value of crop sold</t>
  </si>
  <si>
    <t>Total quantity harvested</t>
  </si>
  <si>
    <t>Total area harvested</t>
  </si>
  <si>
    <t>Total area planted</t>
  </si>
  <si>
    <t>kg</t>
  </si>
  <si>
    <t>Total number of eggs produced</t>
  </si>
  <si>
    <t>Total quantity of milk produced</t>
  </si>
  <si>
    <t>Liters</t>
  </si>
  <si>
    <t>Eggs</t>
  </si>
  <si>
    <t>Total value of production, milk</t>
  </si>
  <si>
    <t>Person-days</t>
  </si>
  <si>
    <t>Total value of production, eggs</t>
  </si>
  <si>
    <t>Proportion of HHs reached by any ICT extension (TV, radio, mobile, etc.)</t>
  </si>
  <si>
    <t>Proportion of rural HH growing crop</t>
  </si>
  <si>
    <t>Proportion of rural HHs engaged in crop or livestock production</t>
  </si>
  <si>
    <t>Proportion of rural HHs engaged in crop production</t>
  </si>
  <si>
    <t>Proportion of rural HHs engaged in livestock production</t>
  </si>
  <si>
    <t>(2 sub-pops): All rural households; All rural households engaged in fishing</t>
  </si>
  <si>
    <t>Share of total income from fishing income</t>
  </si>
  <si>
    <t>Household size</t>
  </si>
  <si>
    <t>Proportion of rural HHs engaged in fishing activities</t>
  </si>
  <si>
    <t>All rural households engaged in crop production and who hired labor</t>
  </si>
  <si>
    <t>Numerator</t>
  </si>
  <si>
    <t>Denominator</t>
  </si>
  <si>
    <t>Proportion of HHs using other services from a formal financial service provider</t>
  </si>
  <si>
    <t>share_crop</t>
  </si>
  <si>
    <t>share_livestock</t>
  </si>
  <si>
    <t>share_fishing</t>
  </si>
  <si>
    <t>share_nonagwage</t>
  </si>
  <si>
    <t>share_agwage</t>
  </si>
  <si>
    <t>share_self_employment</t>
  </si>
  <si>
    <t>share_transfers</t>
  </si>
  <si>
    <t>share_all_other</t>
  </si>
  <si>
    <t>share_nonfarm</t>
  </si>
  <si>
    <t>proportion_cropvalue_sold</t>
  </si>
  <si>
    <t>farm_size_agland</t>
  </si>
  <si>
    <t>hh_members</t>
  </si>
  <si>
    <t>labor_family</t>
  </si>
  <si>
    <t>labor_hired</t>
  </si>
  <si>
    <t>imprv_seed_use</t>
  </si>
  <si>
    <t>use_inorg_fert</t>
  </si>
  <si>
    <t>ext_reach_all</t>
  </si>
  <si>
    <t>ext_reach_public</t>
  </si>
  <si>
    <t>ext_reach_private</t>
  </si>
  <si>
    <t>ext_reach_unspecified</t>
  </si>
  <si>
    <t>ext_reach_ict</t>
  </si>
  <si>
    <t>use_fin_serv_bank</t>
  </si>
  <si>
    <t>use_fin_serv_credit</t>
  </si>
  <si>
    <t>use_fin_serv_insur</t>
  </si>
  <si>
    <t>use_fin_serv_digital</t>
  </si>
  <si>
    <t>use_fin_serv_others</t>
  </si>
  <si>
    <t>use_fin_serv_all</t>
  </si>
  <si>
    <t>egg_poultry_year</t>
  </si>
  <si>
    <t>inorg_fert_rate_all</t>
  </si>
  <si>
    <t>agactivities_hh</t>
  </si>
  <si>
    <t>ag_hh</t>
  </si>
  <si>
    <t>crop_hh</t>
  </si>
  <si>
    <t>livestock_hh</t>
  </si>
  <si>
    <t>fishing_hh</t>
  </si>
  <si>
    <t>liters_milk_produced</t>
  </si>
  <si>
    <t>eggs_total_year</t>
  </si>
  <si>
    <t>tot_agactivities_hh</t>
  </si>
  <si>
    <t>tot_ag_hh</t>
  </si>
  <si>
    <t>tot_crop_hh</t>
  </si>
  <si>
    <t>tot_livestock_hh</t>
  </si>
  <si>
    <t>tot_fishing_hh</t>
  </si>
  <si>
    <t>tot_liters_milk_produced</t>
  </si>
  <si>
    <t>tot_eggs_total_year</t>
  </si>
  <si>
    <t>gender_prod_gap1a</t>
  </si>
  <si>
    <t>gender_prod_gap1b</t>
  </si>
  <si>
    <t>control_all_income</t>
  </si>
  <si>
    <t>make_decision_ag</t>
  </si>
  <si>
    <t>own_asset</t>
  </si>
  <si>
    <t>number_foodgroup</t>
  </si>
  <si>
    <t>women_diet</t>
  </si>
  <si>
    <t>all_use_inorg_fert</t>
  </si>
  <si>
    <t>all_imprv_seed_use</t>
  </si>
  <si>
    <t>all_vac_animal</t>
  </si>
  <si>
    <t>Proportion of rural HHs engaged in agricultural activities (crop or livestock production or agricultural wage work)</t>
  </si>
  <si>
    <t>HH Farm Size Disaggregation</t>
  </si>
  <si>
    <t>Gender Disaggregation</t>
  </si>
  <si>
    <t>Land productivity (crop production) - plot level</t>
  </si>
  <si>
    <t>Labor productivity (crop production) - plot level</t>
  </si>
  <si>
    <t>All Large Ruminants, Cow, Buffalo</t>
  </si>
  <si>
    <t>liters_per_</t>
  </si>
  <si>
    <t>kgs_harvest_[crop]</t>
  </si>
  <si>
    <t>all_area_planted; total_planted_area_[crop]</t>
  </si>
  <si>
    <t>grew_[crop]</t>
  </si>
  <si>
    <t>tot_kgs_harvest_[crop]</t>
  </si>
  <si>
    <t>tot_all_area_planted; tot_total_planted_area_[crop]</t>
  </si>
  <si>
    <t>tot_grew_[crop]</t>
  </si>
  <si>
    <t>Sub-Population for Estimate</t>
  </si>
  <si>
    <t>Yes</t>
  </si>
  <si>
    <t>gender of the plot managers (female only, male only, mixed)</t>
  </si>
  <si>
    <t>gender of the individual laborer</t>
  </si>
  <si>
    <t>gender of the individual plot manager</t>
  </si>
  <si>
    <t>gender of the individual livestock manager</t>
  </si>
  <si>
    <t>Total farm labor applied on the plot = Sum of hired labor days and family labor days over all relevant seasons</t>
  </si>
  <si>
    <t>Sum of areas of plots that were cultivated by the household at some point in the previous year (includes owned and rented-in land used in any season in last year)</t>
  </si>
  <si>
    <t>Sum of total farm labor applied on the farm = Sum of hired labor days and family labor days over all relevant seasons</t>
  </si>
  <si>
    <t>Total quantity harvested of crop; all beans/pulses combined in one category</t>
  </si>
  <si>
    <t>Number of milk-producing animals</t>
  </si>
  <si>
    <t>Number of egg-producing animals</t>
  </si>
  <si>
    <t>Total amount spent on hired labor across all agricultural activities (including value of in-kind payments if specified)</t>
  </si>
  <si>
    <t>Total number of hired labor days</t>
  </si>
  <si>
    <t>Coefficient on (Male-only managed plot mean productivity – Female-only managed plot mean productivity) from regression of plot productivity against gender of plot manager controlling for plot area and region/state</t>
  </si>
  <si>
    <t>Coefficient on (Male-only managed plot mean productivity – Female-only managed plot mean productivity) from simple regression of plot productivity against gender of plot manager</t>
  </si>
  <si>
    <t>Household size: number of individuals considered to be members of the household, per the definition applied in each instrument</t>
  </si>
  <si>
    <t>Number of individuals considered to be members of the household, per the definition applied in each instrument</t>
  </si>
  <si>
    <t>Net crop income = Total annual value of crop production - all explicit costs of crop production</t>
  </si>
  <si>
    <t>Total number of women age 15-49 consuming at least 5 of the 10 food groups yesterday</t>
  </si>
  <si>
    <t>Total number of women age 15-49</t>
  </si>
  <si>
    <t>Number of food groups (0-10) consumed</t>
  </si>
  <si>
    <t>Total number of HHs using some amount of improved seed for any crop (in any season)</t>
  </si>
  <si>
    <t>Total number of farm HHs engaged in crop production</t>
  </si>
  <si>
    <t>Total quantity of inorganic fertilizer applied; application summed over seasons where applicable</t>
  </si>
  <si>
    <t>Total area planted; total area summed over seasons where applicable</t>
  </si>
  <si>
    <t>Total number of HHs using any amount of inorganic fertilizer on at least 1 plot (in any season)</t>
  </si>
  <si>
    <t>Total number of livestock farm HHs with at least 1 livestock vaccinated in last 12 months</t>
  </si>
  <si>
    <t>Total number of farm HHs with any livestock</t>
  </si>
  <si>
    <t>Total number of HHs who have received information from or used extensions service from any source (any season)</t>
  </si>
  <si>
    <t>Total number of farm HHs engaged in crop or livestock production</t>
  </si>
  <si>
    <t>Total number of HHs who have received information from or used extensions service from a public/government source (any season)</t>
  </si>
  <si>
    <t>Total number of HHs who have received information from or used extensions service from a private source (any season)</t>
  </si>
  <si>
    <t>Total number of HHs who have received information from or used extensions service from an ICT source (any season)</t>
  </si>
  <si>
    <t>Total number of HHs who have received information from or used extensions service from any not clearly public or private source (any season)</t>
  </si>
  <si>
    <t>Total number of HHs</t>
  </si>
  <si>
    <t>Total number of HHs using at least 1 type of financial service from a formal provider (any season)</t>
  </si>
  <si>
    <t>Total number of HHs using credit/loans from a formal provider (any season)</t>
  </si>
  <si>
    <t>Total number of HHs using any other financial services from a formal provider (any season)</t>
  </si>
  <si>
    <t>Total number of HHs using insurance services from a formal provider (any season)</t>
  </si>
  <si>
    <t>Total number of HHs with a bank account from a formal provider (any season)</t>
  </si>
  <si>
    <t>Total number of HHs using digital or mobile financial services from a formal provider (any season)</t>
  </si>
  <si>
    <t>Total crop production cost (explicit and implicit); costs aggregated over all seasons where applicable; Costs for all pre-harvest (and harvest) activities including land rental, hired labor, Irrigation, animal hire, machine hire, seeds, fertilizer, herbicide, and pesticide. Implicit costs (owned land, household labor, and non purchased inputs) are valued at imputed market prices. All costs are aggregated over all seasons.</t>
  </si>
  <si>
    <t>Total production cost (explicit only); costs aggregated over all seasons where applicable; Costs for all pre-harvest (and harvest) activities including land rental, hired labor, Irrigation, animal hire, machine hire, seeds, fertilizer, herbicide, and pesticide. Does not include implicit cost of owned land, household labor, and non purchased inputs. All costs are aggregated over all seasons.</t>
  </si>
  <si>
    <t>Total value of crop sold as of the survey date; aggregated across seasons</t>
  </si>
  <si>
    <t>Gross value of crop production; aggregated across seasons</t>
  </si>
  <si>
    <t>Total number of adult women age 18 or above listed as a decision-maker about use of household income</t>
  </si>
  <si>
    <t>Total number of adult women age 18 or above</t>
  </si>
  <si>
    <t>Total number of adult women age 18 or above listed as a decision-maker about agricultural activities</t>
  </si>
  <si>
    <t>Total number of adult women age 18 or above listed as a sole or joint owner of productive assets</t>
  </si>
  <si>
    <t>Sum of areas of plots used for agricultural purposes, includes owned and rented-in land used for agriculture (cultivated land, land prepared for next agricultural season / fallow land, pasture land); excludes rented-out land and other non-agricultural land (forest/virgin land and the homestead)</t>
  </si>
  <si>
    <t>Number of rural HHs growing the crop</t>
  </si>
  <si>
    <t>Number of rural HHs engaged in crop or livestock production</t>
  </si>
  <si>
    <t>Number of rural HHs engaged in crop production</t>
  </si>
  <si>
    <t>Number of rural HHs engaged in livestock production</t>
  </si>
  <si>
    <t>Number of rural HHs engaged in fishing activities</t>
  </si>
  <si>
    <t>Total number of rural HHs</t>
  </si>
  <si>
    <t>Total gross value of production, eggs</t>
  </si>
  <si>
    <t>Total gross value of production, milk</t>
  </si>
  <si>
    <t>Income from wage employment in all non-ag activities</t>
  </si>
  <si>
    <t>Income from wage employment in all ag activities</t>
  </si>
  <si>
    <t>Income from all sources of transfers</t>
  </si>
  <si>
    <t>Total number of individual plot managers on plots with improved seed varieties</t>
  </si>
  <si>
    <t>Total number of individual plot managers</t>
  </si>
  <si>
    <t>Total number of individual plot managers on plots with inorganic fertilizer</t>
  </si>
  <si>
    <t>Total number of individual livestock managers with at least 1 livestock vaccinated in last 12 months</t>
  </si>
  <si>
    <t>Total number of individual livestock managers</t>
  </si>
  <si>
    <t>General Construction Decisions 
All instruments</t>
  </si>
  <si>
    <t>Specific Construction Decisions
Ethiopia ESS LSMS-ISA, Wave 3 (2015-16)</t>
  </si>
  <si>
    <t>Specific Construction Decisions
Nigeria GHS LSMS-ISA, Wave 3 (2015-16)</t>
  </si>
  <si>
    <t>Specific Construction Decisions
Ethiopia ESS LSMS-ISA, Wave 1 (2011-12)</t>
  </si>
  <si>
    <t>Specific Construction Decisions
Ethiopia ESS LSMS-ISA, Wave 2 (2013-14)</t>
  </si>
  <si>
    <t>Specific Construction Decisions
Nigeria GHS LSMS-ISA, Wave 1 (2010-11)</t>
  </si>
  <si>
    <t>Specific Construction Decisions
Nigeria GHS LSMS-ISA, Wave 2 (2012-13)</t>
  </si>
  <si>
    <t>Household size: A household is defined as residents that have a common housekeeping arrangement with a common household budget.</t>
  </si>
  <si>
    <t>A household is defined as those who share the meal in the household and contribute to the household income.</t>
  </si>
  <si>
    <t>Asks main and secondary type and quantity of fertilizer used per plot– DAP, Urea, NPK, TSP, CAN, SA, MRP, other.</t>
  </si>
  <si>
    <t>Specifically asks about Urea, DAP, NPS, other.</t>
  </si>
  <si>
    <t>Type of land: Cultivated, fallow, forest, other (specify).
Source of reported area : Use GPS area, convert to ha, use farmer reports for missing areas. All farmer reports are given in acres, not other units.</t>
  </si>
  <si>
    <t xml:space="preserve">Gross value of crop production (across all seasons/over the previous year)  / labor applied on the farm (days).
See calculation of "Net crop income" for details on general and instrument-specific construction decisions of  the value of crop production.
Labor applied on the farm: Sum of agriculture hired labor days, family labor days, and exchange labor days. We do not distinguish between man-days, woman-days, and child-days because these are not distinguished in all surveys, and because we have no ready method to weight them as “man-equivalents”. Summed over all relevant seasons.
Weight using HH weights*labor days (to estimate the productivity of an average day of labor in the country, not just an average farm).
</t>
  </si>
  <si>
    <t>Gross value of crop production on plot (across all seasons/over the previous year)  / labor applied on the plot (days).
See calculation of "Net crop income" for details on general and instrument-specific construction decisions of  the value of crop production.
Labor applied on the farm: Sum of agriculture hired labor days, family labor days, and exchange labor days. We do not distinguish between man-days, woman-days, and child-days because these are not distinguished in all surveys, and because we have no ready method to weight them as “man-equivalents”. Summed over all relevant seasons.
Weight using HH weights*labor days (to estimate the productivity of an average day of labor in the country, not just an average farm).</t>
  </si>
  <si>
    <t>Winsorize top and bottom 1% of final indicator.</t>
  </si>
  <si>
    <t xml:space="preserve">We define farm size as the sum of areas of plots used for agricultural purposes, includes owned and rented-in land used for agriculture (cultivated land, land prepared for next agricultural season / fallow land, pasture land); excludes rented-out land and other non-agricultural land (forest/virgin land and the homestead)
Use GPS area when available and farmer reported otherwise. 
</t>
  </si>
  <si>
    <t>We winsorize the components of total income (as these are separate indicators), not the indicator itself.</t>
  </si>
  <si>
    <t>We winsorize the components of total non-farm income (as these are separate indicators), not the indicator itself.</t>
  </si>
  <si>
    <t>None</t>
  </si>
  <si>
    <t>2016 PPP $</t>
  </si>
  <si>
    <t>2016 PPP $/person-day/year</t>
  </si>
  <si>
    <t>2016 PPP $/ha/year</t>
  </si>
  <si>
    <t>2016 PPP $/person-day</t>
  </si>
  <si>
    <t>2016 PPP $/ha</t>
  </si>
  <si>
    <t>2016 PPP $/person</t>
  </si>
  <si>
    <t>2016 PPP $/household member</t>
  </si>
  <si>
    <t>The sum of household-weighted total value of crop sold across all households.</t>
  </si>
  <si>
    <t>The sum of household-weighted total number of rural HH growing a crop across all households.</t>
  </si>
  <si>
    <t>The sum of household-weighted total number of rural HHs engaged in crop or livestock production across all households.</t>
  </si>
  <si>
    <t>The sum of household-weighted total number of rural HHs engaged in crop production across all households.</t>
  </si>
  <si>
    <t>The sum of household-weighted total number of rural HHs engaged in livestock production across all households.</t>
  </si>
  <si>
    <t>The sum of household-weighted total number of rural HHs engaged in agricultural activities (crop or livestock production or agricultural wage work) across all households.</t>
  </si>
  <si>
    <t>Number of rural HHs engaged in agricultural activities (crop or livestock production or agricultural wage work)</t>
  </si>
  <si>
    <t>The sum of household-weighted total number of rural HHs engaged in fishing activities across all households.</t>
  </si>
  <si>
    <t>Sum of household income from transfers, including government transfer programs, pensions, and remittances.</t>
  </si>
  <si>
    <t>Proportion of plot managers using inorganic fertilizer</t>
  </si>
  <si>
    <t>Proportion of livestock managers using vaccines</t>
  </si>
  <si>
    <t>Asks quantity of Urea and DAP only</t>
  </si>
  <si>
    <t>Asks for quantity of Urea and DAP only, asks if other inorganic fertilizer is used but doesn’t ask quantity used. Only 30 plots used other inorganic fertilizer compared to 8,700 that used Urea or DAP.</t>
  </si>
  <si>
    <t>Specifically asks about Urea and DAP only</t>
  </si>
  <si>
    <t>Specifically asks about Urea, DAP, and other</t>
  </si>
  <si>
    <t>Asks main and secondary type and quantity of fertilizer used per plot-  DAP, UREA, TSP, CAN, SA, NPK, MRP</t>
  </si>
  <si>
    <t>Asks main and secondary type and quantity of fertilizer used per plot- DAP, UREA, TSP, CAN, SA, NPK, MRP</t>
  </si>
  <si>
    <t>Asks generally about inorganic fertilizer, allows respondents to give details about only one type.</t>
  </si>
  <si>
    <t>Borrowed from building soc./mortgage, commercial bank, or other financial institution in the last 12 months</t>
  </si>
  <si>
    <t>Borrowed/took credit from insurance company in the last 12 months</t>
  </si>
  <si>
    <t>Has bank account with commercial bank, credit union, or similar institution</t>
  </si>
  <si>
    <t>Used M-PESA, Z-PESA, ZAP in last 12 months</t>
  </si>
  <si>
    <t>Used M-PESA, EZY PESA, AIRTEL MONEY, or TIGO PESA in last 12 months</t>
  </si>
  <si>
    <t>Asks quantity of Urea, DAP, NPS, and other inorganic fertilizer per plot (separately). The previous waves only ask about Urea and DAP.</t>
  </si>
  <si>
    <t>Asks about loans and credit for enterprise</t>
  </si>
  <si>
    <t>Asks about mobile banking</t>
  </si>
  <si>
    <t>Asks if anyone in household has a bank account and a savings account</t>
  </si>
  <si>
    <t>Asks if anyone in household uses insurance</t>
  </si>
  <si>
    <t>A household member is defined as those who normally live and eat their meals together in the household</t>
  </si>
  <si>
    <t>Winsorize top 1% of final indicator.</t>
  </si>
  <si>
    <t>Area winsorized at top 1% and bottom 1% (of non-zero values) before construction of indicator for use in area-weight. Winsorize top 1% of final indicator.</t>
  </si>
  <si>
    <t>Area winsorized at top 1% and bottom 1% (of non-zero values)  before construction of indicator for use in area-weight. Winsorize top 1% of final indicator.</t>
  </si>
  <si>
    <t>Area winsorized at top 1% and bottom 1% (of non-zero values)</t>
  </si>
  <si>
    <t>Hired labor : Number days * Number individuals hired (including men, women, and children).
Family labor : Number weeks * Number days/week (including men, women, and children).
Other labor (free/exchange) : Number weeks * Number days/week, summed over all household members reported as working. The maximum number of household members reported is eight.
See calculation of "Net crop income" for details on general and instrument-specific construction decisions of  the value of crop production.</t>
  </si>
  <si>
    <t>Hired labor : Number days * Number individuals hired (including men, women, and children).
Family labor : Number weeks * Number days/week (including men, women, and children).
Other labor (free/exchange) : Number weeks * Number days/week,  summed over all household members reported as working. The maximum number of household members reported is eight.
See calculation of "Net crop income" for details on general and instrument-specific construction decisions of  the value of crop production.</t>
  </si>
  <si>
    <t>Hired labor : Number days * Number individuals hired (including men, women, and children).
Family labor : Number weeks * Number days/week (including men, women, and children).
Other labor (free/exchange) : Number weeks * Number days/week,  summed over all household members reported as working. The maximum number of household members reported is four.
See calculation of "Net crop income" for details on general and instrument-specific construction decisions of  the value of crop production.</t>
  </si>
  <si>
    <t>See calculation of "Labor productivity (crop production)"</t>
  </si>
  <si>
    <t>See calculation of "Gross value of crop production (all seasons)"</t>
  </si>
  <si>
    <t>See calculation of "Total area harvested"</t>
  </si>
  <si>
    <t>See calculation of "Total area planted"</t>
  </si>
  <si>
    <t>Hired labor : Number days worked by hired men and women
Family labor : Number days, summed over up to twelve household members. 
Other labor (free/exchange) : Not captured.
See calculation of "Net crop income" for details on general and instrument-specific construction decisions of  the value of crop production.</t>
  </si>
  <si>
    <t>Hired labor : Number days worked by hired men and women
Family labor : Number days, summed over up to six household members. 
Other labor (free/exchange) : Not captured.
See calculation of "Net crop income" for details on general and instrument-specific construction decisions of  the value of crop production.</t>
  </si>
  <si>
    <t xml:space="preserve"> See "Labor productivity (crop production)" for calculation of family labor days </t>
  </si>
  <si>
    <t xml:space="preserve"> See "Labor productivity (crop production)" for calculation of hired labor days </t>
  </si>
  <si>
    <t xml:space="preserve">See "Total quantity harvested" for construction notes </t>
  </si>
  <si>
    <t>All individuals listed as plot managers in rural households</t>
  </si>
  <si>
    <t>All individuals listed as livestock managers in rural households</t>
  </si>
  <si>
    <t>Household-plot</t>
  </si>
  <si>
    <t>Proportion of HHs adopting any improved seed varieties</t>
  </si>
  <si>
    <t>Proportion of plot managers adopting any improved seed varieties</t>
  </si>
  <si>
    <t>All individuals listed as plot managers on a maize-growing plot in rural households</t>
  </si>
  <si>
    <t>Total number of HHs using some amount of improved seed for maize (in any season)</t>
  </si>
  <si>
    <t>Total number of HHs using some amount of hybrid seed for maize (in any season)</t>
  </si>
  <si>
    <t>Total number of farm HHs engaged in maize production</t>
  </si>
  <si>
    <t>Total number of individual plot managers on plots with improved maize varieties</t>
  </si>
  <si>
    <t>Total number of individual plot managers on plots with hybrid varieties</t>
  </si>
  <si>
    <t>Total number of individual plot managers on maize-growing plots</t>
  </si>
  <si>
    <t>%</t>
  </si>
  <si>
    <t xml:space="preserve">Includes: four household members for post-harvest survey. </t>
  </si>
  <si>
    <t xml:space="preserve">Includes: four household members for post-planting survey and up to eight household members for post-harvest survey. </t>
  </si>
  <si>
    <t xml:space="preserve">Includes: four household members for post-planting survey,  up to eight household members between planting and harvest, and up to eight household members for post-harvest survey. </t>
  </si>
  <si>
    <t>Includes: Labor for harvest</t>
  </si>
  <si>
    <t>Includes: Labor for planting and harvest</t>
  </si>
  <si>
    <t>Includes: Labor for planting, between planting and harvest, and harvest</t>
  </si>
  <si>
    <t>Asks quanitity of free, left over, and main and secondary type of purchased fertilizer used per plot in post-planting survey- NPK, Urea, other.</t>
  </si>
  <si>
    <t>Asks quanitity of free, subsidized, left over, and main and secondary type of purchased fertilizer used per plot in post-harvest survey- NPK, Urea, other.</t>
  </si>
  <si>
    <t>Asks about personal loans and credit for enterprise</t>
  </si>
  <si>
    <t>Asks if anyone in household uses insurance (personal or property)</t>
  </si>
  <si>
    <t>Asks if anyone in household has a bank account</t>
  </si>
  <si>
    <t xml:space="preserve"> Asks if anyone in household has a savings account</t>
  </si>
  <si>
    <t>Seed types: hybrid, improved, traditional, local</t>
  </si>
  <si>
    <t>Household size: All persons who usually eat and sleep in the dwelling are considered to be household members. Generally, persons that have been away from the household for more than six months are not considered to be household members.</t>
  </si>
  <si>
    <t>Household size: All persons who usually eat and sleep in the dwelling are considered to be household members.  Generally, persons that have been away from the household for more than six months are not considered to be household members.</t>
  </si>
  <si>
    <t>Total quantity harvested of crop</t>
  </si>
  <si>
    <t>Total quantity harvested of crop on purestand plots</t>
  </si>
  <si>
    <t>Area-Weight (Area Harvested for [crop] * Household Weight)</t>
  </si>
  <si>
    <t>Area harvested winsorized at top 1% and bottom 1% (of non-zero values) before construction of yield for use in area-weight. Winsorize top 1% of quantity harvested. Construct yield measure, then winsorize top 1% of final indicator by crop.</t>
  </si>
  <si>
    <t>gender of the head of household</t>
  </si>
  <si>
    <t>Area-Weight (Cultivated Plot Area * Household Weight)</t>
  </si>
  <si>
    <t>Area-Weight (Sum of Area of Cultivated Plots * Household Weight)</t>
  </si>
  <si>
    <t>Gross value of crop production (across all seasons/over the previous year) / Sum of areas of plots that were cultivated by the household at some point in the previous year
See calculation of "Net crop income" for details on general and instrument-specific construction decisions of  the value of crop production.
Area used for crop production (ha) includes owned and rented-in land used for crop cultivation in any season in last year (sum of areas of cultivated plots).
Weight using HH weights*area used for crop production (to estimate the productivity of an average hectare of land used for crop production in the country, not just an average farm)</t>
  </si>
  <si>
    <t>Plot area, cultivated plots</t>
  </si>
  <si>
    <t>Area winsorized at top 1% and bottom 1% (of non-zero values) before construction of indicator for use in area-weight. Winsorize top 1% of gross value of crop production. Construct final indicator, then winsorize top 1%.</t>
  </si>
  <si>
    <t>Gross value of crop production (across all seasons/over the previous year) / Plot area (ha) of cultivated plots. 
See calculation of "Net crop income" for details on general and instrument-specific construction decisions of  the value of crop production.
Weight using HH weights*area used for crop production (to estimate the productivity of an average hectare of land on a plot used for crop production in the country, not just an average plot</t>
  </si>
  <si>
    <t>This estimate is the value of the coefficient on gender of the plot manager in a regression of logged plot productivity against gender of plot manager controlling for plot area and region/state. The coefficient can be interpreted as the % difference between having a male-only managed plot and a female-only managed plot, controlling for plot area and region/state (a positive value means productivity is higher on male-only plots than on female-only plots).
Plot-level production is the gross value of all crops produced on the plot in this agricultural season (for places with one season) or over the past year (if multiple seasons reported).  Crops are valued based on (a) farmer estimates, where available, otherwise (b) multiplying production quantity by reported prices on HH sales or local median prices (per crop-kg or per crop-unit, depending on the survey). When every crop harvest observation has a value, this is collapsed (summed) to the plot-level. 
That plot observation is then merged with its size (in hectares, either estimated or measured, where available) and with a gender indicator (based on decision-making for the plot). 
See calculation of "Net crop income" for details on general and instrument-specific construction decisions of  the value of crop production.
This calculation follows methods from Levelling the Field report; this indicator is equivalent to their gender productivity gap controlling for plot area and region/state.</t>
  </si>
  <si>
    <t>This estimate is the value of the coefficient on gender of the plot manager in a simple regression of logged plot productivity against gender. The coefficient can be interpreted as the % difference between having a male-only managed plot and a female-only managed plot (a positive value means productivity is higher on male-only plots than on female-only plots). 
Plot-level production is the gross value of all crops produced on the plot in this agricultural season (for places with one season) or over the past year (if multiple seasons reported).  Crops are valued based on (a) farmer estimates, where available, otherwise (b) multiplying production quantity by reported prices on HH sales or local median prices (per crop-kg or per crop-unit, depending on the survey). When every crop harvest observation has a value, this is collapsed (summed) to the plot-level. 
That plot observation is then merged with its size (in hectares, either estimated or measured, where available) and with a gender indicator (based on decision-making for the plot). 
See calculation of "Net crop income" for details on general and instrument-specific construction decisions of the value of crop production.
This calculation follows methods from Levelling the Field report; this indicator is equivalent to their "simple difference" gender productivity gap.</t>
  </si>
  <si>
    <t>Labor-Weight (Total Farm Labor Days on the Plot * Household Weight)</t>
  </si>
  <si>
    <t>Labor days winsorized at top 1% and bottom 1% (of non-zero values) and value of crop production winsorized at top 1% before construction of indicator. Final indicator winsorized at top 1%.</t>
  </si>
  <si>
    <t>Winsorize top 1% and bottom 1% (of non-zero values) of final indicator.</t>
  </si>
  <si>
    <t>Total family labour days supplied (summed across all seasons and activities)</t>
  </si>
  <si>
    <t>Total hired labour days supplied (summed across all seasons and activities)</t>
  </si>
  <si>
    <t xml:space="preserve">Total household labour days supplied to crop production and harvest activities (summed across all seasons and activities). We do not distinguish between man-days, woman-days, and child-days because these are not distinguished in all surveys, and because we have no ready method to weight them as “man-equivalents”. </t>
  </si>
  <si>
    <t xml:space="preserve">Total hired labour days supplied to crop production and harvest activities (summed across all seasons and activities). We do not distinguish between man-days, woman-days, and child-days because these are not distinguished in all surveys, and because we have no ready method to weight them as “man-equivalents”. </t>
  </si>
  <si>
    <t>Hired labor : Number days * Number individuals hired (including men, women, and children). Includes only labor for harvest.
Family labor : Number weeks * Number days/week, summed over up to four household members for  post-harvest survey. 
Other labor (free/exchange) : Not captured.
See calculation of "Net crop income" for details on general and instrument-specific construction decisions of  the value of crop production.</t>
  </si>
  <si>
    <t>Hired labor : Number days * Number individuals hired (including men, women, and children). Includes labor for planting and harvest.
Family labor : Number weeks * Number days/week, summed over up to four household members for post-planting survey and up to eight household members for post-harvest survey. 
Other labor (free/exchange) : Not captured.
See calculation of "Net crop income" for details on general and instrument-specific construction decisions of  the value of crop production.</t>
  </si>
  <si>
    <t>Hired labor : Number days * Number individuals hired (including men, women, and children). Includes labor for planting, between planting and harvest, and harvest.
Family labor : Number weeks * Number days/week, summed over up to four household members for post-planting survey,  up to eight household members between planting and harvest, and up to eight household members for post-harvest survey. 
Other labor (free/exchange) : Not captured.
See calculation of "Net crop income" for details on general and instrument-specific construction decisions of  the value of crop production.</t>
  </si>
  <si>
    <t>Asks quantity of free,  left over, and main and secondary type of purchased fertilizer used per plot in post-planting survey- NPK, Urea, other.</t>
  </si>
  <si>
    <t>Asks about main type of inorganic fertilizer- DAP, UREA, TSP, CAN, SA, NPK, MRP. Does not ask for a secondary type of inorganic fertilizer</t>
  </si>
  <si>
    <t>Type of land: Cultivated and uncultivated land; cultivated, pasture, fallow, forest, land prepared for belg season, home/homestead, other.
Source of reported area : Use GPS area, convert to ha. For fields without GPS measurements where farmer reports are in non-standard units, conversion factors are estimated from fields with GPS measurements and farmer reports in the same unit. We apply the median per-unit conversion factor at the smallest geographic level with at least 10 measured observations.</t>
  </si>
  <si>
    <t>Type of land: Cultivated and uncultivated land; cultivated, pasture, fallow, forest, land prepared for belg season, rented out, other.
Source of reported area : Use GPS area, convert to ha. For fields without GPS measurements where farmer reports are in non-standard units, conversion factors are estimated from fields with GPS measurements and farmer reports in the same unit. We apply the median per-unit conversion factor at the smallest geographic level with at least 10 measured observations.</t>
  </si>
  <si>
    <t>Types of land included: cultivated, left fallow, pasture; excludes land rented out, sharecropped out, given out for free, forest/woodland, other (specify).
Source of reported area : Use GPS area, convert to ha. For plots without GPS measurements where farmer reports are in non-standard units, conversion factors are estimated from plots with GPS measurements and farmer reports in the same unit. We apply the median per-unit conversion factor at the smallest geographic level with at least 10 measured observations.</t>
  </si>
  <si>
    <t>Type of land: Cultivated and uncultivated land; purestand, mixed crop, pasture, fallow, forest, land prepared for belg season, other.
Source of reported area : Use GPS area, convert to ha. For fields without GPS measurements where farmer reports are in non-standard units, conversion factors are estimated from fields with GPS measurements and farmer reports in the same unit. We apply the median per-unit conversion factor at the smallest geographic level with at least 10 measured observations.</t>
  </si>
  <si>
    <t>All Crops, Beans, Cowpea, Maize, Rice, Sorghum, Cassava</t>
  </si>
  <si>
    <t>Gross value of crop production is constructed as the aggregated value of crop production across all crops and seasons, without accounting for any post-harvest losses.
Crop production is valued either by respondent’s own valuation (if available) or by multiplying quantities produced by the sales values observed by the HH for each crop if they sold that crop. If the HH did not sell a crop that it produced, the value per unit is imputed using the median per-unit value of observed sales at the smallest geographic unit for which we have at least 10 observations (where possible we convert units to kgs using provided conversion factors before imputing prices/values). We treat “other” subgroups of crops as though they were crop categories and use median unit prices to value production. Where we cannot calculate a per-unit price for a given crop-unit combination, we assign a value of 0 to the production of that crop.
Across all countries, crop prices are imputed for the year, not the season.</t>
  </si>
  <si>
    <t>The sum of household-weighted gross value of production (all seasons) across all households. See "Gross value of crop production (all seasons)" indicator for more detail.</t>
  </si>
  <si>
    <t>We note that Ethiopia LSMS seems to not capture the production of seasonal crops in the Belg season. For example, cereals are never recorded as harvested at the end of the Belg season (Feb-June). Thus, this may not be a full accounting of crop income for farm-households over the previous year.
In addition, raw data files in this wave are missing a lot of harvest amount data (about 5,200 out of 14,000 plot harvest records do not report amount harvested) - this likely drives down estimates.
In this data set, “other” crops are categorized into subgroups (other legume, other spice…). We treat these as though they are crop categories and use the median values accordingly.</t>
  </si>
  <si>
    <t>Hired labor - Daily wage * number days hired (captured in post-planting and post-harvest survey). Daily wage is constructed as amount paid divided by number of individuals hired. Questionnaire asks for “total daily wage” which we are assuming is the total paid per day for all workers.   
Inorganic fertilizer- Value of inorganic fertilizers are not reported - cannot calculate
Other chemical inputs - No quantities or values recorded
Manure - No value.
Seed - Value of purchased seed (improved or traditional); cost of transport for purchased and free seed. Seed value is not included in the gender-disaggregated indicators because seeds are at the crop, not plot-crop, level.
Land rental -Sharecropping costs are not reported
Rental cost Agricultural assets –Not captured (seems like a big oversight in Ethiopia) 
Rental cost Animal traction - Not captured.
Rental cost Machine traction - Not captured.
Rental cost Crop storage facility - Not captured.
We do not currently value “share paid” for sharecropping.
Gender of plot decision-maker is not reported</t>
  </si>
  <si>
    <t xml:space="preserve">We note that Ethiopia LSMS seems to not capture the production of seasonal crops in the Belg season. For example, cereals are never recorded as harvested at the end of the Belg season (Feb-June). Thus, this may not be a full accounting of crop income for farm-households over the previous year.
In this data set, “other” crops are categorized into subgroups (other legume, other spice…). We treat these as though they are crop categories and use the median values accordingly.
</t>
  </si>
  <si>
    <t>We note that Ethiopia LSMS seems to not capture the production of seasonal crops in the Belg season. For example, cereals are never recorded as harvested at the end of the Belg season (Feb-June). Thus, this may not be a full accounting of crop income for farm-households over the previous year.
In this data set, “other” crops are categorized into subgroups (other legume, other spice…). We treat these as though they are crop categories and use the median values accordingly.</t>
  </si>
  <si>
    <t>Hired labor - Daily wage * number days hired (captured in post-planting and post-harvest survey). Daily wage is constructed as amount paid divided by number of individuals hired. We assume the payment question is total paid per day, for all workers. Please note that the questionnaire explicitly says “per person per day,” but we believe the values are too high and the enumerator manual also suggests otherwise.
Inorganic fertilizer- Sum of values of urea, DAP, and NPS fertilizers purchased + imputed value of fertilizers used but not purchased. Other fertilizers are used but not valued because there is no cost reported (only a small percentage of inorganic fertilizers used are "other")
Other chemical inputs - No quantities or values recorded
Manure - No value.
Seed - Value of purchased seed (improved or traditional); cost of transport for purchased and free seed.
Land rental -Sharecropping costs are not reported
Rental cost Agricultural assets –Not captured (seems like a big oversight in Ethiopia) 
Rental cost Animal traction - Not captured.
Rental cost Machine traction - Not captured.
Rental cost Crop storage facility - Not captured. 
We do not currently value “share paid” for sharecropping.</t>
  </si>
  <si>
    <t>Valued using farmer's own estimated valuation. Where we don’t have a valuation and otherwise don’t find the crop-unit combination in the data set, we take the median per-crop-unit price (farmer-estimated values) observed in the country. It receives a value of zero so we don’t drop the entire household. Nigeria LSMS has no “other” crop category. No question asks whether any part of the crop is still to be harvested.</t>
  </si>
  <si>
    <t>Hired labor - Daily wage * number days hired (captured in post-planting and post-harvest survey) + Value of quantity of crops given as payment. Includes costs for labor from planting to harvest and for harvest labor only. We construct the daily wage as total paid per day divided by number of persons hired. We assume the total paid is for all individuals hired per day.
Inorganic fertilizer- Sum of value of inorganic fertilizer purchased (allowed to list up to 2 types) + imputed value of fertilizers used but not purchased.
Other chemical inputs - Value of herbicide + value of pesticide
Manure - Value of organic fertilizer purchased + expenditures on transportation. We include fertilizer transport expenditures here. If transport expenditures are captured, it might be because it is relevant only in Nigeria.
Seed - Expenditure on seed purchases; cost of transport for purchased seed.
Land rental - Rental costs incurred, but it is not clear why this quest+M22ion is asked twice.
Rental cost Agricultural assets– Rental costs incurred.
Rental cost Animal traction - Cost is captured per unit of time, it’s not easy to estimate overall cost. Cost of feeding the animals is included.
Rental cost Machine traction - Rental costs incurred.
Rental cost Crop storage facility - Not captured.</t>
  </si>
  <si>
    <t>Hired labor - Daily wage * number days hired (captured in post-planting and post-harvest survey) + Value of quantity of crops given as payment. Includes costs for  harvest labor only. We construct the daily wage as total paid per day divided by number of persons hired. We assume the total paid is for all individuals hired per day.
Inorganic fertilizer- Sum of value of inorganic fertilizer purchased (allowed to list up to 2 types) + imputed value of fertilizers used but not purchased.
Other chemical inputs - Value of herbicide + value of pesticide
Manure - Value of organic fertilizer purchased + expenditures on transportation. We include fertilizer transport expenditures here. If transport expenditures are captured, it might be because it is relevant only in Nigeria.
Seed - Expenditure on seed purchases; cost of transport for purchased seed.
Land rental - Rental costs incurred, but it is not clear why this quest+M22ion is asked twice.
Rental cost Agricultural assets– Rental costs incurred.
Rental cost Animal traction - Cost is captured per unit of time, it’s not easy to estimate overall cost. Cost of feeding the animals is included.
Rental cost Machine traction - Rental costs incurred.
Rental cost Crop storage facility - Not captured.</t>
  </si>
  <si>
    <t>Hired labor - Daily wage * number days hired (captured in post-planting and post-harvest survey) + Value of quantity of crops given as payment. Includes costs for planting labor, for labor from planting to harvest and for harvest labor. We construct the daily wage as total paid per day divided by number of persons hired. We assume the total paid is for all individuals hired per day.
Inorganic fertilizer- Sum of value of inorganic fertilizer purchased (allowed to list up to 2 types) + imputed value of fertilizers used but not purchased.
Other chemical inputs - Value of herbicide + value of pesticide
Manure - Value of organic fertilizer purchased + expenditures on transportation. We include fertilizer transport expenditures here. If transport expenditures are captured, it might be because it is relevant only in Nigeria.
Seed - Expenditure on seed purchases; cost of transport for purchased seed.
Land rental - Rental costs incurred, but it is not clear why this quest+M22ion is asked twice.
Rental cost Agricultural assets– Rental costs incurred.
Rental cost Animal traction - Cost is captured per unit of time, it’s not easy to estimate overall cost. Cost of feeding the animals is included.
Rental cost Machine traction - Rental costs incurred.
Rental cost Crop storage facility - Not captured.</t>
  </si>
  <si>
    <t>Valued using farmer's own estimated valuation. Where we don’t have a valuation and otherwise don’t find the crop-unit combination in the data set, we take the median per-crop-unit price (farmer-estimated values) observed in the country. It receives a value of zero so we don’t drop the entire household. Nigeria LSMS has no “other” crop category. 
For still-to-be-harvested crops, where the unit is the same as for already-harvested, the household’s price-per-unit is used. Where the unit differs, we take the median per-crop-unit price (farmer-estimated values) observed in the country. 
Value of harvest is the value already harvested + imputed value still to be harvested.</t>
  </si>
  <si>
    <t>See calculation of "Gross value of crop production (all seasons)". 
Transportation costs associated with crop sales are not captured.
Value lost post-harvest is not asked
See calculation of "Total crop production cost - explicit only (all seasons)".</t>
  </si>
  <si>
    <t>See calculation of "Gross value of crop production (all seasons)".
Transportation costs associated with crop sales are captured for temporary crops only (section 11 but not section 12). 
Value lost post-harvest - Respondents report either the quantity and units lost or the percent lost - we use the percent. Post-harvest losses cover the time period from the harvest to the survey date. They don’t reflect the future amount that will be lost of what has been harvested and stored.
See calculation of "Total crop production cost - explicit only (all seasons)".</t>
  </si>
  <si>
    <t>See calculation of "Gross value of crop production (all seasons)". 
Transportation costs associated with crop sales are captured for temporary crops only (section 11 but not section 12). 
Value lost post-harvest - Respondents report either the quantity and units lost or the percent lost - we use the percent. Post-harvest losses cover the time period from the harvest to the survey date. They don’t reflect the future amount that will be lost of what has been harvested and stored.
See calculation of "Total crop production cost - explicit only (all seasons)".</t>
  </si>
  <si>
    <t>For temporary crops, the farmer’s valuation is used. For permanent/tree crops, if a household sold the crop, its observed sales value is used. Otherwise, the value of crops is imputed using the median per-kg value of observed sales at the smallest geographic unit for which we have at least 10 observations. These include enumeration area, ward, district, region, and country.
When the farmer has sold a crop, her valuation of the total production seems to be well-aligned (in an informal review of the data).
If an “other” crop in the permanent/tree crops file is not sold (has no farmer-provided value), we have no value using this method. It receives a value of zero so we don’t drop the entire household.</t>
  </si>
  <si>
    <t xml:space="preserve">See calculation of "Gross value of crop production (all seasons)". 
Transportation costs associated with crop sales - captured for temporary crops only (section 5 but not section 7). 
Value lost post-harvest - Value lost post-harvest is estimated by the respondent. A crude percent is also available (in increments of 10%). If estimated value lost for a given crop exceeds value of the crop production, losses are capped at value of production.
See calculation of "Total crop production cost - explicit only (all seasons)". </t>
  </si>
  <si>
    <t>Gross value of crop production indicator</t>
  </si>
  <si>
    <t>Total value of crop sold indicator</t>
  </si>
  <si>
    <t xml:space="preserve">Total value of crop sold indicator (sales as of the survey date; aggregated across seasons) / Gross value of crop production (all seasons) indicator
We report on value of crop sold as of the survey date, as this can be calculated directly from the instruments; quantity sold*price of sale.
See more detail on "Gross value of crop production (all seasons)" and "Total value of crop sold" in the notes for those indicators.
</t>
  </si>
  <si>
    <t>We note that Ethiopia LSMS seems to not capture the production of seasonal crops in the Belg season. For example, cereals are never recorded as harvested at the end of the Belg season (Feb-June). Thus, this may not be a full accounting of crop activity for farm-households over the previous year.
In addition, raw data files in this wave are missing a lot of harvest amount data (about 5,200 out of 14,000 plot harvest records do not report amount harvested) - this likely drives down estimates.</t>
  </si>
  <si>
    <t>We note that Ethiopia LSMS seems to not capture the production of seasonal crops in the Belg season. For example, cereals are never recorded as harvested at the end of the Belg season (Feb-June). Thus, this may not be a full accounting of crop activity for farm-households over the previous year.</t>
  </si>
  <si>
    <t xml:space="preserve">Value of crop sold is reported directly by the respondent </t>
  </si>
  <si>
    <t>We report on value of crop sold as of the survey date, as this can be calculated directly from the instruments. In many instruments, the respondents directly report a total value of crop sales, by crop. In other cases, we multiply quantity sold*price of sale, by crop.</t>
  </si>
  <si>
    <t>Respondents may specify unit of production quantity. If no conversion factor is available for a given crop-unit combination, we cannot include that quantity in the total quantity harvested.</t>
  </si>
  <si>
    <t>Total quantity harvested is constructed as reported by the respondent at the plot-crop level, summed by crop across all plots and seasons. Estimates not provided in kilograms are converted to kilograms using provided conversion factors. If no conversion factor is available for a given crop-unit combination, we cannot include that quantity in the total quantity harvested.</t>
  </si>
  <si>
    <t>Respondents may specify unit of production quantity. If no conversion factor is available for a given crop-unit combination, we cannot include that quantity in the total quantity harvested.
The survey also asks respondents to estimate the quantity remaining to be harvested, if harvest is not yet complete. This quantity is added to the total quantity harvested estimate.</t>
  </si>
  <si>
    <t>Quantity harvested is already converted to kgs in the data.</t>
  </si>
  <si>
    <t>We note that Ethiopia LSMS seems to not capture the production of seasonal crops in the Belg season. For example, cereals are never recorded as harvested at the end of the Belg season (Feb-June). Thus, this may not be a full accounting of crop activity for farm-households over the previous year.
Quantity harvested is already converted to kgs in the data.</t>
  </si>
  <si>
    <t>We note that Ethiopia LSMS seems to not capture the production of seasonal crops in the Belg season. For example, cereals are never recorded as harvested at the end of the Belg season (Feb-June). Thus, this may not be a full accounting of crop activity for farm-households over the previous year.
In addition, raw data files in this wave are missing a lot of harvest amount data (about 5,200 out of 14,000 plot harvest records do not report amount harvested) - this likely drives down estimates.
Quantity harvested is already converted to kgs in the data.</t>
  </si>
  <si>
    <t>Use farmer reported estimate for kilograms of harvest. Area harvested constructed as proportion of area planted. 
Does not report different seasons.
Beans include: haricot beans. Does not report cowpeas.
See "total quantity harvested" and "total area harvested" for more detail on construction of numerator and denominator.</t>
  </si>
  <si>
    <t>Use farmer reported estimate for kilograms of harvest. Area harvested constructed as proportion of area planted. 
Does not report different seasons.
Beans include: haricot beans, red kidney beans. Does not report cowpeas.
See "total quantity harvested" and "total area harvested" for more detail on construction of numerator and denominator.</t>
  </si>
  <si>
    <t>Reporting only for main growing season (no area harvested reported for other season). 
Survey asks about beans/cowpea together. These are counted as "cowpea," cowpea is sometimes called beans in West Africa but represents ~99% of bean production. 
See "total quantity harvested" and "total area harvested" for more detail on construction of numerator and denominator.</t>
  </si>
  <si>
    <t>Reporting only for main growing season (no area harvested reported for other season). Farmer estimates of quantity remaining to be harvested at the time of the survey are added to the estimate of total quantity harvested.
Survey asks about beans/cowpea together. These are counted as "cowpea," cowpea is sometimes called beans in West Africa but represents ~99% of bean production. 
See "total quantity harvested" and "total area harvested" for more detail on construction of numerator and denominator.</t>
  </si>
  <si>
    <t>See calculation of "gross value of crop production (all seasons)" for detail on construction of the numerator.</t>
  </si>
  <si>
    <t>See calculation of "gross value of crop production (all seasons)" for detail on construction of the numerator.
Raw data files in this wave are missing a lot of harvest amount data (about 5,200 out of 14,000 plot harvest records do not report amount harvested) - this may affect estimates.</t>
  </si>
  <si>
    <t>See calculation of "gross value of crop production (all seasons)" for details on general and instrument-specific construction decisions of  the value of crop production.
Plot decision maker : Who makes primary decisions concerning the plot (1, then up to 2 additional).</t>
  </si>
  <si>
    <t>See calculation of "gross value of crop production (all seasons)" for details on general and instrument-specific construction decisions of  the value of crop production.
Plot decision maker : Who in the HH manages this plot (up to 2) and other HH members who are decision-makers on this plot (up to 4).</t>
  </si>
  <si>
    <t>See calculation of "gross value of crop production (all seasons)" for details on general and instrument-specific construction decisions of  the value of crop production.
Plot decision maker : Who decided what to plant on this plot in LRS (up to 3)</t>
  </si>
  <si>
    <t>Does not ask how much of the area planted was harvested, only if the entire area planted was harvested - we use only those observations that harvested the entire area planted and drop those that did not harvest the entire plot (about 12% of observations) when constructing any indicators that use area harvested</t>
  </si>
  <si>
    <t xml:space="preserve">Farmer reported percentage of field planted, use (percent planted*area of field) to construct area planted. </t>
  </si>
  <si>
    <t>Constructed as percentage of area planted that was harvested. See calculation of "Total area planted".</t>
  </si>
  <si>
    <t>Farmer reported proportion of plot planted to [crop], use (proportion planted*area of plot) to construct area planted. Options for proportions are 1, 3/4, 1/2, and 1/4.</t>
  </si>
  <si>
    <t>Farmer directly reports area harvested to [crop] on the plot, in acres.</t>
  </si>
  <si>
    <t>Farmer directly reports area harvested to [crop] on the plot. Units are converted to ha.</t>
  </si>
  <si>
    <t>Farmer directly reports area planted to [crop] on the plot. Units are converted to ha.</t>
  </si>
  <si>
    <t>The mean for this indicator can be interpreted as the weighted proportion: Number of rural HHs growing the crop / Total number of rural HHs
But the indicator is actually a dummy (0/1) variable constructed at the HH level. For each HH, we code a 1 if the HH reports growing [crop] on any of its plots. The mean is the weighted average of HH engagement in this activity.</t>
  </si>
  <si>
    <t>The mean for this indicator can be interpreted as the weighted proportion: Number of rural HHs engaged in agricultural activities (crop or livestock production or agricultural wage work) / Total number of rural HHs
But the indicator is actually a dummy (0/1) variable constructed at the HH level. For each HH, we code a 1 if the HH reports any household member engaged in crop or livestock production or agricultural wage work. The mean is the weighted average of HH engagement in this activity.</t>
  </si>
  <si>
    <t>The mean for this indicator can be interpreted as the weighted proportion: Number of rural HHs engaged in crop or livestock production / Total number of rural HHs
But the indicator is actually a dummy (0/1) variable constructed at the HH level. For each HH, we code a 1 if the HH reports any household member engaged in crop or livestock production. The mean is the weighted average of HH engagement in this activity.</t>
  </si>
  <si>
    <t>The mean for this indicator can be interpreted as the weighted proportion: Number of rural HHs engaged in crop production / Total number of rural HHs
But the indicator is actually a dummy (0/1) variable constructed at the HH level. For each HH, we code a 1 if the HH reports any household member engaged in crop production. The mean is the weighted average of HH engagement in this activity.</t>
  </si>
  <si>
    <t>The mean for this indicator can be interpreted as the weighted proportion: Number of rural HHs engaged in livestock production / Total number of rural HHs
But the indicator is actually a dummy (0/1) variable constructed at the HH level. For each HH, we code a 1 if the HH reports any household member engaged in livestock production. The mean is the weighted average of HH engagement in this activity.</t>
  </si>
  <si>
    <t>The mean for this indicator can be interpreted as the weighted proportion: Number of rural HHs engaged in fishing activities / Total number of rural HHs
But the indicator is actually a dummy (0/1) variable constructed at the HH level. For each HH, we code a 1 if the HH reports any household member engaged in fishing activities. The mean is the weighted average of HH engagement in this activity.</t>
  </si>
  <si>
    <t>Total quantity harvested/total area harvested, by crop, pure stand plots only. 
Area: See construction of "total area harvested" for details
Intercropping: Deal with intercropping by separately reporting yield for all plots and for pure-stand plots only. 
Seasons: Deal with multiple seasons by reporting yield for main season only, if multiple seasons are reported on. 
Weight using HH weights*area used for crop production (to estimate the productivity of an average hectare of land used for crop production in the country, not just an average farm).</t>
  </si>
  <si>
    <t>Animal and machine hire costs not included; herbicide/pesticide costs not included; no fertilizers are valued
We do not currently value “share paid” for sharecropping.
Seed value is not included in the gender-disaggregated indicators because seeds are at the crop, not plot-crop, level.
Daily wage is constructed as amount paid divided by number of individuals hired. Questionnaire asks for total daily wage. Questionnaire asks for “total daily wage” which we are assuming is the total paid per day for all workers.   
Gender of plot decision-maker is not reported
See "Total crop production cost - explicit only (all seasons)" for detail on construction of numerator.
See "total area planted" for detail on construction of denominator.</t>
  </si>
  <si>
    <t>Animal and machine hire costs not included; herbicide/pesticide costs not included; no fertilizers are valued
We do not currently value “share paid” for sharecropping.
Seed value is not included in the gender-disaggregated indicators because seeds are at the crop, not plot-crop, level.
Daily wage is constructed as amount paid divided by number of individuals hired. Questionnaire asks for “total daily wage” which we are assuming is the total paid per day for all workers.   
Gender of plot decision-maker is not reported
See "Total crop production cost - explicit only (all seasons)" for detail on construction of numerator.
See "total area planted" for detail on construction of denominator.</t>
  </si>
  <si>
    <t>Animal and machine hire costs not included; herbicide/pesticide costs not included
We do not currently value “share paid” for sharecropping.
Seed value is not included in the gender-disaggregated indicators because seeds are at the crop, not plot-crop, level.
Daily wage is constructed as amount paid divided by number of individuals hired. We assume the payment question is total paid per day, for all workers. Please note that the questionnaire explicitly says “per person per day,” but we believe the values are too high and the enumerator manual also suggests otherwise.
See "Total crop production cost - explicit only (all seasons)" for detail on construction of numerator.
See "total area planted" for detail on construction of denominator.</t>
  </si>
  <si>
    <t>Includes costs for  harvest labor
We only include purchased seeds in the indicator due to the large number of non-traditional units and small sample sizes of non-purchased seeds.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</si>
  <si>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Includes costs for  harvest labor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</si>
  <si>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Includes costs for planting and harvest labor
We only include purchased seeds in the indicator due to the large number of non-traditional units and small sample sizes of non-purchased seeds.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</si>
  <si>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Includes costs for planting to harvest, and harvest labor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</si>
  <si>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Includes costs for planting, planting to harvest, and harvest labor
We only include purchased seeds in the indicator due to the large number of non-traditional units and small sample sizes of non-purchased seeds.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</si>
  <si>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Includes costs for planting, planting to harvest, and harvest labor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</si>
  <si>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We are not able to include animal and machine hire in the gender-disaggregated indicators because they are at different levels of construction.
Daily wage is constructed as total paid over the entire season divided by total number of days hired over entire season, across men and women. Children are not included in Wave 1.
See "Total crop production cost - explicit only (all seasons)" for detail on construction of numerator.
See "total area planted" for detail on construction of denominator.</t>
  </si>
  <si>
    <t>We are not able to include animal and machine hire in the gender-disaggregated indicators because they are at different levels of construction.
Daily wage is constructed as total paid over the entire season divided by total number of days hired over entire season, across men, women, and children.
See "Total crop production cost - explicit only (all seasons)" for detail on construction of numerator.
See "total area planted" for detail on construction of denominator.</t>
  </si>
  <si>
    <t>The sum of household-weighted total quantity harvested across all households. See "Total quantity harvested" for more detail.</t>
  </si>
  <si>
    <t>The sum of household-weighted total area harvested across all households. See "Total area harvested" for more detail.</t>
  </si>
  <si>
    <t>The sum of household-weighted total area planted across all households. See "Total area planted" for more detail.</t>
  </si>
  <si>
    <t>Households are coded as growing a crop if they report either harvesting or planting any of that crop</t>
  </si>
  <si>
    <t>Households are coded as engaged in agricultural activities if they report any crop production/income, cultivated area, livestock income, livestock owned, or for agricultural work.</t>
  </si>
  <si>
    <t>Households are coded as engaged in crop or livestock production if they report a positive value of crop production/income or cultivated farm area or if they report livestock income or own any livestock</t>
  </si>
  <si>
    <t>Households are coded as engaged in crop production if they report a positive value of crop production/income or cultivated farm area</t>
  </si>
  <si>
    <t>Households are coded as engaged in livestock production if they report livestock income or own any livestock</t>
  </si>
  <si>
    <t>Households are coded as engaged in fishing activities if they report any fishing production/income</t>
  </si>
  <si>
    <t>Total quantity harvested/total area harvested, by crop. 
Area: See construction of "total area harvested" for details
Intercropping: Deal with intercropping by separately reporting yield for all plots and for pure-stand plots only. We note that on plots where multiple crops are reported as planted on the same area (typically only on intercropped plots), we scale down the area planted for each crop such that the sum of the area for each crop is equal to the full plot area. Since we cap area harvested for a crop on a plot at its area planted, the area harvested for many intercropped crop observations will be replaced by the re-scaled area planted, leading to higher yield estimates.
Seasons: Deal with multiple seasons by reporting yield for main season only, if multiple seasons are reported on. 
Weight using HH weights*area used for crop production (to estimate the productivity of an average hectare of land used for crop production in the country, not just an average farm).</t>
  </si>
  <si>
    <t>Total quantity of inorganic fertilizer applied (application summed over seasons where applicable) / Total area planted (total area summed over seasons where applicable)
We also calculated but do not report organic fertilizer application rates. See "total area planted" for detail on construction of denominator. We note that our practice of "rescaling" the area planted for crops on plots where multiple crops are intercropped on the same area (i.e., with overlapping area planted that would sum to more than the total plot area) such that the sum of area planted to each crop on the plot equals the plot area ensures that our "total area planted" denominator does not double-count any area.</t>
  </si>
  <si>
    <t xml:space="preserve">Total amount spent on hired labor across all agricultural activities (including value of in-kind payments if specified) / Total number of hired labor days.
The majority of instruments directly report a daily wage rate for different agricultural activities and different laborers. For these instruments, we construct a weighted average of the daily wage rate by multiplying each specified wage by the number of days of hired labor that were paid at that wage. We then sum those amounts paid to calculate the total amount spent on hired labor across all agricultural activities (including value of in-kind payments if specified), and divide by the total number of hired labor days.
See construction of "Total hired labour days supplied (all seasons)" for additional construction detail on the denominator, but note that for instruments reporting on multiple seasons, we only use information from the primary agricultural season for this indicator. </t>
  </si>
  <si>
    <t>Winsorize top 1% of numerator and denominator prior to indicator construction. Do not winsorize final indicator.</t>
  </si>
  <si>
    <t xml:space="preserve">Reports average daily wage by activities, grouped in two: i) pre-planting + planting + other non-harvesting (land preparation, planting, ridging, weeding and fertilizing) and ii) harvesting + threshing (does not include transportation).
Separate wage for men, women, and children (&lt;15).
We calculate the weighted average of daily wage across activity/laborer groups, with the weight being the number of days worked by each group of laborers on a given activity.
Does not report by season.
</t>
  </si>
  <si>
    <t>Reports average daily wage by activities, for just one group of activities: harvesting + threshing. Other hired labor activities are not captured.
Separate wage for men, women, and children (&lt;15).
We calculate the weighted average of daily wage across activity/laborer groups, with the weight being the number of days worked by each group of laborers on a given activity.
Does not report by season.</t>
  </si>
  <si>
    <t>Reports average daily wage by activities, for two group of activities : i) pre-planting + planting  and ii) harvesting + threshing.
Separate wage for men, women, and children (&lt;15).
We calculate the weighted average of daily wage across activity/laborer groups, with the weight being the number of days worked by each group of laborers on a given activity.
Does not report by season.</t>
  </si>
  <si>
    <t>Reports average daily wage by activities, for three groups of activities: : i) pre-planting + planting, ii) other non-harvesting (land preparation and planting, ridging, post-planting and pre-harvesting), and iii) harvesting + threshing.
Separate wage for men, women, and children (&lt;15).
We calculate the weighted average of daily wage across activity/laborer groups, with the weight being the number of days worked by each group of laborers on a given activity.
Does not report by season.</t>
  </si>
  <si>
    <t>Specific Construction Decisions
Tanzania NPS LSMS-ISA, Wave 1 (2008-09)</t>
  </si>
  <si>
    <t>Specific Construction Decisions
Tanzania NPS LSMS-ISA, Wave 2 (2010-11)</t>
  </si>
  <si>
    <t>Specific Construction Decisions
Tanzania NPS LSMS-ISA, Wave 3 (2012-13)</t>
  </si>
  <si>
    <t>Specific Construction Decisions
Tanzania NPS LSMS-ISA, Wave 4 (2014-15)</t>
  </si>
  <si>
    <t>Activities are grouped in three: i) Land preparation and planting ii) Weeding and iii) Harvesting 
The instrument reports amount of hired labor in man days and women days for each activity group, along with total wage paid (not by group) for each activity group. Child days are not included in Wave 1 of the Tanzania NPS.
We take the sum of the total wage paid across activities, and divide by the sum of hired labor days.
We only include hired labor from the long rainy (main growing) season.</t>
  </si>
  <si>
    <t>Activities are grouped in four: i) Land preparation and planting ii) Weeding iii) ridging, fertilizing, other non-harvest activities  and iv) Harvesting 
The instrument reports amount of hired labor in man days, women days, and children days for each activity group, along with total wage paid (not by group) for each activity group.
We take the sum of the total wage paid across activities, and divide by the sum of hired labor days.
We only include hired labor from the long rainy (main growing) season.</t>
  </si>
  <si>
    <t>Activities are grouped in three: i) Land preparation and planting ii) Weeding, ridging, fertilizing, other non-harvest activities and non-planting activities and iii) Harvesting and threshing
The instrument reports amount of hired labor in man days, women days, and children days for each activity group, along with total wage paid (not by group) for each activity group.
We take the sum of the total wage paid across activities, and divide by the sum of hired labor days.
We only include hired labor from the long rainy (main growing) season.</t>
  </si>
  <si>
    <t>Total egg production is calculated by multiplying the number of clutching periods per hen in the last 12 months by the number of eggs per clutch, and then multiplying that by the number of laying hens. 
Egg production is reported separately for local, hybrid, and exotic hens. These are all summed together for this indicator.</t>
  </si>
  <si>
    <t xml:space="preserve">Total egg production is calculated by multiplying the number of clutching periods per hen in the last 12 months by the number of eggs per clutch, and then multiplying that by the number of laying hens. </t>
  </si>
  <si>
    <t>Total milk production is calculated by multiplying average quantity produced per day by 30 to get average monthly production, then multiplying that by the average number of months during which the animals are actually milked, and then multiplying that by the number of livestock milked. 
Milk production is reported for cows, goats, sheep, and camels. We only include production for cows.</t>
  </si>
  <si>
    <t>Total milk production is calculated by multiplying average quantity produced per day by 30 to get average monthly production, then multiplying that by the average number of months during which the animals are actually milked, and then multiplying that by the number of livestock milked. 
Milk production is reported for cattle and for camels. We only include production for cattle.</t>
  </si>
  <si>
    <t>Total milk production is calculated by multiplying average quantity produced per month across all animals by the number of months during which the household produced milk.
Milk production is reported for traditional and improved cows. We include both of these under total milk production.</t>
  </si>
  <si>
    <t>Total milk production is taken by multiplying reported average liters milked per day*365 days*(average months milked/12)*number of milk-producing animals. 
Milk production is reported for large ruminants (cows) and small ruminants (sheep and goats). We only include production from large ruminants.</t>
  </si>
  <si>
    <t>Total egg production is calculated by multiplying average quantity produced per month across all animals by the number of months during which the household produced eggs.
Egg production is reported for traditional and improved chickens. We include both of these under total egg production.</t>
  </si>
  <si>
    <t>Total egg production is calculated by multiplying average quantity produced per month across all animals by the number of months during which the household produced eggs.
Egg production is reported collectively for indigenous and exotic/improved chickens, ducks, and other poultry. As we cannot disaggregate by species, we include all of these under total egg production.</t>
  </si>
  <si>
    <t>We value the total household production of milk over the year either using, in order of preference depending on data available in the instrument, a) respondents' own estimates, b) the total quantity produced * the sales price for any milk sales made by the household, or c) if the HH did not sell any milk, the value per unit is imputed using the median per-unit value of observed sales at the smallest geographic unit for which we have at least 10 observations.
See "total quantity of milk produced" for more detail on construction of that component of this indicator.</t>
  </si>
  <si>
    <t>We value the total household production of eggs over the year either using, in order of preference depending on data available in the instrument, a) respondents' own estimates, b) the total quantity produced * the sales price for any egg sales made by the household, or c) if the HH did not sell any eggs the value per unit is imputed using the median per-unit value of observed sales at the smallest geographic unit for which we have at least 10 observations.
See "total quantity of eggs produced" for more detail on construction of that component of this indicator.</t>
  </si>
  <si>
    <t>Total egg production is calculated by multiplying average quantity produced per month by the number of months during which the animals actually produced eggs, and then multiplying that by the number of animals producing eggs. 
Egg production is reported for chickens, ducks, and turkeys, but is reported in aggregate for all livestock instead of by species. Therefore, total egg production for Nigeria includes production by species other than chickens.
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t>
  </si>
  <si>
    <t>Total milk production is calculated by multiplying average quantity produced per month for all livestock by the number of months during which the animals are actually milked. There is no information on the number of livestock actually milked.
Milk production is reported for cows, goats, sheep, and camels, but is reported in aggregate for all livestock instead of by species. Therefore, total milk production for Nigeria includes production by species other than cows.
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t>
  </si>
  <si>
    <t>Milk is valued by multiplying production quantity by price per liter, using an imputed household price based on household sales values and quantity if available, and the median price at the smallest geographic unit with at least 10 observations if the household did not sell any milk.
See "total quantity of milk produced" for more detail on construction of that component of this indicator.</t>
  </si>
  <si>
    <t>Eggs are valued by multiplying production quantity by price per unit, using an imputed household price based on household sales values and quantity if available, and the median price at the smallest geographic unit with at least 10 observations if the household did not sell any eggs.
See "total quantity of eggs produced" for more detail on construction of that component of this indicator.</t>
  </si>
  <si>
    <t>Eggs are valued by multiplying production quantity by price per unit, using an imputed household price based on household sales values and quantity if available, and the median price at the smallest geographic unit with at least 10 observations if the household did not sell any eggs.
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
See "total quantity of eggs produced" for more detail on construction of that component of this indicator.</t>
  </si>
  <si>
    <t>Milk is valued by multiplying production quantity by price per liter, using an imputed household price based on household sales values and quantity if available, and the median price at the smallest geographic unit with at least 10 observations if the household did not sell any milk.
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
See "total quantity of milk produced" for more detail on construction of that component of this indicator.</t>
  </si>
  <si>
    <t>The sum of household-weighted total quantity of milk produced across all households.
See "total quantity of milk produced" for more detail.</t>
  </si>
  <si>
    <t>The sum of household-weighted total quantity of eggs produced across all households.
See "total quantity of eggs produced" for more detail.</t>
  </si>
  <si>
    <t>See calculation of "total quantity of milk produced"</t>
  </si>
  <si>
    <t>See calculation of "total quantity of eggs produced"</t>
  </si>
  <si>
    <t>See calculation of "Total value of production, milk"</t>
  </si>
  <si>
    <t>See calculation of "Total value of production, eggs"</t>
  </si>
  <si>
    <t>The sum of household-weighted total value of milk production across all households.
See calculation of "Total value of production, milk"</t>
  </si>
  <si>
    <t>The sum of household-weighted total value of egg production across all households.
See calculation of "Total value of production, eggs"</t>
  </si>
  <si>
    <t>Total quantity of milk produced / Number of milk-producing animals
Do not calculate for animals other than cattle. Report on cows separately when possible. Report separately on cows and buffalo for India.
We do not construct this indicator for small ruminants or if we only have data on the number of livestock owned instead of producing. 
Livestock weights are used so the estimate is average productivity by head rather than average productivity by household.</t>
  </si>
  <si>
    <t xml:space="preserve">Total number of eggs produced / Number of egg-producing animals
Do not calculate for animals other than chickens/hens.
We do not construct this indicator if we only have data on the number of poultry owned instead of egg-producing. 
Livestock weights are used so the estimate is average productivity by head rather than average productivity by household. </t>
  </si>
  <si>
    <t>Winsorize top 1% of milk-producing animals before constructing the indicator, for use in livestock weights. Quantity of milk produced already winsorized at top 1% before construction of indicator. Winsorize top 1% of final indicator.</t>
  </si>
  <si>
    <t>Winsorize top 1% of egg-producing animals before constructing the indicator, for use in livestock weights. Quantity of eggs produced already winsorized at top 1% before construction of indicator. Winsorize top 1% of final indicator.</t>
  </si>
  <si>
    <t>Only cows; we do not include camels, goats, sheep.
See calculation of "total quantity of milk produced"</t>
  </si>
  <si>
    <t>See calculation of "Total value of crop sold"</t>
  </si>
  <si>
    <t>See calculation of "Gross value of crop production (all seasons)" (denominator) and "Total value of crop sold" (numerator)</t>
  </si>
  <si>
    <t>Only large ruminants (mainly cows); we do not include small ruminants (goats and sheep).
See calculation of "total quantity of milk produced"</t>
  </si>
  <si>
    <t>Aggregates all types of hens.
See calculation of "total quantity of eggs produced"</t>
  </si>
  <si>
    <t>Net livestock income = Gross income from livestock products (valuing all production of all items captured in each instrument) + gross income from livestock (valuing sales and animals slaughtered for own consumption) – expenses on purchased animals - all animal upkeep expenses</t>
  </si>
  <si>
    <t>Non-farm income = Net self-employment income + Total non-ag wage income + Total transfers income + Total other sources of income (including remittances,  other assistance, and land rental income) + Net fishing income (except fish ponds)</t>
  </si>
  <si>
    <t xml:space="preserve">Total income = Net crop income + Net livestock income + Net fishing income (from fish ponds) + Total income from all non-farm sources (from net fishing income (except fish ponds), self-employment and agricultural businesses, non-ag wage employment, transfers, and other income) + Total ag wage income;  Note: crop, livestock, and self-employment/ag business incomes are NET values, subtracting all explicit costs. </t>
  </si>
  <si>
    <t>Net fishing income = total value of annual fishing production (separating value from fish ponds, if possible) - explicit costs from fishing</t>
  </si>
  <si>
    <t>Net self-employment income = total income from self-employment - all explicit costs from self-employment</t>
  </si>
  <si>
    <t>Income from all other sources (including remittances,  other assistance, and land rental income)</t>
  </si>
  <si>
    <t>Net crop income = gross annual value of crop production + value of crop residue - value lost post-harvest - all explicit costs of crop production
Gross value of crop production is constructed as the aggregated value of crop production across all crops and seasons, without accounting for any post-harvest losses. See calculation of "Gross value of crop production (all seasons)" for detail. We add value of crop residue if that is reported.
We subtract the value lost post-harvest from value of crop production across all seasons using farmer estimates of either the quantity or proportion of crop production lost post-harvest, if available.
Crop expenses are the sum of all explicit crop expenses reported in each instrument (including expenses associated with crop sales). Implicit costs (e.g., household labor, rental value of owned land, recycled seed) are not included. See calculation of "Total crop production cost - explicit only (all seasons)" for more detail.</t>
  </si>
  <si>
    <t>Net self-employment income = total income from self-employment - all explicit costs from self-employment
Sum of net income from self-employment activities, across all household members. This includes self-employment in processing agricultural products. 
Net income is from self-employment is calculated by multiplying the average revenues in the time periods of the activity by the number of time periods during which the activity was conducted, and subtracting the average expenses in the time periods of the activity by the number of time periods during which the activity was conducted. In some cases, respondents report profits from self-employment rather than revenues.</t>
  </si>
  <si>
    <t>Income from all other sources (including remittances,  other assistance, and land rental income)
Sum of household income from any other sources, including for example land rental income.</t>
  </si>
  <si>
    <t>Number of animals slaughtered for own-consumption is not captured in this instrument.
Livestock products valued: honey, milk, eggs
Expenses: hired labor, other expenses (fodder, vaccination/medicines/veterinary services), cost of inputs in production of by-products
Cannot value livestock purchases, as only the number of animals purchased is reported, not the price/cost.</t>
  </si>
  <si>
    <t>Number of animals slaughtered for own-consumption is not captured in this instrument.
Livestock products: milk, eggs, animal power, dung
Expenses: breeding, water, fodder, vaccines, treatments; hired labor not captured.
Estimated value of livestock purchases is reported.</t>
  </si>
  <si>
    <t xml:space="preserve">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
Livestock products valued: milk, eggs, honey, skins, palm wine, and other products (values imputed with observed item-unit sales). Some products cannot be valued because of lack of per-unit price data. 
Expenses: Water, Fodder, Vaccines, Treatments, Hired labor.
Value of livestock purchases is estimated by the respondent.
</t>
  </si>
  <si>
    <t>Total quantity of milk produced in the household over the year. Typically calculated based on average liters produced per month*number of months produced over the last 12 months. For instruments that report average liters products per day, we assume that this is the amount produced every day for each month that milk was produced. We only report production for large ruminants, such as cattle and buffalo, unless it is not possible to disaggregate production by type of animal.</t>
  </si>
  <si>
    <t>Total number of eggs produced in the household over the year. Typically calculated based on average liters produced per month*number of months produced over the last 12 months. For instruments that report average eggs products per day, we assume that this is the amount produced every day for each month that eggs were produced. We only report production for hens, unless it is not possible to disaggregate species.</t>
  </si>
  <si>
    <t>Number of animals slaughtered for own-consumption is not captured in this instrument (Wave 1).
Livestock products valued: milk, eggs, honey, and skins. Wave 1 does not capture the value of dung sold.
Expenses: Fodder, Hired labor. Wave 1 does not capture the cost of water, vaccines, and treatments, or the estimated value of livestock purchases</t>
  </si>
  <si>
    <t>Livestock products valued: milk, eggs, honey, skins, and dung (sales only).
Expenses: Fodder, Hired labor, water, vaccines, and treatments
Value of livestock purchases is estimated by the respondent.</t>
  </si>
  <si>
    <t>Livestock products valued: milk, eggs, honey, skins, "other products," and dung (sales only).
Expenses: Fodder, Hired labor, water, vaccines, and treatments
Value of livestock purchases is estimated by the respondent.</t>
  </si>
  <si>
    <t>Number of animals slaughtered for own-consumption is not captured in this instrument (Wave 2).
Livestock products valued: milk, eggs, honey, skins, and dung (sales only).
Expenses: Fodder, Hired labor. Wave 2 does not capture the cost of water, vaccines, and treatments, or the estimated value of livestock purchases</t>
  </si>
  <si>
    <t>Income from fish ponds and fishing calculated separately but aggregated for this indicator.
Expenses captured: hired labor (fixed payments, payments in kind, share of revenue), boat costs (rental, fuel, oil, maintenance), estimated weekly costs of raising fish
Amount of fish caught /harvested in past 12 months calculated as number of weeks spent fishing or raising fish * average number caught or harvested. We then value this production using imputed per-unit value of sales (from the household or local median sales price).</t>
  </si>
  <si>
    <t xml:space="preserve">Net fishing income = total value of annual fishing production (separating value from fish ponds, if possible) - explicit costs from fishing
If the value of fish catch is not reported directly, prices per fish species are as observed by the household if the household sold this type of fish. If the household did not sell a type of fish that it caught (of if the units for sales do not match the units for production), the value is imputed using the local median per-animal (per-item-unit) price observed at the smallest geographic area for which we have 10 observations. Where we cannot calculate a per-unit price for a given product-unit combination, we assign a value of 0 to the production of that product. 
Income from fish ponds is captured separately, when possible.
We include all expenses captured in each survey, assuming differences arise because some items are not relevant in a given setting or are covered under an “other” category. </t>
  </si>
  <si>
    <t xml:space="preserve">Does not capture fish ponds.
Fish income calculated by:  reported average kgs caught per day * number of fishing days per week reported * assumed 4 weeks per month * fishing months reported
Wave 1 only asks about fish catch in kg. 
Wave 1 does not disaggregate by fish. Respondents report per-kg value of daily sales, across species. Median prices can only be calculated by kg of unspecified fish type
Expenses: monthly costs for Labor on shore, Labor on boat, Smoking or drying, Wicks, Rent for storage, Transportation, Petrol and diesel fuel, Kerosene, Bait, Licenses, Buoys, Thread for sewing net, Beeswax, other
</t>
  </si>
  <si>
    <t xml:space="preserve">Does not capture fish ponds.
We add the total amount fish caught in high season plus total amount fish caught in low season.
Calculated fish price using median price per unit by species in last high season and low season. Used per unit sold to calculate value of harvest if sold. Used median price if not. 
Expenses (added for high season and low season): labor (Number of adults and children hired paid through wage, cash as a share of the boar revenue, or tsh estimate of in kind benefits - only captured for the high season), rental expenditures on boat and gear, costs of fuel, oil and maintenance,  other costs excluding taxes, licenses, auction fees, and other fees
</t>
  </si>
  <si>
    <t xml:space="preserve">Does not capture fish ponds.
Fewer than 1% of household have fishing income, so there is no reported fishing income after winsorizing the top 1% of the full population of rural households.
Fish catch: Per fish species, the amount of fish caught in past 12 months estimated as number weeks spent fishing or raising fish * average number of units caught or harvested per week. 
Expenses: Hired labor costs (Direct wages, share of boat revenue, and other in-kind revenue for adults and children. Wages disaggregated for adults, children. Cannot value fish paid to hired labor because not disaggregated by type of fish), Rental expenditures on boats and gear, Costs of fuel, oil, and maintenance, Other costs (nets, etc.), excluding taxes
Purchases of boats in the past 12 months are captured in the data set and can potentially be deducted, though fixed costs in crop production (the recent purchase of a tractor or a piece of land) are not captured in the data set. Livestock purchases are netted out of livestock income.
</t>
  </si>
  <si>
    <t xml:space="preserve">Does not capture fish ponds.
Fish catch: Per fish species, the amount of fish caught in past 12 months estimated as number weeks spent fishing or raising fish * average number of units caught or harvested per week. 
Expenses: Rental expenditures on boats and gear, Costs of fuel, oil, and maintenance, Other costs (nets, etc.), excluding taxes
Hired labor costs are included in the instrument but are missing in the data.
Purchases of boats in the past 12 months are captured in the data set and can potentially be deducted, though fixed costs in crop production (the recent purchase of a tractor or a piece of land) are not captured in the data set. Livestock purchases are netted out of livestock income.
</t>
  </si>
  <si>
    <t>Non-farm income = Net self-employment income + Total non-ag wage income + Total transfers income + Total other sources of income (including remittances,  other assistance, and rental income) + Net fishing income (except fish ponds)
Farm income is defined to include income from agricultural activities either on- or off- the household farm, so includes agricultural wage work. Income from agricultural processing/by-products and farm asset or livestock rental/care is counted as non-farm income under self-employment/business income.</t>
  </si>
  <si>
    <t xml:space="preserve">Sum of income from wage employment in all non-ag activities, across all household members. Typically calculated as wage per payment period multiplied by number of payment periods worked.
If payment period is less than a month, estimate number weeks worked. If less than a week, estimate number of days worked (assuming 8-hour workday) or number hours worked. An annual payment period is taken as the annual payment, regardless of number months worked. </t>
  </si>
  <si>
    <t xml:space="preserve">Sum of income from wage employment in all agricultural activities, across all household members. Typically calculated as wage per payment period multiplied by number of payment periods worked.
If payment period is less than a month, estimate number weeks worked. If less than a week, estimate number of days worked (assuming 8-hour workday) or number hours worked. An annual payment period is taken as the annual payment, regardless of number months worked. </t>
  </si>
  <si>
    <t>For each household member, sum income from their main and secondary wage job, excluding agricultural wage work. Most recent payment per payment period * estimated number of payment periods worked in past year. 
Add income earned from PSNP paid labor.</t>
  </si>
  <si>
    <t xml:space="preserve">For each household member, sum income from their main and secondary wage job, for agricultural wage work only. Most recent payment per payment period * estimated number of payment periods worked in past year. 
Add income earned from PSNP paid labor. </t>
  </si>
  <si>
    <t>Included: net self-employment (includes fish trading and off-farm agricultural business) income, non-ag wage income, ag wage income, transfers (remittances, informal transfers, assistance income), other income (land rental income, investments, miscellaneous rentals, and "other"), net fishing income</t>
  </si>
  <si>
    <t xml:space="preserve">For each household member, sum income from their main and secondary wage job that was active within the past 7 days, excluding agricultural wage work. Most recent payment per payment period * estimated number of payment periods worked in past year. If individual did not work in past week, annual earnings from one additional wage job is captured. This differs from other surveys which allow up to two wage jobs, even if they were not active in the past 7 days. </t>
  </si>
  <si>
    <t xml:space="preserve">For each household member, sum income from their main and secondary wage job that was active within the past 7 days, for agricultural wage work only. Most recent payment per payment period * estimated number of payment periods worked in past year. If individual did not work in past week, annual earnings from one additional wage job is captured. This differs from other surveys which allow up to two wage jobs, even if they were not active in the past 7 days. </t>
  </si>
  <si>
    <t xml:space="preserve">Assistance income : Amount received over previous 12 months from food aid, food-for-work (valued), scholarships, and other.
Remittances and informal transfers: Amount received only from OVERSEAS remittances over previous 12 months from relatives/friends in the form of cash or other in-kind assistance (valued). It seems like an oversight that this is limited to overseas transfers. </t>
  </si>
  <si>
    <t>Land rental income: Sum of revenue (in cash and in-kind, valued) from renting out plots within the past year. 
Other income:  Sum of estimated annual income from investments, rentals, and “other”. This data set also captures income from gathering forest products. However, because the values are often negative (suggesting enumerators didn’t understand the module), we don’t include it.
Income from renting out animals is captured in the livestock module, so we assume that rental income here does not double-count the rental income from the livestock module.</t>
  </si>
  <si>
    <t>Assistance income: Amount received over previous 12 months from food aid, food-for-work (valued), scholarships, and other.
Remittances and informal transfers: Amount received over previous 12 months from children of household members in the form of cash or other in-kind assistance (valued).</t>
  </si>
  <si>
    <t xml:space="preserve">Land rental income: Sum of revenue from renting out plots in main and short season.
Wave 1 does not capture non-land rental income or any "Other" income </t>
  </si>
  <si>
    <t>For each household member, sum income from their main non-agricultural wage job. Most recent payment per payment period * estimated number of payment periods worked in past year.</t>
  </si>
  <si>
    <t xml:space="preserve">For each household member, sum income from their main agricultural wage job. Most recent payment per payment period * estimated number of payment periods worked in past year. </t>
  </si>
  <si>
    <t>Assistance income: Amount received over previous 12 months from food aid, food-for-work (valued), scholarships, and other.
Remittances and informal transfers: Amount received over previous 12 months from relatives/friends in the form of cash or other in-kind assistance (valued).
Pension income</t>
  </si>
  <si>
    <t xml:space="preserve">Land rental income: Sum of revenue from renting out plots in main and short season.
Non-land rental income 
"Other" income </t>
  </si>
  <si>
    <t>Self-employment : For each off-farm enterprise, annual profit = months active * (Average monthly sales minus estimated monthly expenses). Estimated expenses are captured across categories.
Off-farm agricultural business is included under self-employment, not captured separately.</t>
  </si>
  <si>
    <t>Self-employment : For each non-agricultural, non-farm self-employment enterprise (includes fish trading), annual profit = months active * Estimated monthly profit (a net value). Months active  capped at 12.
Off-farm agricultural business : Sum across crops the value of total sales of agricultural byproducts. Costs are never explicitly captured. We have deducted the value of 1-unit of raw crop for each 1-unit of processed product, with these values capped at the processed-product price reported.</t>
  </si>
  <si>
    <t>Self-employment : For each non-agricultural, non-farm enterprise, annual net income = months active * Estimated monthly profit (a net value).
Off-farm agricultural business : Sum across crops the value of total sales of agricultural byproducts. Sum across crops the expenses incurred and the value (imputed) of the quantity of crop used in production.
Fish trading is not captured in Wave 1.</t>
  </si>
  <si>
    <t xml:space="preserve">Self-employment : For each non-agricultural, non-farm enterprise, annual profit = months active * Estimated monthly profit (a net value).
Off-farm agricultural business : Sum across crops the value of total sales of agricultural byproducts. Sum across crops the expenses incurred and the value (imputed) of the quantity of crop used in production.
Fish trading: (Weekly sales from fish trading – weekly costs from fish trading)* weeks in past year engaged in fish trading
</t>
  </si>
  <si>
    <t>Self-employment : For each non-agricultural, non-farm enterprise, annual profit = months active * Estimated monthly profit (a net value).
Off-farm agricultural business : Sum across crops the value of total sales of agricultural byproducts. Sum across crops the expenses incurred and the value (imputed) of the quantity of crop used in production.
Fish trading : (Weekly sales from fish trading – weekly costs from fish trading) * Weeks in past year engaged in fish trading.</t>
  </si>
  <si>
    <t>Included: net self-employment (includes off-farm agricultural business) income, transfers (remittances, informal transfers, assistance income), other income (land rental income), net fishing income
Not captured: fish trading self-employment income, wage income, pension income, non-land rental income, "other" income</t>
  </si>
  <si>
    <t>Included: net self-employment (includes fish trading and off-farm agricultural business) income, non-ag wage income, ag wage income, transfers (remittances, informal transfers, assistance income, pension income), other income (land rental income, non-land rental income, "other" income), net fishing income</t>
  </si>
  <si>
    <t>Total income = Net crop income + Net livestock income + Net fishing income (from fish ponds) + Total income from all non-farm sources (from net fishing income (except fish ponds), net self-employment and agricultural businesses income, non-ag wage employment, transfers, and other income) + Total ag wage income
Note: crop, livestock, and self-employment/ag business incomes are NET values, subtracting all explicit costs. 
See specific income component indicators for details on general and instrument-specific construction decisions.</t>
  </si>
  <si>
    <t>See calculations of specific income component indicators for details on general and instrument-specific construction decisions.
Wage income: For each household member, sum income from their main wage job. Most recent payment per payment period * estimated number of payment periods worked in past year.</t>
  </si>
  <si>
    <t xml:space="preserve">For each household member, sum income from their main non-agricultural wage job. Most recent payment per payment period * estimated number of payment periods worked in past year. Wave 3 disaggregates paid and unpaid apprenticeships; unpaid apprenticeships were not included. </t>
  </si>
  <si>
    <t xml:space="preserve">See calculations of specific income component indicators for details on general and instrument-specific construction decisions.
Wage income: For each household member, sum income from their main non-agricultural wage job. Most recent payment per payment period * estimated number of payment periods worked in past year. Wave 3 disaggregates paid and unpaid apprenticeships; unpaid apprenticeships were not included. </t>
  </si>
  <si>
    <t>For each household member, sum income from their main agricultural wage job. Most recent payment per payment period * estimated number of payment periods worked in past year. Wave 3 disaggregates paid and unpaid apprenticeships; unpaid apprenticeships were not included.</t>
  </si>
  <si>
    <t>For each household member, sum income from their main agricultural wage job. Most recent payment per payment period * estimated number of payment periods worked in past year.</t>
  </si>
  <si>
    <t>See calculations of specific income component indicators for details on general and instrument-specific construction decisions.
Wage earnings :  For each household member, sum income from their main and secondary wage job that was active within the past 7 days. Most recent payment per payment period * estimated number of payment periods worked in past year. If individual did not work in past week, annual earnings from one additional wage job is captured. 
Fishing income is included
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t>
  </si>
  <si>
    <t>See calculations of specific income component indicators for details on general and instrument-specific construction decisions.
Wage earnings :  For each household member, sum income from their main and secondary wage job. Most recent payment per payment period * estimated number of payment periods worked in past year. 
Fishing income : Not captured.
To our understanding, the Ethiopia LSMS might be overlooking seasonal income from the Belg season.</t>
  </si>
  <si>
    <t>See calculations of specific income component indicators for details on general and instrument-specific construction decisions.
Wage earnings :  For each household member, sum income from their main and secondary wage job. Most recent payment per payment period * estimated number of payment periods worked in past year. 
Fishing income : Not captured.
To our understanding, the Ethiopia LSMS might be overlooking seasonal income from the Belg season.
Raw data files in this wave are missing a lot of harvest amount data (about 5,200 out of 14,000 plot harvest records do not report amount harvested). This likely drives down income estimates.</t>
  </si>
  <si>
    <t>Included: net self-employment (includes fish trading and off-farm agricultural business) income, non-ag wage income, ag wage income, transfers (remittances, informal transfers, assistance income, pension income), other income (investments, sales, miscellaneous rentals (including of land and animals), and inheritance)
Not captured: fishing income</t>
  </si>
  <si>
    <t>Assistance income : Amount received over previous 12 months from PSNP, food aid, food-for-work (valued), and other.
Remittances and informal transfers: Amount received over previous 12 months from relatives/friends in the form of cash, food (valued), or other in-kind assistance (valued).
Pension income</t>
  </si>
  <si>
    <t>Sum of estimated annual income from investments, sales, miscellaneous rentals, and inheritance. 
Income from renting out animals is captured here rather than in the livestock module. Land rental income isaptured within amount received over previous 12 months from rental of buildings, tools, land, and transport animals.</t>
  </si>
  <si>
    <t xml:space="preserve">Total income from all non-farm sources / Total income
See calculations of "Total income" and "Total income from all non-farm sources"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non-farm income is negative but total income is positive).
</t>
  </si>
  <si>
    <t xml:space="preserve">Net crop income / Total income
See calculations of "Total income" and "Net crop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net crop income income is negative but total income is positive).
</t>
  </si>
  <si>
    <t xml:space="preserve">Net livestock income / Total income
See calculations of "Total income" and "Net livestock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net livestock income is negative but total income is positive).
</t>
  </si>
  <si>
    <t xml:space="preserve">Net fishing income / Total income
See calculations of "Total income" and "Net fishing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net fishing income is negative but total income is positive).
</t>
  </si>
  <si>
    <t xml:space="preserve">Total non-ag wage income / Total income
See calculations of "Total income" and "Total non-ag wage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non-ag wage income is negative but total income is positive).
</t>
  </si>
  <si>
    <t xml:space="preserve">Total ag wage income / Total income
See calculations of "Total income" and "Total ag wage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ag wage income is negative but total income is positive).
</t>
  </si>
  <si>
    <t xml:space="preserve">Net self-employment income / Total income
See calculations of "Total income" and "Net self-employment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net self-employment income is negative but total income is positive).
</t>
  </si>
  <si>
    <t xml:space="preserve">Total transfers income / Total income
See calculations of "Total income" and "Total transfers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transfers income is negative but total income is positive).
</t>
  </si>
  <si>
    <t xml:space="preserve">Total other sources of income  / Total income
See calculations of "Total income" and "Total other sources of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income from other sources is negative but total income is positive).
</t>
  </si>
  <si>
    <t>See calculations of "Total income from all non-farm sources" and "Total income" for more detail</t>
  </si>
  <si>
    <t>See calculations of "Net crop income" and "Total income" for more detail</t>
  </si>
  <si>
    <t>See calculations of "Net Livestock income" and "Total income" for more detail</t>
  </si>
  <si>
    <t>See calculations of "Net fishing income" and "Total income" for more detail</t>
  </si>
  <si>
    <t>See calculations of "Total non-ag wage income" and "Total income" for more detail</t>
  </si>
  <si>
    <t>See calculations of "Total ag wage income" and "Total income" for more detail</t>
  </si>
  <si>
    <t>See calculations of "Net self-employment income" and "Total income" for more detail</t>
  </si>
  <si>
    <t>See calculations of "Total transfers income" and "Total income" for more detail</t>
  </si>
  <si>
    <t>See calculations of "Total other sources of income" and "Total income" for more detail</t>
  </si>
  <si>
    <t>See calculations of "Total income" and "Household size" for more detail</t>
  </si>
  <si>
    <t>Household per capita income = total income / household size
See "Total income" and "Household size" for information on how those indicators are constructed. 
For this measure, we use a household weight, so the estimate is representative of household per capita income - the mean can be interpreted as the average income per capita across households.
We note that most survey-based estimates of income per capita are based on measures of household consumption rather than estimates of household total income.</t>
  </si>
  <si>
    <t>Household per capita income = total income / household size
See "Total income" and "Household size" for information on how those indicators are constructed. 
For this measure, we use an individual-weight, multiplying the household weight by the number of household members in order for the estimate to be representative of national individual per capita income - the mean can be interpreted as the average income per capita across individuals.
We note that most survey-based estimates of income per capita are based on measures of household consumption rather than estimates of household total income.</t>
  </si>
  <si>
    <t xml:space="preserve">The mean for this indicator can be interpreted as the weighted proportion: Total number of HHs using some amount of improved seed for any crop (in any season) / Total number of farm HHs engaged in crop production
But the indicator is actually a dummy (0/1) variable constructed at the HH level. For each HH, we code a 1 if the HH reports using some amount of improved seed for any crop (in any season). The mean is the weighted average of HH engagement in this activity.
We include improved, hybrid, and high-yielding seeds as “improved”, including recycled (saved and re-used) seeds of these types. We assume that crops where seed information is not specified do not use improved seed. In the denominator, we only include HHs with cultivated area &gt; 0 (defined as crop farm HHs). </t>
  </si>
  <si>
    <t xml:space="preserve">The mean for this indicator can be interpreted as the weighted proportion: Total number of HHs using some amount of improved seed for maize (in any season) / Total number of farm HHs engaged in maize production
But the indicator is actually a dummy (0/1) variable constructed at the HH level. For each HH, we code a 1 if the HH reports using some amount of improved seed for maize (in any season). The mean is the weighted average of HH engagement in this activity.
We include improved, hybrid, and high-yielding seeds as “improved”, including recycled (saved and re-used) seeds of these types. We assume that crops where seed information is not specified do not use improved seed. In the denominator, we only include HHs with maize cultivated area &gt; 0 (defined as maize farm HHs). </t>
  </si>
  <si>
    <t xml:space="preserve">The mean for this indicator can be interpreted as the weighted proportion: Total number of HHs using some amount of hybrid seed for maize (in any season) / Total number of farm HHs engaged in maize production
But the indicator is actually a dummy (0/1) variable constructed at the HH level. For each HH, we code a 1 if the HH reports using some amount of hybrid seed for maize (in any season). The mean is the weighted average of HH engagement in this activity.
We include only seed specifically labeled as "hybrid", including recycled (saved and re-used) hybrid seed. We assume that crops where seed information is not specified do not use improved seed. In the denominator, we only include HHs with maize cultivated area &gt; 0 (defined as maize farm HHs). </t>
  </si>
  <si>
    <t xml:space="preserve">The mean for this indicator can be interpreted as the weighted proportion: Total number of HHs using any amount of inorganic fertilizer on at least 1 plot (in any season) / Total number of farm HHs engaged in crop production
But the indicator is actually a dummy (0/1) variable constructed at the HH level. For each HH, we code a 1 if the HH reports using any amount of inorganic fertilizer on at least 1 plot (in any season). The mean is the weighted average of HH engagement in this activity.
In the denominator, we only include HHs with cultivated area &gt; 0 (defined as crop farm HHs). 
</t>
  </si>
  <si>
    <t>Proportion of HHs using livestock vaccines</t>
  </si>
  <si>
    <t>The mean for this indicator can be interpreted as the weighted proportion: Total number of HHs who have received information from or used extensions service from any source (any season) / Total number of farm HHs engaged in crop or livestock production
But the indicator is actually a dummy (0/1) variable constructed at the HH level. For each HH, we code a 1 if the HH reports having received information from or used extensions service from any source (any season). The mean is the weighted average of HH engagement in this activity.
Include explicit extensions: govt extensions, private extensions, and their related services/programs.
Include quasi-extensions: NGOs, farmer associations, co-ops, Ethiopian Commodity Exchange, field school.
Include media: electronic, video, paper (assuming that information is provided by extension programs).</t>
  </si>
  <si>
    <t>The mean for this indicator can be interpreted as the weighted proportion: Total number of HHs who have received information from or used extensions service from a public (government) source (any season) / Total number of farm HHs engaged in crop or livestock production
But the indicator is actually a dummy (0/1) variable constructed at the HH level. For each HH, we code a 1 if the HH reports having received information from or used extensions service from a public (government) source (any season). The mean is the weighted average of HH engagement in this activity.
Public (government) sources of extension include ...</t>
  </si>
  <si>
    <t>The mean for this indicator can be interpreted as the weighted proportion: Total number of HHs who have received information from or used extensions service from a private source (any season) / Total number of farm HHs engaged in crop or livestock production
But the indicator is actually a dummy (0/1) variable constructed at the HH level. For each HH, we code a 1 if the HH reports receiving information from or used extensions service from a private source (any season). The mean is the weighted average of HH engagement in this activity.
Private sources of extension includes private extensions, NGOs, farmer associations, co-ops, etc.</t>
  </si>
  <si>
    <t>The mean for this indicator can be interpreted as the weighted proportion: Total number of HHs who have received information from or used extensions service from an ICT source (any season) / Total number of farm HHs engaged in crop or livestock production
But the indicator is actually a dummy (0/1) variable constructed at the HH level. For each HH, we code a 1 if the HH reports receiving information from or used extensions service from an ICT source (any season). The mean is the weighted average of HH engagement in this activity.
ICT sources of extension include electronic, video, radio, or mobile sources of extension. These may be provided by either public or private sources of extension.</t>
  </si>
  <si>
    <t>The mean for this indicator can be interpreted as the weighted proportion: Total number of HHs who have received information from or used extensions service from a source that is not clearly public or private (any season) / Total number of farm HHs engaged in crop or livestock production
But the indicator is actually a dummy (0/1) variable constructed at the HH level. For each HH, we code a 1 if the HH reports receiving information from or used extensions service from a source that is not clearly public or private (any season). The mean is the weighted average of HH engagement in this activity.
Extension sources that are not clearly public or private are coded as "unspecified". These include field schools, particular extension programs, and extension provided through media: electronic, video, paper, radio, etc. This indicator overlaps with the indicator for ICT extension, since those sources of extension cannot be coded as public or private. This indicators captures all extension sources not included as either public or private sources.</t>
  </si>
  <si>
    <t>The mean for this indicator can be interpreted as the weighted proportion: Total number of HHs using at least 1 type of financial service from a formal provider (any season) / Total number of HHs
But the indicator is actually a dummy (0/1) variable constructed at the HH level. For each HH, we code a 1 if the HH reports using at least 1 type of financial service from a formal provider (any season). The mean is the weighted average of HH engagement in this activity.
We include loans (general or for enterprise activity), credit, savings, accounts, MM use (regardless of account status), and insurance (of any type) in numerator if they are used. We do not include if HHs have access to services but do not use them. For loans, we only include them in the numerator if the HH has received loan, not if they have only applied for a loan.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</si>
  <si>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The mean for this indicator can be interpreted as the weighted proportion: Total number of HHs using credit/loan services from a formal provider (any season) / Total number of HHs
But the indicator is actually a dummy (0/1) variable constructed at the HH level. For each HH, we code a 1 if the HH reports using credit/loan services from a formal provider (any season). The mean is the weighted average of HH engagement in this activity.
For loans/credit, we only include in numerator if the HH has received loan, not if they have only applied for loan.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</si>
  <si>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The mean for this indicator can be interpreted as the weighted proportion: Total number of HHs using insurance services from a formal provider (any season) / Total number of HHs
But the indicator is actually a dummy (0/1) variable constructed at the HH level. For each HH, we code a 1 if the HH reports using insurance services from a formal provider (any season). The mean is the weighted average of HH engagement in this activity.
We only include in numerator if the HH has received the insurance/taken out the insurance policy.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</si>
  <si>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The mean for this indicator can be interpreted as the weighted proportion: Total number of HHs with a bank account from a formal provider (any season) / Total number of HHs
But the indicator is actually a dummy (0/1) variable constructed at the HH level. For each HH, we code a 1 if the HH reports having a bank account from a formal provider (any season). The mean is the weighted average of HH engagement in this activity.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</si>
  <si>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The mean for this indicator can be interpreted as the weighted proportion: Total number of HHs using digital/mobile financial services from a formal provider (any season) / Total number of HHs
But the indicator is actually a dummy (0/1) variable constructed at the HH level. For each HH, we code a 1 if the HH reports using digital/mobile financial services from a formal provider (any season). The mean is the weighted average of HH engagement in this activity.
Digital/mobile financial services include mobile money, digital transfers, digital credit, etc.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</si>
  <si>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The mean for this indicator can be interpreted as the weighted proportion: Total number of HHs using other services from a formal provider (any season) / Total number of HHs
But the indicator is actually a dummy (0/1) variable constructed at the HH level. For each HH, we code a 1 if the HH reports using other services from a formal provider (any season). The mean is the weighted average of HH engagement in this activity.
This category includes any type of financial service mentioned other than credit/loans, insurance, bank accounts, and digitial/mobile financial services.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</si>
  <si>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Number of food groups (0-10) consumed in the previous 24 hours.
We follow the FAO MDD-W (Minimum Dietary Diversity for Women) construction method for AgDev baseline instruments. Food categories listed in each instrument are grouped into the 10 categories specified by the MDD-W: 1. Grains, white roots and tubers, and plantains; 2. Pulses (beans, peas and lentils); 3. Nuts and seeds; 4. Dairy; 5. Meat, poultry and fish; 6. Eggs; 7. Dark green leafy vegetables; 8. Other vitamin A-rich fruits and vegetables; 9. Other vegetables; 10. Other fruits. 
Consuming 5 or more of the 10 food groups is considered to represent adequate food diversity. Foods consumed outside the home are included.
Also following the MDD-w, this indicator is restricted to women of reproductive age, age 15-49.
It is not possible to construct indicators for individual diet diversity from LSMS-ISA instruments.</t>
  </si>
  <si>
    <t>The mean for this indicator can be interpreted as the weighted proportion: Total number of women age 15-49 consuming at least 5 of the 10 food groups yesterday / Total number of women age 15-49
But the indicator is actually a dummy (0/1) variable constructed at the individual level for women age 15-49. For each HH, we code a 1 if a woman reports consuming at least 5 of the 10 food groups in the past 24 hours. 
We follow the FAO MDD-W (Minimum Dietary Diversity for Women) construction method for AgDev baseline instruments. Food categories listed in each instrument are grouped into the 10 categories specified by the MDD-W: 1. Grains, white roots and tubers, and plantains; 2. Pulses (beans, peas and lentils); 3. Nuts and seeds; 4. Dairy; 5. Meat, poultry and fish; 6. Eggs; 7. Dark green leafy vegetables; 8. Other vitamin A-rich fruits and vegetables; 9. Other vegetables; 10. Other fruits. 
Consuming 5 or more of the 10 food groups is considered to represent adequate food diversity. Foods consumed outside the home are included.
Also following the MDD-w, this indicator is restricted to women of reproductive age, age 15-49.
It is not possible to construct indicators for individual diet diversity from LSMS-ISA instruments.</t>
  </si>
  <si>
    <t>The mean for this indicator can be interpreted as the weighted proportion: Total number of adult women age 18 or above listed as a decision-maker about agricultural activities / Total number of women age 18 or above
But the indicator is actually a dummy (0/1) variable constructed at the individual level for adult women age 18 or above. Following the WEIA construction method, for each adult women age 18 or above we code a 1 if she is listed as a decision-maker for at least 2 questions related to agricultural activities. 
For AgDev baseline instruments, which include the WEIA decision-making module: Code as 1 if an adult woman (age 18 or above) is involved in some, most or all decisions or feels they can make personal decisions to a medium or high extent in at least 2 agricultural activities. For these instruments, we can only report on % of female respondents who make decisions, as only the main female decision-maker in each household answered the WEIA decision-making questions. Since the only adult female respondent is the main female decision-maker, rates of adult women's involvement in decisions about use of household income may be biased upward for these instruments.
For LSMS-ISA instruments, which do not include the WEIA decision-making module: Code as 1 if an adult woman (age 18 or above) is listed as one of the decision-makers for at least 2 plot, crop, or livestock activities (most questions allow respondents to name 2 decision-makers). For these instruments, we can report on % of adult women who make decisions, taking total number of adult women HH members as denominator, since any member of the household could be listed as a decision-maker in a particular area. Since some women involved in decision-making might have been listed after the first 2 decision-makers in given areas, rates of adult women's involvement in decisions about use of household income may be biased downward for these instruments.</t>
  </si>
  <si>
    <t>The mean for this indicator can be interpreted as the weighted proportion: Total number of adult women age 18 or above listed as a sole or joint owner of productive assets / Total number of women age 18 or above
But the indicator is actually a dummy (0/1) variable constructed at the individual level for adult women age 18 or above. Following the WEIA construction method, for each adult women age 18 or above we code a 1 if she is listed as a sole or joint owner of any productive assets. 
For AgDev baseline instruments, which include the WEIA decision-making module: Code as 1 if an adult woman (age 18 or above) is sole or joint owner of any specified productive asset. For these instruments, we can only report on % of female respondents who make decisions, as only the main female decision-maker in each household answered the WEIA decision-making questions. Since the only adult female respondent is the main female decision-maker, rates of adult women's involvement in decisions about use of household income may be biased upward for these instruments.
For LSMS-ISA instruments, which do not include the WEIA decision-making module: Code as 1 if an adult woman (age 18 or above) is sole or joint owner of any specified productive asset. For these instruments, we can report on % of adult women who make decisions, taking total number of adult women HH members as denominator, since any member of the household could be listed as a decision-maker in a particular area. Since some women involved in decision-making might have been listed after the first 2 decision-makers in given areas, rates of adult women's involvement in decisions about use of household income may be biased downward for these instruments.</t>
  </si>
  <si>
    <t>The mean for this indicator can be interpreted as the weighted proportion: Total number of individual plot managers on plots with improved seed varieties / Total number of individual plot managers
But the indicator is actually a dummy (0/1) variable constructed at the individual level. For each HH, we code a 1 if the individual plot manager reports any improved seed varieties on plots she/he manages (in any season). 
The denominator is the total number of individuals listed as a decision-maker on at least 1 plot (in any season).</t>
  </si>
  <si>
    <t>The mean for this indicator can be interpreted as the weighted proportion: Total number of individual plot managers on plots with inorganic fertilizer / Total number of individual plot managers
But the indicator is actually a dummy (0/1) variable constructed at the individual level. For each HH, we code a 1 if the individual plot manager reports any inorganic fertilizer for any crop on plots she/he manages (in any season). 
The denominator is the total number of individuals listed as a decision-maker on at least 1 plot (in any season).</t>
  </si>
  <si>
    <t>The mean for this indicator can be interpreted as the weighted proportion: Total number of individual livestock managers with at least 1 livestock vaccinated in last 12 months / Total number of individual livestock managers
But the indicator is actually a dummy (0/1) variable constructed at the individual level. For each HH, we code a 1 if the individual livestock manager manages at least 1 livestock that was vaccinated in last 12 months. 
The denominator is the total number of individuals listed as a manager or decision-maker for at least 1 animal.</t>
  </si>
  <si>
    <t xml:space="preserve">Number of individuals considered to be members of the household, per the definition applied in each instrument. </t>
  </si>
  <si>
    <t>The mean for this indicator can be interpreted as the weighted proportion: Total number of individual plot managers on plots with improved maize varieties / Total number of individual plot managers on maize-growing plots
But the indicator is actually a dummy (0/1) variable constructed at the individual level. For each HH, we code a 1 if the individual plot manager reports any improved maize varieties on plots she/he manages (in any season). 
The denominator is the total number of individuals listed as a decision-maker on at least 1 plot (in any season).</t>
  </si>
  <si>
    <t>The mean for this indicator can be interpreted as the weighted proportion: Total number of individual plot managers on plots with hybrid maize varieties / Total number of individual plot managers on maize-growing plots
But the indicator is actually a dummy (0/1) variable constructed at the individual level. For each HH, we code a 1 if the individual plot manager reports any hybrid maize varieties on plots she/he manages (in any season). 
The denominator is the total number of individuals listed as a decision-maker on at least 1 plot (in any season).</t>
  </si>
  <si>
    <t>Seed types: regular, improved.</t>
  </si>
  <si>
    <t>Seed types: hybrid, improved, traditional, local. Hybrid and improved seed are considered "improved".</t>
  </si>
  <si>
    <t>Seed types: improved, traditional.
Only differentiates between improved and traditional seeds for seeds purchased in the last season and does not ask about use of these seeds. We designate a household as adopting improved seed if improved seed is purchased either in the last LRS or SRS.</t>
  </si>
  <si>
    <t>Seed types: improved, traditional, improved recycled, other/specify. Improved and improved recycled seeds are considered "improved".
Does not ask for tree/fruit/root crops.</t>
  </si>
  <si>
    <t>Specifically asks about NPK, Urea, and other. Only asks about use in post-planting survey.</t>
  </si>
  <si>
    <t>Specifically asks about DAP, UREA, TSP, CAN, SA, NPK, MRP, other. Only asks about use in post-harvest survey.</t>
  </si>
  <si>
    <t>Asks generally about inorganic fertilizer use, allows respondents to give details about two types.</t>
  </si>
  <si>
    <t>Time frame: Vaccination in last 12 months. Asks about vaccinations for cattle, sheep, goats, and camels, by type of vaccination.</t>
  </si>
  <si>
    <t>Time frame: Currently vaccinated. Asks how many animals are currently vaccinated for each animal type, and then to specify the diseases targeted by the vaccines.</t>
  </si>
  <si>
    <t>Time frame: Currently vaccinated. Asks whether animals are currently vaccinated for each animal type, and then to specify the diseases targeted by the vaccines.</t>
  </si>
  <si>
    <t>Time frame: Vaccination in last 12 months. Asks about vaccinations for all animal categories, and then to specify the diseases targeted by the vaccines.</t>
  </si>
  <si>
    <t>Extension providers: Does not distinguish source of extension.
Areas of assistance : Is plot under extension program, participation in extension.</t>
  </si>
  <si>
    <t xml:space="preserve">Extension providers: gov't ext, private ext, govt fishing ext, NGO, coop/farmer's assoc, fishing coop, field school, village ag ext meeting, ag extension course, electronic media, paper media.
Areas of assistance: Not specified.
Survey asks about main sources of extension in the last 12 months in both the post-planting and post-harvesting instruments.
</t>
  </si>
  <si>
    <t>Extension providers: gov't ext, govt fishing ext</t>
  </si>
  <si>
    <t>Extension providers: private ext, NGO, coop/farmer's assoc, fishing coop</t>
  </si>
  <si>
    <t>Extension providers: field school, village ag ext meeting, ag extension course, electronic media, paper media.</t>
  </si>
  <si>
    <t>Extension providers: electronic media</t>
  </si>
  <si>
    <t>Extension providers: Govt extension, NGO, co-op/farmer’s association, radio, publication.
Areas of assistance: Seeds/planting, fertilizer, land management, agro-processing, marketing, fishing, livestock, livestock diseases prevention, ag prices.
Asks about the last 12 months.</t>
  </si>
  <si>
    <t>Extension providers: Govt extension</t>
  </si>
  <si>
    <t>Extension providers: NGO, co-op/farmer’s association</t>
  </si>
  <si>
    <t>Extension providers: radio</t>
  </si>
  <si>
    <t>Extension providers: radio, publication.</t>
  </si>
  <si>
    <t>Financial services: bank account, saving, credit for enterprise, insurance (general). Does not ask about loans more generally.
Formal providers: Bank, microfinance institution, or mobile banking</t>
  </si>
  <si>
    <t>Financial services:  Loans, credit for enterprise
Formal providers: Bank (commercial), microfinance institutions</t>
  </si>
  <si>
    <t>Asks about credit for enterprise, but not loans more generally</t>
  </si>
  <si>
    <t>Financial services: Credit for business, bank account, loan, insurance (self or property)
Savings: used co-op, saving assoc, microfinance institution.
Providers: bank loan, micro-finance, savings association, coop/trade assoc, esusu, money lender, other. Cannot separate formal and informal service providers.</t>
  </si>
  <si>
    <t>Financial services: Credit for business, bank account, loan, insurance (self or property), mobile banking activities
Savings: used co-op, saving assoc, microfinance institution.
Providers: bank loan, micro-finance, savings association, coop/trade assoc, esusu, money lender, other. Cannot separate formal and informal service providers.</t>
  </si>
  <si>
    <t xml:space="preserve">Financial services: loan, insurance
Formal providers: commercial banks, building soc./mortgage, other financial institutions, insurance companies. </t>
  </si>
  <si>
    <t xml:space="preserve">Financial services: banking, loan, insurance, mobile money
Formal providers: commercial banks, building soc./mortgage, other financial institutions, insurance companies, M-PESA, Z-PESA, ZAP.
</t>
  </si>
  <si>
    <t>Financial services: banking, loan, insurance, mobile money
Formal providers: commercial banks, building soc./mortgage, other financial institutions, insurance companies, M-PESA, EZY PESA, AIRTEL MONEY, TIGO PESA.</t>
  </si>
  <si>
    <t>Plot manager: Who makes primary decisions concerning the plot (1, then up to 2 additional)
See calculation of "Proportion of HHs adopting any improved seed varieties"</t>
  </si>
  <si>
    <t>Plot manager: Who makes primary decisions concerning the plot (1, then up to 2 additional)
See calculation of "Proportion of HHs using inorganic fertilizer"</t>
  </si>
  <si>
    <t>See calculation of "Proportion of HHs using inorganic fertilizer"</t>
  </si>
  <si>
    <t>Plot manager: Who decided what to plant on this plot in LRS/SRS (up to 3)
See calculation of "Proportion of HHs using inorganic fertilizer"</t>
  </si>
  <si>
    <t>Plot manager: Who decided what to plant on this plot in LRS/SRS (up to 3)
See calculation of "Proportion of HHs adopting any improved seed varieties"</t>
  </si>
  <si>
    <t>Plot manager: Who in the HH manages this plot (only 1) and other HH members who are decision-makers on this plot (up to 4)
See calculation of "Proportion of HHs using inorganic fertilizer"</t>
  </si>
  <si>
    <t>Plot manager: Who in the HH manages this plot (up to 2) and other HH members who are decision-makers on this plot (up to 4)
See calculation of "Proportion of HHs using inorganic fertilizer"</t>
  </si>
  <si>
    <t>Plot manager: Who in the HH manages this plot (up to 2) and other HH members who are decision-makers on this plot (up to 4)
See calculation of "Proportion of HHs adopting any improved seed varieties"</t>
  </si>
  <si>
    <t>The mean for this indicator can be interpreted as the weighted proportion: Total number of adult women age 18 or above listed as a decision-maker about use of household income / Total number of women age 18 or above
But the indicator is actually a dummy (0/1) variable constructed at the individual level for adult women age 18 or above. Following the WEIA construction method, for each adult women age 18 or above we code a 1 if she is listed as a decision-maker for any question related to the use of household income. 
For AgDev baseline instruments, which include the WEIA decision-making module: Code as 1 if an adult woman (age 18 or above) is involved in some, most or all decisions or feels they can make personal decisions to a medium or high extent in at least 1 income-related area. For these instruments, we can only report on % of female respondents who make decisions, as only the main female decision-maker in each household answered the WEIA decision-making questions. Since the only adult female respondent is the main female decision-maker, rates of adult women's involvement in decisions about use of household income may be biased upward for these instruments.
For LSMS-ISA instruments, which do not include the WEIA decision-making module: Code as 1 if an adult woman (age 18 or above) is listed as one of the decision-makers for at least 1 income-related area (most questions allow respondents to name 2 decision-makers). Decision-making areas include income related to farming, non-farming enterprises, livestock, transfers, pensions, rental income, sale of assets, and other income. For these instruments, we can report on % of adult women who make decisions, taking total number of adult women HH members as denominator, since any member of the household could be listed as a decision-maker in a particular area. Since some women involved in decision-making might have been listed after the first 2 decision-makers in given areas, rates of adult women's involvement in decisions about use of household income may be biased downward for these instruments.</t>
  </si>
  <si>
    <t>5 decision-making areas asked about: 0 for farming income (disposition of harvests, use of income from crop sales); 2 for non-farming enterprise income (including as owner); 1 for livestock income; 2 for other income (transfers, pensions, rental income, sale of assets)</t>
  </si>
  <si>
    <t>11 decision-making areas asked about: 2 for farming income (disposition of harvests, use of income from crop sales); 4 for non-farming enterprise income (including as owner); 3 for livestock income; 2 for other income (transfers, pensions, rental income, sale of assets)</t>
  </si>
  <si>
    <t>9 decision-making areas asked about (for any plot, crop , or livestock in any season): 4 for plot/input management (crops to plant, input use, timing of activities); 5 for crop disposition (use of crop output/harvest, crop sales, taking crops to market, use of sales earnings)</t>
  </si>
  <si>
    <t>21 decision-making areas asked about (for any plot, crop , or livestock in any season): 4 for plot/input management (crops to plant, input use, timing of activities); 17 for crop disposition (use of crop output/harvest, crop sales, taking crops to market, use of sales earnings)</t>
  </si>
  <si>
    <t>Types of productive assets asked about: agricultural land (for each plot, list up to 3 plot certificate holders and up to 3 who have the right to sell/use the plot as collateral); non-poultry livestock (how many livestock does the holder own, list 1 manager per animal); transportation, farm equipment (mechanized), non-farm equipment, large durables/appliances, mobile phone (list up to 2 owners)</t>
  </si>
  <si>
    <t>Types of productive assets asked about: agricultural land (for each plot, list up to 2 plot certificate holders); non-poultry livestock (how many livestock does the holder own); transportation, farm equipment (mechanized), non-farm equipment, large durables/appliances, mobile phone (list up to 2 owners)</t>
  </si>
  <si>
    <t>8 decision-making areas: 4 for crop sales, 4 for business income</t>
  </si>
  <si>
    <t>44 decision-making areas: 10 for crop income, 4 for livestock income, 2 for processed crop income, 8 for business income, 8 for wage income, 12 for other income (savings interest, investment, rental property, other)</t>
  </si>
  <si>
    <t>16 decision-making areas asked about (for any plot, crop , or livestock in any season): 14 for plot/input management (owned and rented plot decision-making), 2 for product disposition (use of harvested crop, taking to market/negotiating (crop, processed crop, by-product))</t>
  </si>
  <si>
    <t>16 decision-making areas asked about (for any plot, crop , or livestock in any season): 14 for plot/input management (owned and rented plot decision-making), 2 for product disposition (use of harvested crop, sales (crop, processed crop, by-product, livestock))</t>
  </si>
  <si>
    <t>8 decision-making areas asked about (for any plot, crop , or livestock in any season): 8 for plot/input management (owned and rented plot decision-making), 0 for product disposition (use of harvested crop, taking to market/negotiating (crop, processed crop, by-product))</t>
  </si>
  <si>
    <t>Types of productive assets asked about: agricultural land (owner), non-poultry livestock (keeps/manages).</t>
  </si>
  <si>
    <t>Types of productive assets asked about: agricultural land (owner, right to sell/use), non-poultry livestock (keeps/manages), transportation, farm equipment (mechanized), non-farm equipment, large durables/appliances, mobile phone</t>
  </si>
  <si>
    <t>Types of productive assets asked about: agricultural land (owner, right to sell/use), non-poultry livestock (keeps/manages).</t>
  </si>
  <si>
    <t>Types of productive assets asked about: agricultural land (owner, right to sell/use), non-poultry livestock (keeps/manages), transportation, farm equipment (mechanized)</t>
  </si>
  <si>
    <t>Decision-making areas asked about: farming (use of income from crop sales), non-farming enterprise income (as owner), livestock income</t>
  </si>
  <si>
    <t xml:space="preserve">Decision-making areas asked about: farming (disposition of harvests, use of income from crop sales), non-farming enterprise income (as owner), livestock income, transfers, pensions, rental income, sale of assets </t>
  </si>
  <si>
    <t>Decision-making area sasked about (for any plot, crop , or livestock in any season): what to plant on plot, who manages livestock  </t>
  </si>
  <si>
    <t>Decision-making areas asked about (for any plot, crop , or livestock in any season): what to plant, input use, use of harvest (crop/fruit/perm), negotiating sale (crop/fruit/perm/by-product), use of sale earnings (crop/fruit/perm/by-product/alive livestock/slaughtered livestock/milk/other livestock products)</t>
  </si>
  <si>
    <t>Livestock manager: Who mainly keeps/manages [livestock]
See calculation of "Proportion of HHs using livestock vaccines"</t>
  </si>
  <si>
    <t>Area winsorized at top 1% and bottom 1% (of non-zero values)  before construction of indicator for use in area-weight. Winsorize top 1% of numerator, and of final indicator.</t>
  </si>
  <si>
    <t xml:space="preserve">Net livestock income = Gross income from livestock products (valuing all production of all items captured in each instrument) + gross income from livestock (valuing sales and animals slaughtered for own consumption) – expenses on purchased animals - all animal upkeep expenses
Gross income from livestock = Number sold (alive) * price per animal + Number slaughtered * price per animal. We use total value of income from sales if that is reported instead of number of sales and price per unit.
Slaughtered animals are valued at the live animal price using imputed median values at the smallest geographic area for which we have 10 observations for live animal sales, unless the observed income from sales of slaughtered animals exceeds that estimate.
Gross income from livestock products = the sum of (Total quantity produced * value per unit) for each livestock product listed, unless the total value of income from the livestock product is reported. 
We do not include “stock variation”, the change in value of livestock holdings, except to the extent that it is reflected by counting as positive income the value of livestock sold or consumed and then subtracting the cost of purchasing animals. 
Prices/values per animal (or livestock product) are as observed by the household if the household sold the animal/product. If not, the value is imputed using the local median per-animal-unit/per-item-unit price observed at the smallest geographic area for which we have 10 observations. Where we cannot calculate a per-unit price for a given product-unit combination, we must assign a value of 0 to the production of that product (these cases are limited). A number of units do not make sense (e.g.  pieces of milk, liters of eggs) and are not valued.
We include all livestock expenses captured in each survey, assuming differences arise because some items are not relevant in a given setting or are covered under an “other” category. </t>
  </si>
  <si>
    <t>Household daily consumption per adult equivalent</t>
  </si>
  <si>
    <t>Total annual household consumption</t>
  </si>
  <si>
    <t>Number of adult equivalents in the household</t>
  </si>
  <si>
    <t>2016 PPP $/day/adult equivalent</t>
  </si>
  <si>
    <t>Winsorize top 1% of final indicator</t>
  </si>
  <si>
    <t>Livestock mortality rate</t>
  </si>
  <si>
    <t>Number of animal deaths</t>
  </si>
  <si>
    <t>Number of animals</t>
  </si>
  <si>
    <t>Total production cost on monocropped maize plots (explicit only), aggregated over all season</t>
  </si>
  <si>
    <t>Area-Weight (Area Planted to Monocropped Maize * Household Weight)</t>
  </si>
  <si>
    <t>All rural households engaged in dairy production</t>
  </si>
  <si>
    <t>Proportion of HHs with improved livestock breeds</t>
  </si>
  <si>
    <t>all livestock, large ruminants (cows and buffalo and others), small ruminants (sheep and goats and others), poultry</t>
  </si>
  <si>
    <t>Total number of livestock farm HHs with at least 1 improved livestock breed</t>
  </si>
  <si>
    <t>Proportion of milk-producing animals of improved breed</t>
  </si>
  <si>
    <t>Number of improved breed milk-producing animals</t>
  </si>
  <si>
    <t>Number of improved breed milk-producing animals / Number of milk-producing animals
"Improved" breeds include breeds reported as improved, hybrid, and/or exotic.</t>
  </si>
  <si>
    <t>Share of livestock products value sold</t>
  </si>
  <si>
    <t>Total value of livestock products sold</t>
  </si>
  <si>
    <t>Total gross value of livestock products production</t>
  </si>
  <si>
    <t>Total value of livestock products sold / Total gross value of livestock products production
We include all livestock products sales and production over the past 12 months. Livestock products vary by instrument, but include eggs, milk, honey, skins, and dung.
Total value of livestock products sold = the sum of (Total quantity sold * price per unit) for each livestock product listed
Total gross value of livestock products production = the sum of (Total quantity produced * value per unit) for each livestock product listed, unless the total value of income from the livestock product is reported. 
Prices/values per livestock product unit are as observed by the household if the household sold the product. If not, the value is imputed using the local median per-item-unit price observed at the smallest geographic area for which we have 10 observations. Where we cannot calculate a per-unit price for a given product-unit combination, we must assign a value of 0 to the production of that product (these cases are limited). A number of units do not make sense (e.g.  pieces of milk, liters of eggs) and are not valued.
We do not include sales or production of live or slaughtered animals - only animal products.</t>
  </si>
  <si>
    <t>Total HH livestock holdings</t>
  </si>
  <si>
    <t>Total household livestock holdings</t>
  </si>
  <si>
    <t>Tropical Livestock Units (TLUs)</t>
  </si>
  <si>
    <t>Winsorize top 1%</t>
  </si>
  <si>
    <t>Total number of livestock animals held by the HH</t>
  </si>
  <si>
    <t># of animals</t>
  </si>
  <si>
    <t>Total dairy production cost (explicit only)</t>
  </si>
  <si>
    <t>Total livestock production cost - Explicit only</t>
  </si>
  <si>
    <t>Total livestock production cost (explicit only)</t>
  </si>
  <si>
    <t># of HHs</t>
  </si>
  <si>
    <t># of individuals</t>
  </si>
  <si>
    <t>Family labor hours supplied off-farm in the last week</t>
  </si>
  <si>
    <t>Total number of household members</t>
  </si>
  <si>
    <t>hours/person</t>
  </si>
  <si>
    <t>Family labor hours supplied off-farm in the last week / Total number of household members
The sum of labor hours worked off-farm in the last week, aggregated across all household members. We define "off-farm" labor to include all non-farm/non-agricultural labor. We divide by the total number of household members.</t>
  </si>
  <si>
    <t>Number of households with any formalized land rights</t>
  </si>
  <si>
    <t>Total number of households</t>
  </si>
  <si>
    <t>The mean for this indicator can be interpreted as the weighted proportion: Number of households with any formalized land rights / Total number of households
But the indicator is actually a dummy (0/1) variable constructed at the household level. For each household we code a 1 if they report owning or having a title/certificate for any land/plots that they hold/use. 
We construct this indicator based on the plots listed by the household as held or cultivated, and define "formalized" land rights for these plots as either reporting plot ownership or reporting having a plot title or certificate.</t>
  </si>
  <si>
    <t>Proportion of HHs with any formalized land rights</t>
  </si>
  <si>
    <t>Proportion of adult women with formalized land rights</t>
  </si>
  <si>
    <t>Total number of adult women age 18 or above listed as a plot owner or certificate/title holder</t>
  </si>
  <si>
    <t>The mean for this indicator can be interpreted as the weighted proportion: Total number of adult women age 18 or above listed as a plot owner or certificate/title holder / Total number of women age 18 or above
But the indicator is actually a dummy (0/1) variable constructed at the individual level for adult women age 18 or above. For each adult women age 18 or above we code a 1 if she is listed as a plot owner or certificate/title holder for any plot held by the household. 
We construct this indicator based on the plots listed by the household as held or cultivated, and define "formalized" land rights for these plots as either reporting plot ownership or reporting having a plot title or certificate.</t>
  </si>
  <si>
    <t>share_livestock_prod_sold</t>
  </si>
  <si>
    <t>formal_land_rights_hh</t>
  </si>
  <si>
    <t>formal_land_rights_f</t>
  </si>
  <si>
    <t>See calculation of "gross value of crop production (all seasons)" for detail on construction of the numerator.
Raw data files in this wave are missing a lot of harvest amount data (about 5,200 out of 14,000 plot harvest records do not report amount harvested) - this may affect estimates.
In this instruments, estiamtes of value of crop production may include production from plots where the harvest in not yet complete. As a result, value of production for that area may be underestimated.</t>
  </si>
  <si>
    <t>See calculation of "gross value of crop production (all seasons)" for detail on construction of the numerator.
In this instruments, estiamtes of value of crop production may include production from plots where the harvest in not yet complete. As a result, value of production for that area may be underestimated.</t>
  </si>
  <si>
    <t>Labor-Weight (Total Hired Labor Days on the Plot * Household Weight)</t>
  </si>
  <si>
    <t>Total annual household consumption / Number of adult equivalents in the household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Number of adult equivalents is based on factors to convert all household members into “equivalent adults.” These adjustments are intended to reflect differences in consumption needs based on age and gender as well as economies of scale in consumption with the household. Specific adult-equivalence factors by gender and age are listed in the LSMS-ISA instrument Basic Information Documents. 
This indicator is constructed only when the instrument data include a pre-constructed consumption aggregate.</t>
  </si>
  <si>
    <t>large ruminants (cows and buffalo and others), small ruminants (sheep and goats and others), poultry</t>
  </si>
  <si>
    <t>Number of animal deaths / Number of animals
Deaths may be due to disease or other causes. Deaths do not include other sources of animal loss (e.g., theft).
The reference period for this question is the last 12 months. The "Number of animals" denominator is constructed where possible by taking the mean of the number of animals held by the household at the start and end of the 12 month period, to account for variations in stock size.
Only constructed for large ruminants (cows and buffalo and others), small ruminants (sheep and goats and others), and poultry</t>
  </si>
  <si>
    <t>The reference period for this question is the last 12 months. The "Number of animals" is constructed where possible by taking the mean of the number of animals held by the household at the start and end of the 12 month period, to account for variations in stock size.
Only disaggregated for large ruminants (cows and buffalo and others), small ruminants (sheep and goats and others), and poultry.
Do not include non-livestock counts such as beehives and dogs in the total.</t>
  </si>
  <si>
    <t>Dairy production cost - Explicit only</t>
  </si>
  <si>
    <t>Total Dairy production cost (explicit only)</t>
  </si>
  <si>
    <t>Number of dairy animals</t>
  </si>
  <si>
    <t>2016 PPP $/dairy animal</t>
  </si>
  <si>
    <t>Total dairy production cost (explicit only)
Costs for all dairy production activities, including all costs associated with keeping dairy-producing animals. Include costs for the past 12 months. Do not include any implicit costs (e.g., household labor) or cost of purchasing dairy-producing animals.  
We do not construct this indicator if we are not able to isolate costs specific to dairy-producing animals.</t>
  </si>
  <si>
    <t>Total dairy production cost (explicit only)
Costs for all dairy production activities, including all costs associated with keeping dairy-producing animals. Include costs for the past 12 months. Do not include any implicit costs (e.g., household labor) or cost of purchasing dairy-producing animals.  
We do not construct this indicator if we are not able to isolate costs specific to dairy-producing animals.
Livestock weights are used so the estimate is average productivity by head rather than average productivity by household.</t>
  </si>
  <si>
    <t>Dairy production cost per dairy animal - Explicit only</t>
  </si>
  <si>
    <t>Costs for all livestock production activities. We include all livestock expenses captured in each instrument, assuming differences arise because some items are not relevant in a given setting or are covered under an “other” category. Production costs include expenses on animal purchases. We do not include any implicit costs (e.g., household labor). 
See calculation of "Net iivestock income" for more detail on what expenses are included in each instrument.</t>
  </si>
  <si>
    <t>Costs for all pre-harvest and harvest activities including land rental, hired labor, irrigation, animal hire, machine hire, seeds, fertilizer, herbicide, and pesticide. Include costs directly related to these activities, like transportation costs for seeds. Include costs for all growing seasons/the full year. Do not include any implicit costs (e.g., household labor, owned land). For hired labor, assume male when gender is missing and adult when age is missing. Estimates are at the household level, not the household-crop level (most production costs are reported at plot or HH level). 
This indicator includes household-level crop production costs as well as all plot- and crop-level production.</t>
  </si>
  <si>
    <t>Costs for all pre-harvest and harvest activities including land rental, hired labor, Irrigation, animal hire, machine hire, seeds, fertilizer, herbicide, and pesticide. Include costs directly related to these activities, like transportation costs for seeds. Include costs for all growing seasons/the full year. Do not calculate implicit costs of machinery/tools (generally not possible to calculate amortized costs), but include explicit machinery/tool costs (e.g. purchases, rentals). For household and hired labor, assume male when gender is missing and adult when age is missing. 
For implicit costs: Use price of purchased seeds to value price of own/free seed. Use price of hired labor (that is, labor the household hires) as price for family/free/bartered labor. Use seasonal rental price of land to value land planted. For these values, we construct medians at the lowest geographic area with at least 10 observations. We only replace non-missing values and use reported household values where available.
This indicator does not include household-level or crop-level crop production costs, as these cannot be disaggregated at the plot level by gender of the plot manager.
Estimates are at the household level, not the household-crop level (most production costs are reported at plot or HH level). Divide total costs by total area planted in ha across all plots. 
See "total area planted" for detail on construction of denominator. We note that our practice of "rescaling" the area planted for crops on plots where multiple crops are intercropped on the same area (i.e., with overlapping area planted that would sum to more than the total plot area) such that the sum of area planted to each crop on the plot equals the plot area ensures that our "total area planted" denominator does not double-count any area.</t>
  </si>
  <si>
    <t>See "Total crop production cost - explicit only (all seasons)" for detail on construction of numerator.
This indicator does not include household-level or crop-level crop production costs, as these cannot be disaggregated at the plot level by gender of the plot manager.
See "total area planted" for detail on construction of denominator. We note that our practice of "rescaling" the area planted for crops on plots where multiple crops are intercropped on the same area (i.e., with overlapping area planted that would sum to more than the total plot area) such that the sum of area planted to each crop on the plot equals the plot area ensures that our "total area planted" denominator does not double-count any area.</t>
  </si>
  <si>
    <t>See "Total crop production cost - explicit only (all seasons)" and "total area planted" for more detail.
This indicator includes household-level crop production costs as well as all plot- and crop-level production, whereas the crop production cost per ha estimates disaggregated at the plot level only include plot-level crop production costs.</t>
  </si>
  <si>
    <t>We are not able to include animal and machine hire in the gender-disaggregated indicators because they are at different levels of construction.
Daily wage is constructed as total paid over the entire season divided by total number of days hired over entire season, across men across men and women. Children are not included in Wave 1.
See "Total crop production cost - explicit only (all seasons)" for detail on construction of numerator.
See "total area planted" for detail on construction of denominator.</t>
  </si>
  <si>
    <t>Total area planted on monocropped maize plots</t>
  </si>
  <si>
    <t>Family labor hours supplied off-farm in the last week per household member</t>
  </si>
  <si>
    <t>Family labor hours supplied off-farm in the last week per off-farm laborer</t>
  </si>
  <si>
    <t>Total number of household members with any hours supplied off-farm in the last week</t>
  </si>
  <si>
    <t>Family labor hours supplied off-farm in the last week / Total number of household members with any hours supplied off-farm in the last week
The sum of labor hours worked off-farm in the last week, aggregated across all household members. We define "off-farm" labor to include all non-farm/non-agricultural labor. We divide by the total number of household members.</t>
  </si>
  <si>
    <t>costs_dairy_percow</t>
  </si>
  <si>
    <t>lvstck_holding_tlu</t>
  </si>
  <si>
    <t>lvstck_holding_[animal]</t>
  </si>
  <si>
    <t>mortality_rate_[animal]</t>
  </si>
  <si>
    <t>any_imp_herd_[animal]</t>
  </si>
  <si>
    <t>off_farm_hours_pc_all</t>
  </si>
  <si>
    <t>off_farm_hours_pc_any</t>
  </si>
  <si>
    <t>Total area harvested of crop</t>
  </si>
  <si>
    <t>Total area harvested of crop on purestand plots</t>
  </si>
  <si>
    <t>Total area planted of crop</t>
  </si>
  <si>
    <t>share_imp_dairy</t>
  </si>
  <si>
    <t>See "Total HH livestock holdings" for definitions of each animal category</t>
  </si>
  <si>
    <t>Topic</t>
  </si>
  <si>
    <t>Decision</t>
  </si>
  <si>
    <t>Currency conversion</t>
  </si>
  <si>
    <t>Weighting</t>
  </si>
  <si>
    <t>Gender of the head of household</t>
  </si>
  <si>
    <t>Gender of plot manager</t>
  </si>
  <si>
    <t>Crop disaggregation</t>
  </si>
  <si>
    <t>General data cleaning</t>
  </si>
  <si>
    <t>Outliers and winsorizing</t>
  </si>
  <si>
    <t>We apply provided survey weights for the three LSMS-ISA surveys (ESS, GHS, TZNPS) and the India RMS AgDev Baseline to generate nationally-representative estimates. Survey weights were not available for the Ethiopia ACC and Tanzania TBS AgDev Baselines. Weights are used to ensure that statistics estimated with the sample are unbiased estimates of the population parameters. Thus, weighted statistics can only be reported at geographical levels where the sample is representative of the population. In the India baseline, the sample is representative at the state level and statistics are reported by state. In the LSMS-ISA, the sample is nationally representative but not always regionally representative; thus, we only report the statistics at the national level. For the two instruments where no survey weights are available, we implicitly use a weight of “1” for each observation.
In addition to household weights, we also apply area weights, animal weights, or individual weights to selected indicators to report representative estimates for a given hectare, animal, or individual, respectively. These weights are constructed by multiplying the household weight by the given object, e.g., hectares of area or number of animals. The weights for each estimate are noted in the "Weight" column of the "Summ. of Indicator Construction" tab.</t>
  </si>
  <si>
    <t>We did not actively clean the data in search of illogical values or inconsistent responses. Our understanding is the AgDev Baseline collection teams and World Bank LSMS-ISA team go through a rigorous process of data cleaning before sharing the data. However, in the process of creating these variables, if an illogical entry made itself obvious (in a way that made it difficult to merge data files or produced impossible values for the final indicators), we sometimes amended this in the process of indicator construction. This was rare. 
Examples: 
(1) Where both a resident man and woman are listed as married heads of household (i.e., the spouse is categorized as another head), we revised this to categorize the woman as a spouse, not another head. 
(2) Where respondents reported the number of animals sold and the value received in a manner that indicates these columns had been accidentally switched (e.g., 150 cows sold for one Ethiopian Birr), these values were switched before estimating livestock income.</t>
  </si>
  <si>
    <t>All estimates are reported for the sub-population of rural household only. Estimates for urban households or the full populations can be produced from our final .dta files; we do not remove urban households from the dataset, though the AgDev baseline instruments only surveyed rural households. It is essential to ensure that subpopulations are correctly dealt with and particularly that the syntax of the code is written in a way that includes all observations in the calculation of the standard errors. 
For many indicators, we further restrict the sub-population for our estimates to a subset of households engaged in a given activity. For example, we only report crop yields among households engaged in producing the particular crop. For some indicators, we report estimates for both the full sub-populations of rural households and for the subset of rural household engaged in a particular activity. Specific sub-population decisions are documented in the "Sub-Population for Estimate" column of the "Summ. of Indicator Construction" tab.
For all indicators, when the sample size of the relevant a sub-population is less than 30, we urge caution in interpreting estimates, as it is likely that the statistical power will be too small to obtain valid estimates.</t>
  </si>
  <si>
    <t>Sub-populations</t>
  </si>
  <si>
    <t>Prices</t>
  </si>
  <si>
    <t>Plot sizes</t>
  </si>
  <si>
    <t>Across all surveys, plot sizes are converted to hectares. In surveys where plots were never measured by GPS, we rely entirely on the respondents’ estimates. In surveys where plots were sometimes measured by GPS, we use the GPS-measured values where available and the respondent estimates for unmeasured plots. In the Tanzania NPS, where all plot areas are reported in acres, we refer to the farmer estimates where measures are missing. In the Ethiopia ESS, where the units for plot areas are quite diverse, we use conversion factors provided with the data set when available and estimate the size of units missing from the conversion file by referring to the local median per-unit measured area to estimate the area of plots that were not themselves measured. In the Nigeria GHS, where the units for plot areas are not as diverse, we use the respondent’s estimates when the unit is acres or hectares, and apply a conversion factor provided with the data set when the unit is “heaps” or “ridges”.
An alternative approach to measuring plot area for instruments where a sufficient number of GPS-measured and respondent-estimate pairs of area values are available would be to apply multiple imputation techniques.</t>
  </si>
  <si>
    <t>Livestock-Weight (Number of Dairy-Producing Animals * Household Weight)</t>
  </si>
  <si>
    <t>2016 PPP $/adult equivalent</t>
  </si>
  <si>
    <t>Indicator Category</t>
  </si>
  <si>
    <t>Crop Production</t>
  </si>
  <si>
    <t>Livestock Production</t>
  </si>
  <si>
    <t>Income</t>
  </si>
  <si>
    <t>Adoption</t>
  </si>
  <si>
    <t>Inclusion</t>
  </si>
  <si>
    <t>Gender Equality</t>
  </si>
  <si>
    <t>General Household</t>
  </si>
  <si>
    <t>Total family labour days supplied to crop production (all seasons)</t>
  </si>
  <si>
    <t>Total hired labour days supplied to crop production (all seasons)</t>
  </si>
  <si>
    <t>Winsorizing Decision</t>
  </si>
  <si>
    <t>Adult Equivalent-Weight (Number of Adult Equivalents * Household Weight)</t>
  </si>
  <si>
    <t>Household annual consumption per adult equivalent</t>
  </si>
  <si>
    <t>Total annual household consumption/365</t>
  </si>
  <si>
    <t>Total annual household consumption / Number of adult equivalents in the household/ 365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Number of adult equivalents is based on factors to convert all household members into “equivalent adults.” These adjustments are intended to reflect differences in consumption needs based on age and gender as well as economies of scale in consumption with the household. Specific adult-equivalence factors by gender and age are listed in the LSMS-ISA instrument Basic Information Documents. 
This indicator is constructed only when the instrument data include a pre-constructed consumption aggregate.</t>
  </si>
  <si>
    <t>Total annual household consumption / Number of adult equivalents in the household /365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Number of adult equivalents is based on factors to convert all household members into “equivalent adults.” These adjustments are intended to reflect differences in consumption needs based on age and gender as well as economies of scale in consumption with the household. Specific adult-equivalence factors by gender and age are listed in the LSMS-ISA instrument Basic Information Documents. 
This indicator is constructed only when the instrument data include a pre-constructed consumption aggregate.</t>
  </si>
  <si>
    <t>The mean for this indicator can be interpreted as the weighted proportion: Total number of livestock farm HHs with at least 1 improved breed livestock breed / Total number of farm HHs with any livestock
But the indicator is actually a dummy (0/1) variable constructed at the HH level. For each HH, we code a 1 if the HH reports at least 1 improved breed livestock animal. The mean is the weighted average of HH engagement in this activity.
"Improved" breeds include breeds reported as improved, hybrid, and/or exotic.
In the denominator, we only include HHs with any livestock of the given species.</t>
  </si>
  <si>
    <t>All rural households engaged in livestock production of a given species</t>
  </si>
  <si>
    <t>See calculation of "Gross value of crop production (all seasons)". Raw data files in this wave are missing a lot of harvest amount data (about 5,200 out of 14,000 plot harvest records do not report amount harvested). This likely drives down income estimates.
Value of crop residue is not captured.
Transportation costs associated with crop sales are captured for temporary crops only (section 11 but not section 12). 
Value lost post-harvest - Respondents report either the quantity and units lost or the percent lost - we use the percent. Post-harvest losses cover the time period from the harvest to the survey date. They don’t reflect the future amount that will be lost of what has been harvested and stored.
See calculation of "Total crop production cost - explicit only (all seasons)".</t>
  </si>
  <si>
    <t>HH Engagement in Agricultural Acticity</t>
  </si>
  <si>
    <t>Number of adult equivalents in the HH</t>
  </si>
  <si>
    <t>adulteq</t>
  </si>
  <si>
    <t>Number of adult equivalents considered to be members of the household, per the definition applied in each instrument</t>
  </si>
  <si>
    <t># of adult equivalents</t>
  </si>
  <si>
    <t>We convert the count of each species of animal to equivalent Tropical Livestock Units (TLUs) using the FAO TLU coefficients (http://www.fao.org/docrep/014/i2294e/i2294e00.pdf) . We then take the sum of TLUs across all animals.
Do not include non-livestock counts such as beehives and dogs in the total.</t>
  </si>
  <si>
    <t>Winsorize top and bottom 1% of numerator, use denominator estimated as sum of the winzorised components of income prior to indicator construction. Do not winsorize final indicator.</t>
  </si>
  <si>
    <t xml:space="preserve">Number of adult equivalents considered to be members of the household, per the definition applied in each instrument. 
We convert household size based on the adult-equivalent scale used by the World Bank (http://microdata.worldbank.org/index.php/catalog/2252/download/34053)
 </t>
  </si>
  <si>
    <t>Generally, when we value something for which a price was not observed, we infer prices from unit values by dividing value of sales by quantity sold. If no prices are observed and we cannot infer them from sales, we use the median per-unit value at the smallest (most local) geographic unit for which we have at least 10 observations of market prices (or, sometimes, respondent-estimated values). When the country-level median is used (indicating no lower geographic units with at least 10 observations), we set no minimum number of observations. This follows the World Bank protocol for imputing prices. The imputed price is specific to a given item-unit combination (for example, a kg of sorghum, a chicken, a basket of fish). These imputed prices are relevant for estimating the value of crop production and sales, the value of livestock (and livestock products) production and sales, the value of fishing production and sales, and costs of crop, livestock, and fishing production. We are not able to impute values for item-unit combinations with no observed price or sales or in the dataset.</t>
  </si>
  <si>
    <r>
      <t xml:space="preserve">Variable Name Stem (in the .dta files)
</t>
    </r>
    <r>
      <rPr>
        <sz val="11"/>
        <color theme="1"/>
        <rFont val="Calibri"/>
        <family val="2"/>
        <scheme val="minor"/>
      </rPr>
      <t>All variables names in output estimates include prefix "w_" to indicate winsorizing</t>
    </r>
  </si>
  <si>
    <t>Types of productive assets asked about: agricultural land (owner, right to sell/use), non-poultry livestock (keeps/manages), transportation, farm equipment (mechanized), 
Asks if household owns non-farm equipment, large durables/appliances, mobile phone, but does not ask who in the HH owns the items. Cannot be disaggregated by gender</t>
  </si>
  <si>
    <t>Household size: A household is defined as residents that have a common housekeeping arrangement with a common household budget.
Number of adult equivalents provided in raw data</t>
  </si>
  <si>
    <t>Yearly household consumption per adult equivalent divided by 365</t>
  </si>
  <si>
    <t>Total annual household consumption / Number of adult equivalents in the household
Both values are provided at household level in raw data</t>
  </si>
  <si>
    <t>Yearly household consumption per adult equivalent divided by 365
Weighted at adult equivalent level instead of household level</t>
  </si>
  <si>
    <t>Large ruminants: bulls, oxen, cows, steers, heifers, calves
small ruminants: sheep and goats
poultry: cocks, broilers, hens (laying and not laying), chicks</t>
  </si>
  <si>
    <t>Large ruminants: cattle
small ruminants: sheep and goats
poultry: hens (laying and non-laying), cocks, cockerels, pullets, chicks
Questionnaire does not ask how many livestock the household owned 12 months ago - this number is determined using the number of livestock today and the total livestock gained and lost</t>
  </si>
  <si>
    <t>Animals include: 
Large ruminants - bulls, oxen, cow, steers, heifers, calves; 
Small ruminants - goats, sheep
Camelids - camels
Poultry - chickens, chicks
Equines - horses, mules, donkeys
Bee colonies not included in TLU count</t>
  </si>
  <si>
    <t>Animals include: cattle, sheep, goats, horses, donkeys, mules, camels, hens (laying and non-laying), cocks, cockerels, pullets, chicks
Beehives not included in TLU</t>
  </si>
  <si>
    <t xml:space="preserve">Animals include: 
Large ruminants - bulls, oxen, cow, steers, heifers, calves; 
Small ruminants - goats, sheep
Poultry - chickens, chicks
</t>
  </si>
  <si>
    <t xml:space="preserve">Animals include:
Large ruminants - cattle
Small ruminants - sheep, goats
Poultry - hens (laying and non-laying), cocks, cockerels, pullets, chicks
</t>
  </si>
  <si>
    <t>Questionnaire asks: "What is the grand total of exotic livestock owned by the household?"</t>
  </si>
  <si>
    <t>Questionnaire asks: "How many of LIVESTOCK are cross/exotic?"</t>
  </si>
  <si>
    <t>Included costs: water, fodder, vaccines, treatment, breeding</t>
  </si>
  <si>
    <t>Included costs: labor, expenses</t>
  </si>
  <si>
    <t>Hours worked in primary or secondary jobs that are not agricultural</t>
  </si>
  <si>
    <t xml:space="preserve">Questionnaire asks: "Does your household have a certificate for this parcel?" </t>
  </si>
  <si>
    <t>Questionnaire asks: "Under whose name is the certificate issued for this parcel?"</t>
  </si>
  <si>
    <t>Adult equivalents is calculated using a scale by gender and age, which assumes that in general children consume less than adults and women less than men. The adult equivalent scale ranges from 0.40 for males and females age 0-2 years to 1.2 for males age 15-18 years.</t>
  </si>
  <si>
    <t>A household member is defined as those who normally live and eat their meals together in the household. Adult equivalents is calculated using a scale by gender and age, which assumes that in general children consume less than adults and women less than men. The adult equivalent scale ranges from 0.40 for males and females age 0-2 years to 1.2 for males age 15-18 years.</t>
  </si>
  <si>
    <t>Numerator is total yearly household consumption
See "Number of adult equivalents in the HH" for demoninator construction</t>
  </si>
  <si>
    <t>See calculation of "Household annual consumption per adult equivalent" for more detail</t>
  </si>
  <si>
    <t>Large ruminants includes cows, buffalos
Small ruminants includes goats, sheep
Poultry includes chickens and turkeys</t>
  </si>
  <si>
    <t>Large ruminants includes cows
Small ruminants includes goats, sheep
Poultry includes chickens</t>
  </si>
  <si>
    <t>Large ruminants includes cows, buffalos
Small ruminants includes goats, sheep
Poultry includes chickens</t>
  </si>
  <si>
    <t>Survey only asks about the number of animals lost to disease in the last 12 months
Denominator calculated using average number of improved indigenous and exotic animals a household currently owns. Does not ask number of animals owned 1 year ago</t>
  </si>
  <si>
    <t>Survey only asks about the number of animals lost to disease in the last 12 months
Denominator calculated using average number of improved indigenous and exotic animals a household currently owns and owned one year ago.</t>
  </si>
  <si>
    <t>Survey asks about the number of animals lost to disease and the number lost to accident or injury in the last 12 months
Denominator calculated using average number of improved indigenous and exotic animals a household currently owns and owned one year ago.</t>
  </si>
  <si>
    <t xml:space="preserve">Household coded as having improved livestock breeds if currently own any number of improved livestock. Asks about the number of improved animals of each livestock breed the household currently owns. </t>
  </si>
  <si>
    <t>Includes cost of hired labor and fodder</t>
  </si>
  <si>
    <t>Includes cost of hired labor, fodder, vaccines and water</t>
  </si>
  <si>
    <t xml:space="preserve">Livestock products include: milk, eggs, honey, skins/hides, ghee/butter, and cheese/yogurt
Instrument asks total value of product sold in the last 12 months
Instrument asks quantity of total production in the last year, which is multiplied by the imputed price to get the value of production
</t>
  </si>
  <si>
    <t xml:space="preserve">Livestock products include: milk, eggs, honey, skins/hides and other
Instrument asks total value of product sold in the last 12 months
Instrument asks quantity of total production in the last year, which is multiplied by the imputed price to get the value of production
</t>
  </si>
  <si>
    <t xml:space="preserve">Livestock products include: milk, eggs, honey, skins/hides
Instrument asks total value of product sold in the last 12 months
Instrument asks quantity of total production in the last year, which is multiplied by the imputed price to get the value of production
</t>
  </si>
  <si>
    <t>See "Total crop production cost - explicit only (all seasons)" for detail on construction of numerator.
See "total area planted" for detail on construction of denominator.</t>
  </si>
  <si>
    <t>Off-farm hours include primary wage jobs/apprenticeships</t>
  </si>
  <si>
    <t>Off-farm hours include primary wage jobs/apprenticeships, secondary wage jobs/apprenticeships, and non-farm household businesses</t>
  </si>
  <si>
    <t>Survey asks if anyone in the household has a title for the plot</t>
  </si>
  <si>
    <t>Survey asks what type of title the household has for the plot. Includes: granted right of occupancy, certificate of customary right of occupancy, residential license, village-government-witnessed purchase agreement, local-court-certified purchase agreement, inheritance letter, letter of allocation from village gov’t, other government document, official correspondence, utility or other bill</t>
  </si>
  <si>
    <t>Survey asks what type of title the household has for the plot. Includes: village-government-witnessed purchase agreement, local-court-certified purchase agreement, inheritance letter, letter of allocation from village gov’t, other government document, office correspondence, utility or other bill</t>
  </si>
  <si>
    <t>Included if female listed as plot owner</t>
  </si>
  <si>
    <t>Per capita consumption provided</t>
  </si>
  <si>
    <t>per capita consumption divided by 365</t>
  </si>
  <si>
    <t>per capita consumption divided by 366</t>
  </si>
  <si>
    <t>Large ruminants includes cows, buffalos
Small ruminants includes goats, sheep
Poultry includes ducks, chickens and turkeys</t>
  </si>
  <si>
    <t>Large ruminants includes cows, buffalos
Small ruminants includes goats, sheep
Poultry includes ducks, chickens and turkeys
pigs, horses, camels included</t>
  </si>
  <si>
    <t>Survey asks what type of title HH has for land</t>
  </si>
  <si>
    <t>Includes  milk, eggs, and other products</t>
  </si>
  <si>
    <t>Includes cost of hired labor, fodder, vet services, "other related costs"</t>
  </si>
  <si>
    <t>Included if female listed as "owner" (2 possible owners)</t>
  </si>
  <si>
    <t>Included if female listed as having aquired legal title (3 possible owners)</t>
  </si>
  <si>
    <t>Cannot calculate this instrument: does not designate hybrid seed type</t>
  </si>
  <si>
    <t>See 'Total crop production cost - explicit only (all seasons)'</t>
  </si>
  <si>
    <t>Question asks about the cost of inputs (eg labor, transportation) in the production of livestock byproducts</t>
  </si>
  <si>
    <t>Question asks about the cost of inputs (eg labor, transportation) in the production of livestock byproducts
Uses total cost divided by total milk animals</t>
  </si>
  <si>
    <t>Includes milk, eggs, and other byproducts
Impute value of products using median prices for byproducts sold</t>
  </si>
  <si>
    <t>Hired labor - Sum of total wages paid over main and short season. Daily wage is constructed as total paid over the entire season divided by total number of days hired over entire season, across men and women. Children are not included in Wave 1.
Inorganic fertilizer- Sum of value of inorganic fertilizer purchased allowed to list one type
Other chemical inputs - Value of herbicide + value of pesticide
Seed - Expenditure on seed purchases. Planting material for permanent and tree crops (cassava, banana) are not captured anywhere.
Land rental - Rental costs incurred.
Rental cost Agricultural assets – Rental costs incurred.
Rental cost Animal traction - Rental costs incurred.
Rental cost Machine traction - Rental costs incurred. 
Rental cost Crop storage facility - Not captured.</t>
  </si>
  <si>
    <t>Hired labor - Sum of total wages paid over main and short season. Daily wage is constructed as total paid over the entire season divided by total number of days hired over entire season, across men, women, and children.
Inorganic fertilizer- Sum of value of inorganic fertilizer purchased allowed to list one type
Other chemical inputs - Value of herbicide + value of pesticide
Seed - Expenditure on seed purchases. Planting material for permanent and tree crops (cassava, banana) are not captured anywhere.
Land rental - Rental costs incurred.
Rental cost Agricultural assets – Rental costs incurred.. 
Rental cost Animal traction - Rental costs incurred.
Rental cost Machine traction - Rental costs incurred. 
Rental cost Crop storage facility - Not captured.</t>
  </si>
  <si>
    <t>Hired labor - Sum of total wages paid over main and short season. Daily wage is constructed as total paid over the entire season divided by total number of days hired over entire season, across men, women, and children.
Inorganic fertilizer- Sum of value of inorganic fertilizer purchased (allowed to list up to 2 types) 
Other chemical inputs - Value of herbicide + value of pesticide
Seed - Expenditure on seed purchases. Planting material for permanent and tree crops (cassava, banana) are not captured anywhere.
Land rental - Rental costs incurred.
Rental cost Agricultural assets – Rental costs incurred.. 
Rental cost Animal traction - Rental costs incurred.
Rental cost Machine traction - Rental costs incurred. 
Rental cost Crop storage facility - Not captured.</t>
  </si>
  <si>
    <t>Hired labor - Sum of total wages paid over main and short season. Daily wage is constructed as total paid over the entire season divided by total number of days hired over entire season, across men, women, and children. 
Inorganic fertilizer- Sum of value of inorganic fertilizer purchased (allowed to list up to 2 types) 
Other chemical inputs - Value of herbicide + value of pesticide
Seed - Expenditure on seed purchases. Planting material for permanent and tree crops (cassava, banana) are not captured anywhere.
Land rental - Rental costs incurred.
Rental cost Agricultural assets – Rental costs incurred.. 
Rental cost Animal traction - Rental costs incurred.
Rental cost Machine traction - Rental costs incurred. 
Rental cost Crop storage facility - Not captured.</t>
  </si>
  <si>
    <t>Extreme outliers can influence the average value of an indicator. Outliers are dealt with in a variety of ways including trimming, dropping, replacing with median or mean, multiple imputation, etc. The choice of method to deal with outliers can make an important difference in the result depending on the distribution of the variable.
We apply the same approach to dealing with potential outlier observations across all indicators. Before computing the summary statistics of final constructed indicators, we identify outliers using the 1st and 99th percentile of the indicator’s distribution. We then winsorize values that were either smaller or larger than these thresholds. For example, we apply the value at the 99th percentile to any observations that are larger than this threshold. Depending on what is logical for a given indicator, we winsorize at both the 1st and 99th percentiles or just the 99th percentile (if there is no illogically small value for the variable). In addition to winsorizing the top 1% of final indicators, we also winsorize the bottom 1% of non-0 values for selected indicators: area harvested, area planted, family labor days, hired labor days, and income components (net crop income, net livestock income, net fishing income, non-ag wage income, ag wage income, net self-employment income, transfers income, and "other" income). For these indicators, we take all observations below the 1st percentile of the distribution and set them to the value at the 1st percentile.  When constructing ratios (e.g., yield, labor productivity), we winsorize the numerator and denominator prior to taking the ratio (as in most cases we report estimates for the numerator and denominator variables separately), and also winsorize the top 1% of the constructed ratio. We do not winsorize variables that represent proportions. We do not winsorize by sub-population, but exclude missing observations from the distribution during the winsorizing process. 
Specific winsorizing decisions are documented in the "Winsorizing Decision" column of the "Summ. of Indicator Construction" tab. After winsorizing, we generate new winsorized versions of the variables with the prefix "w_" to distinguish them from the un-winsorized variables. Both winsorized and un-winsorized versions of the variables are included in our final .dta files. 
Particularly for estimating the average value of a variable, the method chosen for dealing with outliers can make a considerable difference. For this reason, attention should also be given to the median value and the overall distribution of the variable. 
Also, as a result of following the same cleaning and winsorizing protocols across indicators and instruments, some estimates may be affected by large outlier observations that remain after winsorizing. The means for certain estimates may therefore appear abnormally high. We ecourage users to consider the full set of summary statistics and not just the means when consider particular estimates.</t>
  </si>
  <si>
    <t>yield_hv_[crop]</t>
  </si>
  <si>
    <t>yield_hv_pure_[crop]</t>
  </si>
  <si>
    <t>yield_pl_[crop]</t>
  </si>
  <si>
    <t>yield_pl_pure_[crop]</t>
  </si>
  <si>
    <t>Total area planted of crop on purestand plots</t>
  </si>
  <si>
    <t>Area-Weight (Area Planted for [crop] * Household Weight)</t>
  </si>
  <si>
    <t>Total quantity harvested/total area planted, by crop. 
Area: See construction of "total area planted" for details
Intercropping: Deal with intercropping by separately reporting yield for all plots and for pure-stand plots only. We note that on plots where multiple crops are reported as planted on the same area (typically only on intercropped plots), we scale down the area planted for each crop such that the sum of the area for each crop is equal to the full plot area. Since we cap area harvested for a crop on a plot at its area planted, the area harvested for many intercropped crop observations will be replaced by the re-scaled area planted, leading to higher yield estimates.
Seasons: Deal with multiple seasons by reporting yield for main season only, if multiple seasons are reported on. 
Weight using HH weights*area used for crop production (to estimate the productivity of an average hectare of land used for crop production in the country, not just an average farm).</t>
  </si>
  <si>
    <t>Total quantity harvested/total area planted, by crop, pure stand plots only. 
Area: See construction of "total area planted" for details
Intercropping: Deal with intercropping by separately reporting yield for all plots and for pure-stand plots only. 
Seasons: Deal with multiple seasons by reporting yield for main season only, if multiple seasons are reported on. 
Weight using HH weights*area used for crop production (to estimate the productivity of an average hectare of land used for crop production in the country, not just an average farm).</t>
  </si>
  <si>
    <t>Area planted winsorized at top 1% and bottom 1% (of non-zero values) before construction of yield for use in area-weight. Winsorize top 1% of quantity harvested. Construct yield measure, then winsorize top 1% of final indicator by crop.</t>
  </si>
  <si>
    <t>Use farmer reported estimate for kilograms of harvest. Area planted constructed from farmer reported percentage of field planted. 
Does not report different seasons.
Beans include: haricot beans. Does not report cowpeas.
See "total quantity harvested" and "total area harvested" for more detail on construction of numerator and denominator.</t>
  </si>
  <si>
    <t>Use farmer reported estimate for kilograms of harvest. Area planted constructed from farmer reported percentage of field planted. 
Does not report different seasons.
Beans include: haricot beans, red kidney beans. Does not report cowpeas.
See "total quantity harvested" and "total area planted" for more detail on construction of numerator and denominator.</t>
  </si>
  <si>
    <t>Reporting only for main growing season (no area harvested reported for other season). 
Survey asks about beans/cowpea together. These are counted as "cowpea," cowpea is sometimes called beans in West Africa but represents ~99% of bean production. 
See "total quantity harvested" and "total area planted" for more detail on construction of numerator and denominator.</t>
  </si>
  <si>
    <t>Reporting only for main growing season (no area harvested reported for other season).
Survey asks about beans/cowpea together. These are counted as "cowpea," cowpea is sometimes called beans in West Africa but represents ~99% of bean production. 
See "total quantity harvested" and "total area planted" for more detail on construction of numerator and denominator.</t>
  </si>
  <si>
    <t>vac_animal_[animal]</t>
  </si>
  <si>
    <t xml:space="preserve">Livestock products include: eggs, honey, skins
Instrument asks total value of product sold in the last 12 months
Instrument asks quantity of total production in the last year, which is multiplied by the imputed price to get the value of production
</t>
  </si>
  <si>
    <t>The mean for this indicator can be interpreted as the weighted proportion: Total number of livestock farm HHs with at least 1 livestock vaccinated in last 12 months / Total number of farm HHs with any livestock
But the indicator is actually a dummy (0/1) variable constructed at the HH level. For each HH, we code a 1 if the HH reports at least 1 livestock vaccinated in last 12 months. The mean is the weighted average of HH engagement in this activity.
In the denominator, we only include HHs with any of the given livestock.</t>
  </si>
  <si>
    <t>Use farmer reported estimate for kilograms of harvest. 
In addition, raw data files in this wave are missing a lot of harvest amount data (about 5,200 out of 14,000 plot harvest records do not report amount harvested) - this likely drives down estimates.
Area harvested not reported, only reports whether the entire area planted was harvested. We are only keeping those observations in which the entire area planted was harvested (about 12% of observations are dropped), as we cannot calculate area harvested for the other plots.  
Does not ask gender of plot manager. Does not report different seasons. 
Beans include: haricot beans. Does not report cowpeas. 
See "total quantity harvested" and "total area harvested" for more detail on construction of numerator and denominator.</t>
  </si>
  <si>
    <t>Use farmer reported estimate for kilograms of harvest. 
In addition, raw data files in this wave are missing a lot of harvest amount data (about 5,200 out of 14,000 plot harvest records do not report amount harvested) - this likely drives down estimates.
Does not ask gender of plot manager. Does not report different seasons. 
Beans include: haricot beans. Does not report cowpeas. 
See "total quantity harvested" and "total area planted" for more detail on construction of numerator and denominator.</t>
  </si>
  <si>
    <t>Use farmer reported estimate for kilograms of harvest.
In addition, raw data files in this wave are missing a lot of harvest amount data (about 5,200 out of 14,000 plot harvest records do not report amount harvested) - this likely drives down estimates.
Does not ask gender of plot manager. Does not report different seasons. 
Beans include: haricot beans. Does not report cowpeas. 
See "total quantity harvested" and "total area planted" for more detail on construction of numerator and denominator.</t>
  </si>
  <si>
    <t>Gender-based productivity gap (simple difference)</t>
  </si>
  <si>
    <t>Gender-based productivity gap (controlling for plot area and region/state)</t>
  </si>
  <si>
    <t>Population (national or selected states or selected zones) estimate of  individual per capita income</t>
  </si>
  <si>
    <t>Population (national or selected states or selected zones) estimate of  daily consumption per adult equivalent</t>
  </si>
  <si>
    <t>Population (national or selected states or selected zones) estimate of total quantity of milk produced</t>
  </si>
  <si>
    <t>Population (national or selected states or selected zones) estimate of total number of eggs produced</t>
  </si>
  <si>
    <t>Population (national or selected states or selected zones) estimate of total gross value of production, milk</t>
  </si>
  <si>
    <t>Population (national or selected states or selected zones) estimate of total gross value of production, eggs</t>
  </si>
  <si>
    <t>Population (National or State or Zone) - (no summary statistics besides mean and SE)</t>
  </si>
  <si>
    <t>Population (national or selected states or selected zones) estimate of total number of rural HHs engaged in agricultural activities (crop or livestock production or agricultural wage work)</t>
  </si>
  <si>
    <t>Population (national or selected states or selected zones) estimate of total number of rural HHs engaged in crop or livestock production</t>
  </si>
  <si>
    <t>Population (national or selected states or selected zones) estimate of total number of rural HHs engaged in crop production</t>
  </si>
  <si>
    <t>Population (national or selected states or selected zones) estimate of total number of rural HHs engaged in livestock production</t>
  </si>
  <si>
    <t>Population (national or selected states or selected zones) estimate of total number of rural HHs engaged in fishing activities</t>
  </si>
  <si>
    <t>Population (national or selected states or selected zones) estimate of total value of production, milk</t>
  </si>
  <si>
    <t>Population (national or selected states or selected zones) estimate of total value of production, eggs</t>
  </si>
  <si>
    <t>Population (national or selected states or selected zones) estimate of total value of crop sold</t>
  </si>
  <si>
    <t>Population (national or selected states or selected zones) estimate of total quantity harvested</t>
  </si>
  <si>
    <t>Population (national or selected states or selected zones) estimate of total area harvested</t>
  </si>
  <si>
    <t>Population (national or selected states or selected zones) estimate of total area planted</t>
  </si>
  <si>
    <t>Population (national or selected states or selected zones) estimate of total number of rural HH growing crop</t>
  </si>
  <si>
    <t>Dairy production cost per liter</t>
  </si>
  <si>
    <t>2016 PPP $/kg</t>
  </si>
  <si>
    <t>Total kgs of monocropped maize harvest</t>
  </si>
  <si>
    <t>Winsorize top 1% of numerator and denominator prior to indicator construction. Winsorize top 1% of final indicator.</t>
  </si>
  <si>
    <t>Bottom 40% of the rural consumption expenditure distribution</t>
  </si>
  <si>
    <t>tot_poverty_under_1_9</t>
  </si>
  <si>
    <t>Rural poverty headcount ratio using the 2011 PPP</t>
  </si>
  <si>
    <t>See calculation of "Population (national or selected states or selected zones) estimate of  daily consumption per adult equivalent" for details</t>
  </si>
  <si>
    <t>See calculation of "dairy production cost - Explicit only" and "Total quantity of milk produced" for details</t>
  </si>
  <si>
    <t>Household daily consumption per household member</t>
  </si>
  <si>
    <t>Household annual consumption per household member</t>
  </si>
  <si>
    <t>Total annual household consumption / Household Size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See "Household size" for information on how that indicators is constructed
This indicator is constructed only when the instrument data include a pre-constructed consumption aggregate.</t>
  </si>
  <si>
    <t>2016 PPP $/day/household member</t>
  </si>
  <si>
    <t>Total annual household consumption / Household Size/365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See "Household size" for information on how that indicators is constructed
This indicator is constructed only when the instrument data include a pre-constructed consumption aggregate.</t>
  </si>
  <si>
    <t>Total annual household consumption / Number of household members /365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See "Household size" for information on how that indicators is constructed
This indicator is constructed only when the instrument data include a pre-constructed consumption aggregate.</t>
  </si>
  <si>
    <t>Rural poverty headcount using the 2011 PPP</t>
  </si>
  <si>
    <t>poverty_under_1_9</t>
  </si>
  <si>
    <t>Population (national or selected states or selected zones) estimate of  daily consumption per household member</t>
  </si>
  <si>
    <t>Number of individuals in households with a daily percapita consumption under $1.90 in 2011 PPP $</t>
  </si>
  <si>
    <t>Number of individuals households with a daily percapita consumption under $1.90 in 2011 PPP $</t>
  </si>
  <si>
    <t>Total number of individuals in the rural households</t>
  </si>
  <si>
    <t xml:space="preserve">All estimates with units in local currency are converted to 2016 PPP $, for consistency across instruments and years. We selected 2016 for the common currency year as a plurality of instruments (5 or 13) were conducted in 2016. We first convert local currency values in the survey year to 2016 values by adjusting for inflation. We use World Bank data on the CPI (https://data.worldbank.org/indicator/FP.CPI.TOTL), and calculate an inflation rate following the formula (2016 CPI - Survey Year CPI)/(Survey Year CPI). For surveys conducted over 2 years (as in the LSMS-ISA), we take the CPI from the later survey year. We multiply the local currency value in the survey year by (1 + rate of inflation) to obtain a value in 2016 local currency units. We then convert 2016 local currency values to 2016 PPP $ by dividing by the 2016  private consumption PPP conversion factor or the GDP PPP conversion factor. The PPP conversion factors are provided by the World Bank (https://data.worldbank.org/indicator/PA.NUS.PPP) and are extrapolated from the 2011 International Comparison Program (ICP) benchmark. The World Bank CPI and PPP data are occasionally revised. The conversions in our analysis are based on data accessed on 9 February 2018. </t>
  </si>
  <si>
    <t>Maize, Rice, Wheat, Sorghum, Millet, Cowpea, Groungnut, Bean, Yam, Sweet Potato, Cassava, Banana, Cotton, sunflower, Pigeon Pea, Any other crops not included in this list of 12 priority crops that are in the top 10 crops by area planted per instrument</t>
  </si>
  <si>
    <t>cost_expli_hh</t>
  </si>
  <si>
    <t>cost_expli_hh_ha</t>
  </si>
  <si>
    <t>cost_expli_ha</t>
  </si>
  <si>
    <t>cost_total_ha</t>
  </si>
  <si>
    <t>Monocropped crop plot production cost - Explicit only</t>
  </si>
  <si>
    <t>Monocropped crop plot production cost per kg - Explicit only</t>
  </si>
  <si>
    <t>Monocropped crop plot production cost per ha - Explicit only</t>
  </si>
  <si>
    <t>[crop]_exp</t>
  </si>
  <si>
    <t>[crop]_exp_ha</t>
  </si>
  <si>
    <t>[crop]_exp_kg</t>
  </si>
  <si>
    <t>Average daily consumption per capita expenditure of the bottom 40% of the rural consumption expenditure distribution</t>
  </si>
  <si>
    <t>Average daily consumption per adult equivalent expenditure of the bottom 40% of the rural consumption expenditure distribution</t>
  </si>
  <si>
    <t>All crops, Maize, Rice, Wheat, Sorghum, Millet, Cowpea, Groungnut, Bean, Yam, Sweet Potato, Cassava, Banana, Cotton, sunflower, Pigeon Pea, Any other crops not included in this list of 12 priority crops that are in the top 10 crops by area planted per instrument</t>
  </si>
  <si>
    <t>total_income_</t>
  </si>
  <si>
    <t>percapita_income_</t>
  </si>
  <si>
    <t>percapita_cons_</t>
  </si>
  <si>
    <t>daily_percap_cons_</t>
  </si>
  <si>
    <t>peraeq_cons_</t>
  </si>
  <si>
    <t>daily_peraeq_cons_</t>
  </si>
  <si>
    <t>crop_income_</t>
  </si>
  <si>
    <t>livestock_income_</t>
  </si>
  <si>
    <t>fishing_income_</t>
  </si>
  <si>
    <t>nonagwage_income_</t>
  </si>
  <si>
    <t>agwage_income_</t>
  </si>
  <si>
    <t>self_employment_income_</t>
  </si>
  <si>
    <t>transfers_income_</t>
  </si>
  <si>
    <t>all_other_income_</t>
  </si>
  <si>
    <t>nonfarm_income_</t>
  </si>
  <si>
    <t>livestock_expenses_</t>
  </si>
  <si>
    <t>labor_productivity_</t>
  </si>
  <si>
    <t>land_productivity_</t>
  </si>
  <si>
    <t>wage_paid_aglabor_</t>
  </si>
  <si>
    <t>costs_dairy_</t>
  </si>
  <si>
    <t>percapita_income_[ppp]_nat</t>
  </si>
  <si>
    <t>daily_percap_cons_[ppp]_nat</t>
  </si>
  <si>
    <t>daily_peraeq_cons_[ppp]_nat</t>
  </si>
  <si>
    <t>w_daily_percap_cons_[ppp]_b40</t>
  </si>
  <si>
    <t>w_daily_peraeq_cons_[ppp]_b40</t>
  </si>
  <si>
    <t>value_crop_production_; value_harv_[crop]_</t>
  </si>
  <si>
    <t>value_crop_sales_; value_sold_[crop]_</t>
  </si>
  <si>
    <t>value_milk_produced_</t>
  </si>
  <si>
    <t>value_eggs_produced_</t>
  </si>
  <si>
    <t>tot_value_crop_production_; tot_value_harv_[crop]_</t>
  </si>
  <si>
    <t>tot_value_crop_sales_; tot_value_sold_[crop]_</t>
  </si>
  <si>
    <t>tot_value_milk_produced_</t>
  </si>
  <si>
    <t>tot_value_eggs_produced_</t>
  </si>
  <si>
    <t>plot_productivity_</t>
  </si>
  <si>
    <t>plot_labor_prod_all_</t>
  </si>
  <si>
    <t>imprv_seed_[crop]</t>
  </si>
  <si>
    <t>hybrid_seed_[crop]</t>
  </si>
  <si>
    <t>Number of months of inadequate food provision</t>
  </si>
  <si>
    <t>Household hunger scale</t>
  </si>
  <si>
    <t>months_food_insec</t>
  </si>
  <si>
    <t>Number of months with inadequate food over the last 12 months</t>
  </si>
  <si>
    <t>Total wealth of all household assets</t>
  </si>
  <si>
    <t>Months</t>
  </si>
  <si>
    <t>Household hunger score (0-1=little to no hunger, 2-3=moderate hunger, 4-6=severe hunger)</t>
  </si>
  <si>
    <t>Total number of months in which household reports that there was not enough food in the household over the last 12 months
Any household that reports more than 12 months is rounded down to 12 months</t>
  </si>
  <si>
    <t>Winsorize total wealth at the top 1%</t>
  </si>
  <si>
    <t>Household reports the total number of each asset owned and the current value (if they sold it today) of each (or average value if they own multiple of the same item). The total value is summed up for the household.</t>
  </si>
  <si>
    <t>Household reports on 3 questions that ask about food insecurity over the last 4 weeks/30 days:
   1. Was there ever no food to eat of any kind in your house because of lack of resources to get food?
   2. Did you or any household member go to sleep at night hungry because there was not enough food?
   3. Did you or any household member go a whole day and night without eating anything at all because there was not enough food?
If the household reports yes for any of these, they can answer a sub-question referring to the frequency of food insecurity for each main question: 1=rarely (1-2 times), 2=sometimes (3-10 times), or 3=often (more than 10 times)
Each household is assigned a 0 for each main question if they report no food insecurity, a 1 if they report 1 or 2 (rarely or sometimes) to the sub-question, or a 2 if they report 3 (often) to the sub-question
The household hunger score is calculated by summing the total number for all main questions at the household level. Each household will have a score ranging from 0-6:
   0-1 : Little to no hunger
   2-3 : Moderate hunger
   4-6 : Severe hunger
Link to construction decisions: https://www.fantaproject.org/sites/default/files/resources/HHS-Indicator-Guide-Aug2011.pdf</t>
  </si>
  <si>
    <t>Distance to agricultural dealer outlets</t>
  </si>
  <si>
    <t>Number of kilometers (or minutes) to agro dealer</t>
  </si>
  <si>
    <t>Kilometers (or minutes)</t>
  </si>
  <si>
    <t>hhs_total</t>
  </si>
  <si>
    <t>dist_agrodealer</t>
  </si>
  <si>
    <t>Month options for "when did you experience this incident" (where incident is not having enough food to feed the household) ranges from Sep 2011-Dec 2013</t>
  </si>
  <si>
    <t>Month options for "when did you experience this incident" (where incident is not having enough food to feed the household) ranges from Oct 2013-Dec 2015</t>
  </si>
  <si>
    <t>Month options for "when did you experience this incident" (where incident is not having enough food to feed the household) ranges from Jan 2009-Dec 2011</t>
  </si>
  <si>
    <t>Month options for "when did you experience this incident" (where incident is not having enough food to feed the household) ranges from Jan 2015-Dec 2016, asked in post-harvest questionnaire</t>
  </si>
  <si>
    <t>Month options for "when did you experience this incident" (where incident is not having enough food to feed the household) ranges from Jan 2012-Dec 2013, asked in post-harvest questionnaire</t>
  </si>
  <si>
    <t>Month options for "when did you experience this incident" (where incident is not having enough food to feed the household) ranges from Jan 2010-Dec 2011, asked in post-harvest questionnaire</t>
  </si>
  <si>
    <t>Month options for "which months did you experience this incident" (where incident is not having enough food to feed the household) ranges from Feb 2007-Jan 2008</t>
  </si>
  <si>
    <t>Month options for "which months did you experience this incident" (where incident is not having enough food to feed the household) ranges from Feb 2005-Jan 2006</t>
  </si>
  <si>
    <t>Month options for "which months did you experience this incident" (where incident is not having enough food to feed the household) ranges from Jan 2003-Dec 2003</t>
  </si>
  <si>
    <t>Follows General Construction Decision information exactly.</t>
  </si>
  <si>
    <t>Cannot calculate: does not ask for household hunger scale</t>
  </si>
  <si>
    <t>Household reports on 3 questions that ask about food insecurity over the last 4 weeks/30 days:
   1. Was there ever no food to eat of any kind in your house because of lack of resources to get food?
   2. Did you or any household member go to sleep at night hungry because there was not enough food?
   3. Did you or any household member go a whole day and night without eating anything at all because there was not enough food?
If the household reports yes for any of these, they can answer a sub-question referring to the frequency of food insecurity for each main question: 1=rarely (1-2 times), 2=sometimes (3-10 times), or 3=often (more than 10 times)
Each household is assigned a 0 for each main question if they report no food insecurity, a 1 if they report 1 or 2 (rarely or sometimes) to the sub-question, or a 2 if they report 3 (often) to the sub-question
The household hunger score is calculated by summing the total number for all main questions at the household level. Each household will have a score ranging from 0-6:
   0-1 : Little to no hunger
   2-3 : Moderate hunger
   4-6 : Severe hunger
Following this score (hhs_total), hhs_little, hhs_moderate, and hhs_severe are all created as binaries. hhs_little=1 if hhs_total=0 or 1, hhs_moderate=1 if hhs_total=2 or 3, and hhs_severe=1 if hhs_total=4,5, or 6.
Link to construction decisions: https://www.fantaproject.org/sites/default/files/resources/HHS-Indicator-Guide-Aug2011.pdf</t>
  </si>
  <si>
    <t>2016 Consumption PPP $, 2016 GDP PPP $, Local</t>
  </si>
  <si>
    <t>Reporting only for long rainy season. 
"Common bean" includes only crops listed as "beans," and does not include other peas or beans.
Cannot calculate cassava yield as it is primarily reported as a permanent crop, and no area harvested is reported.
See "total quantity harvested" and "total area harvested" for more detail on construction of numerator and denominator.</t>
  </si>
  <si>
    <t>Reporting only for long rainy season. 
"Common bean" includes only crops listed as "beans," and does not include other peas or beans.
Cannot calculate cassava yield as it is primarily reported as a permanent crop, and no area harvested is reported.
See "total quantity harvested" and "total area planted" for more detail on construction of numerator and denominator.</t>
  </si>
  <si>
    <t>w_value_assets</t>
  </si>
  <si>
    <t>Household reports Kms from point of purchase to household. Only certain points of purchase were included in the estimate specifically: Small trader, stockist/agent, large company, cooperative, General Market, Hardware, petrol station, processor, Trader of input dealer, NGO, farmer group, BAT, Hawkers, motorcycle, river, transporter, Agricultureal seed/fertilizer agency</t>
  </si>
  <si>
    <t>Cannot calculate: does not ask distance to agrodealer</t>
  </si>
  <si>
    <t xml:space="preserve">Follows General Construction Decision information exactly. </t>
  </si>
  <si>
    <t>Cannot construct in this instrument. Does not include value of assets owned.</t>
  </si>
  <si>
    <t xml:space="preserve">Value assets = number of items * how much would receive if sold one item for each item. If household owns multiple of the same item, refer to the newest item for value. </t>
  </si>
  <si>
    <t>cost_per_lit_milk</t>
  </si>
  <si>
    <t xml:space="preserve">Includes all fodder, water, vaccination, veterinary treatment and breeding/insemination costs for large ruminants. Costs are not separated for milk producing animals. To construct this indicator we create an average cost per large ruminant and multiply this by the number of milk producing animals. </t>
  </si>
  <si>
    <t xml:space="preserve">Includes all fodder, water, vaccine and hired labor costs for large ruminants. Costs are not separated for milk producing animals. To construct this indicator we create an average cost per large ruminant and multiply this by the number of milk producing animals. </t>
  </si>
  <si>
    <t>See calculation of "Household annual consumption per household member" for more detail</t>
  </si>
  <si>
    <t>See calculation of "Population (national or selected states or selected zones) estimate of  daily consumption per household member" for details</t>
  </si>
  <si>
    <t>See calculation of "Household daily consumption per household member"</t>
  </si>
  <si>
    <t>Monocropped plots are defined as plots where only a monocropped crop is planted. 
Costs are calculated for plots that are exclusively planted with monocropped crops, or where costs are specifically attributed to monocropped portions of plots. We do not include crop-level or household-level costs that cannot be directly tied to monocropped crops.
Costs for all pre-harvest and harvest activities including land rental, hired labor, irrigation, animal hire, machine hire, seeds, fertilizer, herbicide, and pesticide. Include costs directly related to these activities, like transportation costs for seeds. Include costs for all growing seasons/the full year. Do not include any implicit costs (e.g., household labor, owned land). For hired labor, assume male when gender is missing and adult when age is missing. All costs are aggregated over all seasons. 
Estimates are at the household level, not the household-crop level (most production costs are reported at plot or HH level).</t>
  </si>
  <si>
    <t xml:space="preserve">Total production cost on monocropped crop plots (explicit only, all seasons) / Total area planted on monocropped crop plots (all seasons)
Monocropped crop plots are defined as plots where only monocropped crop is planted. See calculations of "Monocropped crop plot production cost - Explicit only" and "total area planted" for details. </t>
  </si>
  <si>
    <t xml:space="preserve">Total production cost on monocropped crop plots (explicit only, all seasons) / Total kgs harvested of crop from monocropped crop plots (all seasons)
Monocropped crop plots are defined as plots where only monocropped crop is planted. See calculations of "Monocropped crop plot production cost - Explicit only" for details. </t>
  </si>
  <si>
    <t>See "Total crop production cost - explicit only (all seasons)" for detail on construction of numerator.
See "Total quantity harvested"  for detail on construction of denominator.</t>
  </si>
  <si>
    <r>
      <rPr>
        <b/>
        <sz val="10"/>
        <color theme="1"/>
        <rFont val="Trebuchet MS"/>
        <family val="2"/>
      </rPr>
      <t>AgDev Priority Indicators: Construction Decisions</t>
    </r>
    <r>
      <rPr>
        <sz val="10"/>
        <color rgb="FFFF0000"/>
        <rFont val="Trebuchet MS"/>
        <family val="2"/>
      </rPr>
      <t xml:space="preserve">
</t>
    </r>
    <r>
      <rPr>
        <sz val="10"/>
        <rFont val="Trebuchet MS"/>
        <family val="2"/>
      </rPr>
      <t>EPAR Technical Report #335</t>
    </r>
  </si>
  <si>
    <t># of rows of estimates reported per instrument</t>
  </si>
  <si>
    <t>Specific Construction Decisions
Ethiopia ACC AgDev Baseline (2016)</t>
  </si>
  <si>
    <t>Specific Construction Decisions
India RMS AgDev Baseline (2016) [construction methods for Bihar, Odisha, Uttar Pradesh, and West Bengal are the same]</t>
  </si>
  <si>
    <t>Specific Construction Decisions
Tanzania TBS AgDev Baseline (2016)</t>
  </si>
  <si>
    <t>Specific Construction Decisions
Nigeria NIBAS AgDev Baseline (2017)</t>
  </si>
  <si>
    <t>See calculations of specific income component indicators for details on general and instrument-specific construction decisions.
Not captured: fish trading self-employment income, wage income, pension income, non-land rental income</t>
  </si>
  <si>
    <t>See calculations of specific income component indicators for details on general and instrument-specific construction decisions.
Wage earnings : For the household and for each wage job undertaken by a household member, wage earnings = months active * Estimated monthly earnings.
Fishing income : Not captured.</t>
  </si>
  <si>
    <t>See calculations of specific income component indicators for details on general and instrument-specific construction decisions.
Wage earnings : For the household and for each  wage job undertaken by a household member, annual earnings = Wage multiplied by the number times this wage was received in the past 12 months.
Fishing income : Not captured.</t>
  </si>
  <si>
    <t xml:space="preserve">See calculations of specific income component indicators for details on general and instrument-specific construction decisions.
Not captured: fishing income
</t>
  </si>
  <si>
    <t>See calculations of specific income component indicators for details on general and instrument-specific construction decisions.
Fishing income: not captured
Wage income: for each household member, sum wages earned in each month reported (Sep 2016 - Aug 2017). Where monthly income is missing, calculate by multiplying current monthly wage * 12</t>
  </si>
  <si>
    <t>See calculations of "Total income" and "Household size" for more detail.</t>
  </si>
  <si>
    <t xml:space="preserve">See "Total income" and "Household size" for information on how those indicators are constructed. </t>
  </si>
  <si>
    <t>Cannot construct in this instrument: does not include total annual consumption information</t>
  </si>
  <si>
    <t>Cannot construct in this instrument: No consumption File</t>
  </si>
  <si>
    <t>Cannot construct in this instrument: no household consumption aggregate provided</t>
  </si>
  <si>
    <t>Cannot construct in this instrument - no household consumption aggregate provided</t>
  </si>
  <si>
    <t>Numerator is household annual consmption per adult equivalent. See calculation of "Household annual consumption per adult equivalent" for more detail</t>
  </si>
  <si>
    <t xml:space="preserve">See calculation of "Gross value of crop production (all seasons)". 
Crop residue not captured.
Transportation costs associated with crop sales not captured. 
Value lost post-harvest - % lost is captured for some (but not all) specific crops. However, this is a general question and is inclusive of crops in storage from an earlier harvest. (The merge is very messy.) We’ve deducted losses only for crops produced in a given season.
See calculation of "Total crop production cost - explicit only (all seasons)". </t>
  </si>
  <si>
    <t xml:space="preserve">See calculation of "Gross value of crop production (all seasons)". 
Crop residue not captured.
Transportation costs associated with crop sales not captured. 
Value lost post-harvest not captured.
See calculation of "Total crop production cost - explicit only (all seasons)". </t>
  </si>
  <si>
    <t xml:space="preserve">See calculation of "Gross value of crop production (all seasons)". The value of the largest sale is used to calculate a price per kg, and then applied to the whole harvest.
No observations of still to be harvested crops
Where we don’t have a valuation we take the median of the smallest region with at least ten observations around that household, or the country level median if none have 10 observations.
See calculation of "Total crop production cost - explicit only (all seasons)". </t>
  </si>
  <si>
    <t>See calculation of "Gross value of crop production (all seasons)".
Value of crop residue is not captured.
Value lost post-harvest - Respondents report the quantity of crop loss after harvest in percent terms. Post-harvest losses cover the time period from the harvest to the survey date. They don’t reflect the future amount that will be lost of what has been harvested and stored.
See calculation of "Total crop production cost - explicit only (all seasons)".</t>
  </si>
  <si>
    <t>Livestock products valued: milk, eggs, dairy, honey, dung, and other. Except for milk and eggs, estimates are for value of sales, not value of production.
Expenses: Fodder, "all other costs"
Value of livestock purchases is estimated by the respondent.</t>
  </si>
  <si>
    <t>Livestock products valued: milk, eggs, meat, and other.
Expenses: Fodder, vaccines, treatments, insemination, "other costs."
Value of livestock purchases is estimated by the respondent.</t>
  </si>
  <si>
    <t>Livestock products valued: milk, eggs and other products. Gross revenue from livestock products constructed as Amount of livestock product (milk, eggs, and other products) * price per unit (when not listed valued at imputed medians at the smallest region with 10 observations, or at the country level if no region has at least 10 observations.
Expenses: 
Gross revenue from animals valued as: Number sold (alive) * price per animal. Number slaughtered * price per animal.
Slaughtered animals are valued at the farmer estimated valeu of stock.</t>
  </si>
  <si>
    <t xml:space="preserve">Number of animals slaughtered for own-consumption is not captured
Livestock products valued: milk, eggs, fish, hides and skin, honey, manure, meat, wool and "other" products
Expenses: Fodder, vet services (including vaccines), and "other" expenses including tick control, insemination, deworming and the cost of farm structures </t>
  </si>
  <si>
    <t>Cannot construct in this instrument: does not report fishing income</t>
  </si>
  <si>
    <t>Cannot construct in this instrument: does not report fishing activity</t>
  </si>
  <si>
    <t>Cannot construct in this instrument - does not report fishing activity</t>
  </si>
  <si>
    <t>Cannot construct in this instrument: does not ask questions related to fishing activities</t>
  </si>
  <si>
    <t>Cannot construct in this instrument: Time units for wage work are not included in Wave 1.</t>
  </si>
  <si>
    <t>For the household and for each non-agricultural wage job undertaken by a household member, annual earnings = wage per period * number of periods in which this wage was received in the past 12 months
Captured at household, not individual-level.</t>
  </si>
  <si>
    <t>For the household and for each non-agricultural wage job undertaken by a household member, wage earnings = months active * Estimated monthly earnings
Captured at household, not individual-level.</t>
  </si>
  <si>
    <t>For each household, all self employment and salary income which was not from the following sources:  Farm kibarua/labourer, Harrowing, harvesting, Income form other farm, ploughing, shearing sheep, spraying, bee keeping business, cane cutter, general farm worker, tea picker, or tracing crops
wage earnings = (monthly earnings - monthly expenses) * number of months for low, average and high months
Captured at the household, not individual level</t>
  </si>
  <si>
    <t>For each household member, non-agwage income encompasses all wage activities not attributed to agwage, transfers or other (i.e. all salary wages with no specific activity). Annual wage income salary is  sum wages earned in each month reported  in the past year (Sep 2016 - Aug 2017). Where monthly income is missing, calculate by multiplying current monthly wage * 12</t>
  </si>
  <si>
    <t>For the household and for each agricultural wage job undertaken by a household member, annual earnings = wage per period * number of periods in which this wage was received in the past 12 months
Captured at household, not individual-level.</t>
  </si>
  <si>
    <t>For the household and for each agricultural wage job undertaken by a household member, wage earnings = months active * Estimated monthly earnings
Captured at household, not individual-level.</t>
  </si>
  <si>
    <t>For each household, all self employment and salary income which was from the following sources:  Farm kibarua/labourer, Harrowing, harvesting, Income form other farm, ploughing, shearing sheep, spraying, bee keeping business, cane cutter, general farm worker, tea picker, or tracing crops
wage earnings = (monthly earnings - monthly expenses) * number of months for low, average and high months
Captured at the household, not individual level</t>
  </si>
  <si>
    <t>Agricultural wage activities include cane cutter, general farm worker, tea picker. For each household member, sum wages earned in each month reported in the past year (Sep 2016 - Aug 2017). Where monthly income is missing, calculate by multiplying current monthly wage * 12</t>
  </si>
  <si>
    <t>Self-employment : For each non-farm enterprise, annual profit = months active * Estimated monthly profit (a net value)</t>
  </si>
  <si>
    <t>Self-employment: For each non-farm enterprise, annual profit = “Wage” (monthly) multiplied by the number times this wage was received in the past 12 months. We understand the "wage" to be net of expenses.</t>
  </si>
  <si>
    <t>Self-employment : For each non-farm enterprise, (Earnings - Expenses) * number of months at that level (for each of low, average and high months)</t>
  </si>
  <si>
    <t>Self-employment : For each off-farm income earning enterprise, annual profit = sum of estimated monthly income (Sept 2016 - Aug 2017). Excludes farm related, rental income and "other" income (income where activity not specified)</t>
  </si>
  <si>
    <t>Assistance income: Amount received over previous 12 months from PSNP, food aid, food-for-work (valued), and other. Estimated as months received * average monthly amount.
Remittances and informal transfers: Amount received over previous 12 months from relatives/friends. Estimated as months received * average monthly amount. It’s not clear from the enumerator manual whether in-kind assistance is valued.
Pension income</t>
  </si>
  <si>
    <t>Assistance income: Includes only remittance income, which is specified as coming from migrants. Assistance and other transfers are not captured.</t>
  </si>
  <si>
    <t>Remittances and informal transfers: Amount received fromPension, Remittances (local and abroad), and TASAF</t>
  </si>
  <si>
    <t>Includes pension, remittances (local) and remittances (abroad). Estimated as sum of amount received every month (Sep 2016 - Aug 2017)</t>
  </si>
  <si>
    <t xml:space="preserve">Land rental income: Sum of revenue from renting out plots in Belg or Meher seasons. If time unit for rental is a season, we are not assuming it was rented for two seasons. These seasons seem to overlap.
Other income: Sum of estimated annual income from miscellaneous rentals; Sum of estimated income from caring for other households’ animals (in cash and valued in-kind); Sum of income from ox rental, camel rental, and cow rental (counted separately from miscellaneous rentals). 
Income from caring for other animals is not explicitly captured in other instruments.
</t>
  </si>
  <si>
    <t>Land rental income = Sum of revenue from renting out plots in three time intervals (pre-Kharif, Kharif, and Rabi).</t>
  </si>
  <si>
    <t>Land Rental Income: price used if listed or imputed at regional medians with 10 observations, or countrywide when there are not enough at the regional level</t>
  </si>
  <si>
    <t>Included: all business and informal income activities and salaried wages without specified activities (i.e. with activity code "Other (specify)")</t>
  </si>
  <si>
    <t>Included: net self-employment (includes fish trading) income, non-ag wage income, ag wage income, transfers (remittances, informal transfers, assistance income, pension income), other income (land rental income, animal rental income, miscellaneous rental income, income from caring for other households' animals)
Not captured: off-farm agricultural business, fishing income</t>
  </si>
  <si>
    <t>Included: net self-employment (includes fish trading) income, non-ag wage income, ag wage income, transfers (remittances), other income (land rental income)
Not captured: off-farm agricultural business, fishing income, assistance income, informal transfers, pension income, "other" income</t>
  </si>
  <si>
    <t>Included: self-employment income, non-ag wage income, transfers, all other income
Self-employment : For each non-farm enterprise, (Earnings - Expenses) * number of months at that level (for each of low, average and high months)
Salary: Sum of all non transfer, salaried incomes for the year
Remittances and informal transfers: Amount received fromPension, Remittances (local and abroad), and TASAF</t>
  </si>
  <si>
    <t xml:space="preserve">Included: net self-employment income, non-ag wage income, transfers (pension, remittances), other income </t>
  </si>
  <si>
    <t>See calculations of "Net livestock income" and "Total income" for more detail</t>
  </si>
  <si>
    <t>Cannot construct in this instrument: doesn't report fishing income</t>
  </si>
  <si>
    <t>Cannot construct in this instrument: fishing income not captured</t>
  </si>
  <si>
    <t>Cannot construct in this instrument - fishing income not captured</t>
  </si>
  <si>
    <t>Cannot construct in this instrument: doesn't ask questions related to fishing activities</t>
  </si>
  <si>
    <t>See calculations of "Total non-farm income" and "Total income" for more detail</t>
  </si>
  <si>
    <t>Type of land: Annual crops, tree/perennials, livestock, wood lots/forest, fallow, unused land, other.
Source of reported area : Farmer reported area, already converted to ha.</t>
  </si>
  <si>
    <t>Type of land: Annual crops, tree/perennials, livestock, wood lots/forest, fallow, unused land, other.
Source of reported area : Farmer reported area, convert to ha.</t>
  </si>
  <si>
    <t xml:space="preserve">Type of land: mono-cropped annual crops, intercropped annual crops, Intercropped with mixed annual/perennial crops, trees/perennial crop, grazing/pasture, fallow.
Source of reported area : farmer reported area in acres, convert to ha. </t>
  </si>
  <si>
    <t>Type of land: owned cultivated land, rented out land, shared cropping out land, borrowed out land and unused owned land
Source of reported area : use farmer reported area. Farmer reports are given in acres, hectares, paces squared and meters squared. All area converted into hectares</t>
  </si>
  <si>
    <t xml:space="preserve">A household is defined as a group of people who normally live and eat their meals together, sharing expenses. More specifically, household members have to meet at least one of the following criteria:
• Has lived with and eaten with the household (sharing expenses) for at least six months of the past year and continues to do so, OR
• Has joined the household within the past six months and now lives and eats with the household, sharing expenses. A household is defined as residents that have a common housekeeping arrangement with a common household budget. A household is defined as those who share the meal in the household and contribute to the household income. All persons who usually eat and sleep in the dwelling are considered to be household members. Generally, persons that have been away from the household for more than six months are not considered to be household members.
</t>
  </si>
  <si>
    <t>Definition of a household is not provided.</t>
  </si>
  <si>
    <t>Household members are defined as all those who normally live and eat their meals together here. Include household members temporarily studying elsewhere or traveling, but who spent AT LEAST ONE continuous month living and eating here since October 2015</t>
  </si>
  <si>
    <t>Household members are defined as all those who normally live and eat their meals together with a decision maker. All those who have stayed with this Household for a period of at least one month in the last 12 months are including, including those who are studying elsewhere or traveling</t>
  </si>
  <si>
    <t>Survey reports the number of girls under 5 and number of boys under 5. Adult equivalency calculated using the weighted average from the 0-2 and 2-5 categories in the World Bank adult equivalency calculations
Survey reports the number of girls between 5-9 and the number of boys between 5-9. Adult equivalency calculated using the weighted average of the 3 categories in the World Bank adult equivalency calculations</t>
  </si>
  <si>
    <t>Household members are defined as all those who normally live and eat their meals together here. Include household members temporarily studying elsewhere or traveling, but who spent AT LEAST ONE continuous month living and eating here since October 2015
Number of adult equivalents are given in the raw data</t>
  </si>
  <si>
    <t>Cannot construct in this instrument: not captured in the survey</t>
  </si>
  <si>
    <t>Cannot construct in this instrument - does not report hybrid/improved seed use</t>
  </si>
  <si>
    <t>Cannot construct in this instrument: does not report hybrid/improved seed use</t>
  </si>
  <si>
    <t>Seed types: traditional, hybrid, High-yielding, don't know, other. Hybrid, and high-yielding seeds are considered "improved".</t>
  </si>
  <si>
    <t xml:space="preserve">Seed types: Purchased/new hybrid; retained hybrid; OPV; improved seedling/cutting/splits; hybrid and loca var; hybrid purc &amp; retained </t>
  </si>
  <si>
    <t xml:space="preserve">Seed types: purchased/new hybrid, retained hybrid, improved seedling/cuttings/splits, hybrid and local varieties and hybrid purchased and retained
</t>
  </si>
  <si>
    <t>3*number of reported crops</t>
  </si>
  <si>
    <t>Seed types: traditional, hybrid, High-yielding, don't know, other. High-yielding seeds are considered "improved".</t>
  </si>
  <si>
    <t>Cannot construct in this instrument: does not report hybrid seed use separately from improved seed</t>
  </si>
  <si>
    <t>Cannot construct in this instrument does not report hybrid/improved seed use</t>
  </si>
  <si>
    <t>Seed types: traditional, hybrid, High-yielding, don't know, other.</t>
  </si>
  <si>
    <t xml:space="preserve">Seed types: purchased/new hybrid, retained hybrid, hybrid and local varieties and hybrid purchased and retained
</t>
  </si>
  <si>
    <t xml:space="preserve">Asks quantity of use per field for DAP, MAP, TSP, SSP, NKP, CAN, ASN, UREA, SE, foliar feeds, and other.  </t>
  </si>
  <si>
    <t>Asks about quantity of NPK, UREA, DAP used on field</t>
  </si>
  <si>
    <t>Time frame: Vaccination in last 12 months. Asks about vaccinations for all animal categories.</t>
  </si>
  <si>
    <t>Cannot construct in this instrument: Not possible to disaggregate vaccinations from other vet services.</t>
  </si>
  <si>
    <t>Cannot construct in this instrument: survey asks about vet services, not vaccines specifically</t>
  </si>
  <si>
    <t>Extension providers: ECX, extension service/DA, ATA, coop staff, private trader, private ag processor, newspaper, radio, tv, other
Areas of assistance: crop production methods, crop markets and prices, livestock production, combine harvester services.</t>
  </si>
  <si>
    <t>Extension providers: govt ext, private ext, NGO, radio, video, phone
Areas of assistance: seeds, fertilizer, diseases, land management, post-harvest, sales/marketing, fish, livestock, livestock diseases, breeding.</t>
  </si>
  <si>
    <t xml:space="preserve">Extension providers: government agent, NGO, farmers organization, CBOs, FBOs, input dealer, processing and marketing enterprise, research organizations, private individual/firm, other farmers, charitable organization, media, other
Areas of assistance: livestock enterprise, crop enterprise </t>
  </si>
  <si>
    <t>Extension providers: government extension, NGO, community meetings, farmer organizations, research stations/researchers, agri-service providers, radio, tv, schools/teachers, cell phone, internet
Areas of assistance: agro-forestry, improved fallows, trenches terraces and bunds, water harvesting, irrigation, mulching/composting, cover cropping, improved varieties, improved fertilizer efficiency, minimum tillage, intercropping, improved grazing, pasture or rangeland managment, integrated pest management
- Asks about the two most important sources of knowledge. Borh first and secondary source of knowledge are included in indicator construction</t>
  </si>
  <si>
    <t>Cannot construct in this instrument: does not report extension source</t>
  </si>
  <si>
    <t>Extension providers: ECX, extension service/DA, ATA</t>
  </si>
  <si>
    <t>Extension providers: govt ext</t>
  </si>
  <si>
    <t>Extension providers: Government extension. 
Time frame: last 12 months</t>
  </si>
  <si>
    <t>Extension providers: government extension workers</t>
  </si>
  <si>
    <t>Extension providers: coop staff, private trader, private ag processor</t>
  </si>
  <si>
    <t>Extension providers: private ext, NGO</t>
  </si>
  <si>
    <t>Extension providers: NGO and Coop (including farmer's organizations, community based organizations, faith based organizations, and charitable organizations. 
Time frame: last 12 months</t>
  </si>
  <si>
    <t>Extension providers: NGOs, community meetings, farmer organizations</t>
  </si>
  <si>
    <t>Cannot construct in this instrument - does not report extension source</t>
  </si>
  <si>
    <t>Extension providers: newspaper, radio, tv, other</t>
  </si>
  <si>
    <t>Extension providers: radio, video, phone</t>
  </si>
  <si>
    <t>Extension proviers: Other (including Input dealer, Processing and marketing enterprise, Research organizations, Private individual/firm, Media, Other and missing). 
Time frame: last 12 months</t>
  </si>
  <si>
    <t>Extension providers: research stations/researchers, agri-service providers, schools/teachers</t>
  </si>
  <si>
    <t>Extension providers: newspaper, radio, tv</t>
  </si>
  <si>
    <t>Extension providers: Media. 
Time frame: last 12 months</t>
  </si>
  <si>
    <t>Extension providers: radio, TV, cell phone, internet</t>
  </si>
  <si>
    <t>Cannot construct in this instrument: does not report on this financial product/service</t>
  </si>
  <si>
    <t>Asks about bank accounts</t>
  </si>
  <si>
    <t>Asks about who has a bank account</t>
  </si>
  <si>
    <t>Financial services : Credit (in cash or in kind), mobile money, savings accounts
Providers: commercial banks, Tanzania Agricultural Development Bank, and Rural Banks NGO/MFI, VICOBA, NSSF</t>
  </si>
  <si>
    <t>Cannot currently construct this indicator because the data file is missing</t>
  </si>
  <si>
    <t>Asks about credit/loans</t>
  </si>
  <si>
    <t>Asks about loans</t>
  </si>
  <si>
    <t>Financial services: loans or borrowed cash and/or in-kind
Providers: formal lender (bank/financial institution)</t>
  </si>
  <si>
    <t>Asks about agricultural insurance.</t>
  </si>
  <si>
    <t>Asks about insurance (crop, livestock, life, health).</t>
  </si>
  <si>
    <t>Asks about mobile money</t>
  </si>
  <si>
    <t>Asks about mobile money use</t>
  </si>
  <si>
    <t>Cannot construct in this instrument: does not report on any other financial product/service</t>
  </si>
  <si>
    <t>Cannot construct in this instrument - does not report on any other financial product/service</t>
  </si>
  <si>
    <t>Cannot construct in this instrument: no questions were asked about other formal financial service providers</t>
  </si>
  <si>
    <t>Financial services: Credit/loan, mobile money, bank account, agricultural insurance.
Providers: money lender, cooperative, bank, SACCO, Iqub, MFI, VSLA, others.  Includes formal and informal service providers.</t>
  </si>
  <si>
    <t>Financial services: Access to services, loan, bank account, mobile money, insurance (crop, livestock, life, health).
Providers: Bank, DFS, micro-finance institution</t>
  </si>
  <si>
    <t>Large ruminants includes Ox/bull, cows/calves
Small ruminants includes goats, sheep
Poultry includes chickens</t>
  </si>
  <si>
    <t>Large ruminants includes buffalo, desi dairy cattle, improved/exotic/crossbred dairy cattle, non-milking cattle (bulls &amp; bullocks), and heifers/calves
Small ruminants includes goats and sheep
Poultry includes chicken and ducks</t>
  </si>
  <si>
    <t>Large ruminants include cows, bulls/oxen, heifers, calves (local and improved)
Small ruminants include goals and sheep (local and improved)
Poultry include chicken, duck, geese, turkeys, doves/quail, gineau fowl/pigeon.</t>
  </si>
  <si>
    <t xml:space="preserve">large ruminants - local cows, local bulls/oxen, local young bulls, local heifers, local calves, improved cows, improved bull/oxen, improved young bulls, improved heifers, improved calves
small ruminants - local goats, improved goats, sheep
poultry - indigenous chicken, improved chicken, ducks, turkey, rabbit, dove
pigs, camels
</t>
  </si>
  <si>
    <t>Instrument asks how many animals have died from disease and died as a result of other causes in the past 12 months
Denominator is calcualted as the household mean of number of large ruminants, small ruminants, and poultry owned at present and number of large ruminants, small ruminants, and poultry owned one year ago</t>
  </si>
  <si>
    <t>Instrument asks how many animals have died from disease in the past 12 months, and how many animals have died from reasons other than disease in last 12 months.
Denominator is calcualted as the household mean of number of large ruminants, small ruminants, and poultry owned at present and number of large ruminants, small ruminants, and poultry owned one year ago</t>
  </si>
  <si>
    <t>Includes only animals lost to disease or lost to injury/accident in the numerator.  Constructed for large ruminants, small ruminants, and poultry (See "Total number of livestock animals held by the HH" for construction decisions). Denominator includes the mean number of animals held by the houshold at the start and end of the 12 month period.</t>
  </si>
  <si>
    <t>Number of animals died due to disease in the last 12 months
Number of animals stolen not included</t>
  </si>
  <si>
    <t>Cannot construct in this instrument: no questions on improved/exotic breeds</t>
  </si>
  <si>
    <t>Calculated based on households who report any value for improved breeds of animals</t>
  </si>
  <si>
    <t>Household coded as having improved livestock breeds if currently own any number of improved livestock. Includes only improved cows, oxen, bulls, heifers, calves, goats, and chickens.</t>
  </si>
  <si>
    <t>Household coded as having improved livestock breeds if currently own any number of improved livestock. Includes improved cows, improved bull/oxen, improved young bulls, improved heifers, improved calves and improved goats</t>
  </si>
  <si>
    <t>Cannot construct in this instrument: does not distinguish between improved and traditional for diary animals</t>
  </si>
  <si>
    <t>Cannot construct in this instrument: cannot separate milking and improved animals</t>
  </si>
  <si>
    <t>Numerator is the number of improved/exotic/crossbred dairy cattle owned by household
Denominator is the total number of dairy cattle owned by household, which is the sum of desi dairy cattle and improved/exotic/crossbred dairy cattle</t>
  </si>
  <si>
    <t>Cannot construct in this instrument: no information on improved/exotic breeds</t>
  </si>
  <si>
    <t>Cannot construct in this instrument: question does not differentiate between type of animals milked; cannot determine if they are improved breed</t>
  </si>
  <si>
    <t>Cannot construct in this instrument: No information on how much produced</t>
  </si>
  <si>
    <t>Livestock products include: milk, curd, ghee, khoya, paneer, eggs, chicken meat, duck meat, goat meat, sheep meat, pig meat, wool, hides/skin, and cow dung
Instrument asks quantity of total production that was sold, which is multiplied by the imputed price to get value sold
Instrument asks quantity of total production in the last year, which is multiplied by the imputed price to get the value of production</t>
  </si>
  <si>
    <t>Livestock products include: total of eggs, milk, and other products (we do not count poultry or parts of chickens). Other products include meat, ghee, hides, honey, manure, and fish.</t>
  </si>
  <si>
    <t xml:space="preserve">Include poultry: eggs, meat; milk; other livestock products: fish, hides and skin, honey, manure, meat, wool, other
For poultry, instrument ask number of months produced, average quantity production/month, and price received per unit on the largest sale. 
For milk total earnings are the sum of earnings in low, average and high milking months. Number of days milk was sold, average milk sales per day and price per liter are all specific to these periods
For other livestock products ask number of months produced, average quantity production/month, and price received per unit on the largest sale
</t>
  </si>
  <si>
    <t>Cannot construct in this instrument: does not ask about formal land rights</t>
  </si>
  <si>
    <t>Asks if there is a land certificate for the parcel</t>
  </si>
  <si>
    <t>Asks if a land title exists on the plot. Survey asks if there is a land certificate but that information is not available in the data set.</t>
  </si>
  <si>
    <t xml:space="preserve">Survey asks what type of title the household has for the plot. Formalized land rights include granted right of occupancy, certificate of customary right of occupancy, residential license, village/govt/witness purchased agreement, local court purchase agreement, inheritance letter, village govt allocation letter, other govt documents, official correspondance. Coding the households as 1 if they report owning or having any formal land rights for any plots. </t>
  </si>
  <si>
    <t>Survey asks: what is the tenure status of this plot?</t>
  </si>
  <si>
    <t>Includes cost to purchase animal, cost of feed, and other (veterinary supplies, taxes, and hired labor)</t>
  </si>
  <si>
    <t>Includes costs of treatment, insemination, fodder, and animal purchases</t>
  </si>
  <si>
    <t>Includes livestock input costs, feed, vet, vaccines, tick control, de worming, artificial insemination, natural insemanation, and farm structures.</t>
  </si>
  <si>
    <t>Includes cost for fodder, vet service costs (including vaccines), and other livestock costs (tick control, insemination, deworming and farm structures)</t>
  </si>
  <si>
    <t>Cannot construct in this instrument: No information on off-farm hours.</t>
  </si>
  <si>
    <t>Cannot construct in this instrument: We cannot calculate off-farm hours because we do not have the data (do not have hours worked, just income).</t>
  </si>
  <si>
    <t>Cannot construct in this instrumet: no question asked about family labor days supplied off-farm</t>
  </si>
  <si>
    <t>All rural households with at least one person working off farm in the last week</t>
  </si>
  <si>
    <t>Off-farm hours include primary wage jobs/apprenticeships. Question asked of household members ages 5 years or above</t>
  </si>
  <si>
    <t>Cannot construct in this instrument: Cannot calculate off-farm hours because we do not have the data (do not have hours worked, just income).</t>
  </si>
  <si>
    <t>Cannot construct in this instrument: does not report on food insecurity</t>
  </si>
  <si>
    <t>Cannot construct in this instrument: does not report on the number of months of inadequate food provision</t>
  </si>
  <si>
    <t>Follows General Construction Decision information. Note there is an analogous set of questions for September that we do not include in this variable. The first question, "Was there ever no food to eat of any kind in your house because of lack of resources to get food in last September?" Yes/No. "How often did you experience in last September?" Same code choices 1-3 as answering for last 4 weeks/30 days. This structure is repeated for the other two questions about going to sleep at night hungry and going a whole day and night without eating.</t>
  </si>
  <si>
    <t>Cannot construct in this instrument. Does not ask about value of items owned.</t>
  </si>
  <si>
    <t>Cannot construct in this instrument. Does not ask about the value of items owned.</t>
  </si>
  <si>
    <t>Cannot calculate: does not ask about value of assets owned</t>
  </si>
  <si>
    <t>Cannot calculate: does not report information on value of assets</t>
  </si>
  <si>
    <t>Follows General Construction Decision. Does not ask about value sold, just item value.</t>
  </si>
  <si>
    <t>Asks: "How long did it take (in minutes) to get to the main place where you obtained fertilizer?" - Only includes answers if the type of supplier is cooperative or trader/input dealer</t>
  </si>
  <si>
    <t>Cannot calculate: asks the distance but the value does not appear in the data</t>
  </si>
  <si>
    <t>Hired labor : Number days worked by hired men and women
Family labor : Number days, summed over up to twelve household members. 
Other labor (free/exchange) : Not captured
See calculation of "Net crop income" for details on general and instrument-specific construction decisions of  the value of crop production.</t>
  </si>
  <si>
    <t>Hired labor : Number days.
Family labor : Not captured.
Other labor (free/exchange) : Not captured.
See calculation of "Net crop income" for details on general and instrument-specific construction decisions of  the value of crop production.</t>
  </si>
  <si>
    <t>Hired labor : Number days * Number individuals hired (including men and women). 
Family labor : Number days * Number individuals working (including men and women).
Other labor (free/exchange) : Not captured.
See calculation of "Net crop income" for details on general and instrument-specific construction decisions of  the value of crop production.</t>
  </si>
  <si>
    <t>Hired labor :  Average number of individuals hired per day * Number of days hired (Men and Women) Calculated based on 6 hour work day.  Family Labor: (Hours worked / 6 (to normalize with hired labor))*number of family members working (Men and Women).  Other Labor: Gang labor: Number of days * average people per day  See calculation of "Net crop income" for details on general and instrument-specific construction decisions of  the value of crop production.</t>
  </si>
  <si>
    <t>Hired labor : number days * number individuals hired (women and men)
Family labor : number days * number individuals hired (women and men)
Other labor: not captured
See calculation of "Net crop income" for details on general and instrument-specific construction decisions of  the value of crop production.</t>
  </si>
  <si>
    <t>See calculation of "Net crop income" for details on general and instrument-specific construction decisions of  the value of crop production.</t>
  </si>
  <si>
    <t>Reports total person-days of hired labor for i) land preparation &amp; weeding, ii) weeding &amp; herbicide application, iii) applying chemical fertilizer, iv) applying manure &amp; other organic inputs, v) pest control, and vi) harvest and post-harvest activities.
The survey asks for the average daily cash wage paid to hire these workers, as well as the total cost of hired labor not counted in the previous totals. We calculate the total cost of hired labor by multiplying the sum of person-days of hired labor across all activities by the average daily wage, and then adding the additional costs of labor. We then divide this cost by the sum of hired labor days to calculate the average daily wage rate in agriculture. 
No gender differentiation; also cannot estimate wage for children.
Does not report by season.</t>
  </si>
  <si>
    <t xml:space="preserve">Reports average daily wage for a detailed set of activities: land preparation, Nursery and planting, transplanting /planting, application of chemical fertilizer/organic fertilizer, application of pesticide, irrigation, weeding, harvesting, bundling, threshing, and drying. We do not include hired labor costs for transportation.
Separate wage for men and women. No information for children.
We calculate the weighted average of daily wage across activity/laborer groups, with the weight being the number of days worked by each group of laborers on a given activity.
Does not report by season.
</t>
  </si>
  <si>
    <t>Activities already grouped in six: i) Land Preparation ii) Fertlilization iii) Management iv) Planting v) Harvest vi) Post-Harvest</t>
  </si>
  <si>
    <t>Cannot construct in this instrument: questions related to daily wage rate not included in survey</t>
  </si>
  <si>
    <t>4*number of reported crops</t>
  </si>
  <si>
    <t>No GPS for area, only farmer reported area. 
Reporting is combined for all seasons. 
"Common bean" includes haricot beans and red kidney beans. Does not list cowpeas or cassava.
See "total quantity harvested" and "total area harvested" for more detail on construction of numerator and denominator.</t>
  </si>
  <si>
    <t>No GPS for area, only farmer reported area. 
Three seasons are reported, but we calculate yield separately for Kharif and Rabi seasons
Intercropping not reported.  Gender of plot manager not reported.
Does not list cowpeas, cassava, sorghum, or beans (all legumes are reported together). 
See "total quantity harvested" and "total area harvested" for more detail on construction of numerator and denominator.</t>
  </si>
  <si>
    <t>No GPS for area, farmer reported only. Only for long rainy season.</t>
  </si>
  <si>
    <t>Cannot construct in this instrument: questionnaire does not ask for area harvested</t>
  </si>
  <si>
    <t>All rural households growing [CROP] and have some purestand plot</t>
  </si>
  <si>
    <t>Cannot construct in this instrument - intercropping not reported.</t>
  </si>
  <si>
    <t>No GPS for area, only farmer reported area. 
Reporting is combined for all seasons. 
"Common bean" includes haricot beans and red kidney beans. Does not list cowpeas or cassava.
See "total quantity harvested" and "total area planted" for more detail on construction of numerator and denominator.</t>
  </si>
  <si>
    <t>No GPS for area, only farmer reported area. 
Three seasons are reported, but we calculate yield separately for Kharif and Rabi seasons
Intercropping not reported.  Gender of plot manager not reported.
Does not list cowpeas, cassava, sorghum, or beans (all legumes are reported together). 
See "total quantity harvested" and "total area planted" for more detail on construction of numerator and denominator.</t>
  </si>
  <si>
    <t>No GPS for area, farmer reported only
Only report rainy season
See "total quantity harvested" and "total area planted" for more detail on construction of numerator and denominator.</t>
  </si>
  <si>
    <t>All rural households with milk-producing cows (milk production aggregated across all milk-producing cows)</t>
  </si>
  <si>
    <t>Cannot construct in this instrument: Milk production is reported only in aggregate and not by animal type, and number of milk-producing animals by type is not reported.</t>
  </si>
  <si>
    <t>Cannot construct in this instrument: the number of milk-producing animals is not reported in Wave 1</t>
  </si>
  <si>
    <t>Cannot construct in this instrument:  the number of milk-producing animals is not reported in Wave 2</t>
  </si>
  <si>
    <t>Cannot construct in this instrument: quantity of milk produced is not reported.</t>
  </si>
  <si>
    <t>We report liters per large ruminant (cow + buffalo), liters per cow, and liters per buffalo.
See calculation of "total quantity of milk produced"</t>
  </si>
  <si>
    <t>Cows only, aggregated average production across high, average, and low months into total production for the year. We assumed that the highest number of cows across all seasons were the total number of cows across the year.
See calculation of "total quantity of milk produced"</t>
  </si>
  <si>
    <t>Cannot construct in this instrument: costs not broken down by product but overall for livestock/poultry, cannot separate for milk producing animals</t>
  </si>
  <si>
    <t>Cannot construct in this instrument: No information on which animals are milk producing</t>
  </si>
  <si>
    <t>Includes costs of vaccinations, insemination, and feeding for dairy cows. Also includes total cost of inputs used in production of dairy by-products, which includes milk, curd, ghee, khoya, paneer</t>
  </si>
  <si>
    <t>Includes all costs of feed, vet, vaccines, tick control, de worming, artificial insemination, natural insemanation, and farm structures. Costs are not separated for milk producing animals. To construct this indicator we create an average cost per large ruminant and multiply this by the number of milk producing animals. The data for milk producing animals are aggregated across high, average, and low milk production months. We assume assume that the maximum number of cows used in the highest milk production period is the total number used over the year.</t>
  </si>
  <si>
    <t>Cannot construct in this instrument: survey does not indicate which animals were milked so unable to disaggregate costs</t>
  </si>
  <si>
    <t>Cannot construct in this instrument - does not report costs associated with dairy production</t>
  </si>
  <si>
    <t>Cannot construct in this instrument: No information on how many animals produced milk</t>
  </si>
  <si>
    <t>See Dairy production cost- Explict only
Dairy animal include desi dairy cattle and improved/exotic/crossbred dairy cattle (over 2 years)</t>
  </si>
  <si>
    <t>Cannot construct in this instrument. See calculation of "dairy production cost - Explicit only" and "Total quantity of milk produced" for details</t>
  </si>
  <si>
    <t>Cannot construct in this instrument: Egg production is reported only in aggregate and not by poultry type, and number of egg-producing poultry by type is not reported.</t>
  </si>
  <si>
    <t>Cannot construct in this instrument: the number of egg-laying animals is not reported</t>
  </si>
  <si>
    <t>Cannot construct in this instrument: quantity of eggs produced is not reported.</t>
  </si>
  <si>
    <t>Cannot construct in this instrument: not possible to determine which poultry were producing eggs.</t>
  </si>
  <si>
    <t>Asks quantity of Urea, DAP, NPS, and other in total (separately).</t>
  </si>
  <si>
    <t>Asks quantity of Urea, DAP, NPS, and other in total (separately)</t>
  </si>
  <si>
    <t xml:space="preserve">Asks quantity of use per field for DAP, MAP, TSP, SSP, NKP, CAN, ASN, UREA, SE, manure, foliar feeds, and other.  </t>
  </si>
  <si>
    <t>Asks about quantity of NPK, UREA, DAP used</t>
  </si>
  <si>
    <t>Hired labor - Daily wage * number days hired + Additional wages paid (if not paid per day). Daily wage is explicitly asked as per person in the survey.
Inorganic fertilizer- Estimated value of all fertilizer used.
Other chemical inputs - Value of herbicide + value of pesticide
Seed - Expenditure on seed purchases.
Manure - no value.
Land rental - Rental costs incurred. We value the cost of sharecropping arrangements based on the % of crop value produced on the plot.
Rental cost Agricultural assets - not captured. 
Rental cost Animal traction - Captured within a broader category.
Rental cost Machine traction - Captured within a broader category.
Rental cost Crop storage facility - Not captured.</t>
  </si>
  <si>
    <t>Irrigation costs included.
Hired labor - Daily wage * number days hired, aggregated over the three seasons. Daily wage is explicitly asked as per person in the survey.
Inorganic fertilizer- Estimated value of all fertilizer used.
Other chemical inputs - Value of herbicide + value of pesticide.
Manure - Value of organic fertilizer purchased.
Seed - Expenditure on seed purchases.
Land rental - Rental costs incurred.
Rental cost Agricultural assets - not captured. 
Rental cost Animal traction - Rental costs incurred.
Rental cost Machine traction - Rental costs incurred + Cost of fuel for own machines.
Rental cost Crop storage facility - Rental costs incurred.
To value non-traditional/uncommon units, we construct “price ratios” and assume the ratio of a price across two units is consistent with the ratio of weights (kg).</t>
  </si>
  <si>
    <t>Irrigation costs included. Includes labor costs for land prep, planting, harvesting, post-harvest. Daily wage is X.  We only include purchased seeds in the indicator due to the large number of non-traditional units and small sample sizes of non-purchased seeds. For seeds, we assumed that anytime a price is listed, all of the seeds used were purchased.</t>
  </si>
  <si>
    <t>Hired labor - Salary paid to farm employees during the main season. Daily wage is constructed as total paid over the entire season times one minus the proportion of time spent on livestock production activities.
Inorganic fertilizer- Sum of value of inorganic fertilizer purchased for each fertilizer type (NPK, UREA, DAP, other)
Other chemical inputs - Value of herbicide + value of insecticide + value of fungicide + value of other chemical input
Seed - not captured
Land rental - Rental rate per ha (with missing values imputed)  times plot area
Rental cost Agricultural assets – not captured.
Rental cost Animal traction - Rental costs incurred (oxen).
Rental cost Machine traction - Rental costs incurred. 
Rental cost Crop storage facility - Not captured.
Cost of fuel - cost of fuel purchased.
Cost of irrigation - cost incurred.
Cost of equipment purchased - cost incurred for sprayer, plough, sheller, planted, harvester, ridger, bags, irrigation equipment, dryer
Cost of water purchased - cost incurred.
Cost of other items purchased - cost incurred for technical support and "other" items</t>
  </si>
  <si>
    <t>Hired labor - Daily wage * number days hired + Additional wages paid (if not paid per day). Daily wage is explicitly asked as per person in the survey.
Inorganic fertilizer- Estimated value of all fertilizer used.
Other chemical inputs - Value of herbicide + value of pesticide
Manure - No value.
Seed - Expenditure on seed purchases.
Land rental - Rental costs incurred. We value the cost of sharecropping arrangements based on the % of crop value produced on the plot.
Rental cost Agricultural assets - not captured. 
Rental cost Animal traction - Captured within a broader category.
Rental cost Machine traction - Captured within a broader category.
Rental cost Crop storage facility - Not captured.</t>
  </si>
  <si>
    <t>See "Total crop production cost - explicit only (all seasons)" and "total area planted" for more detail.</t>
  </si>
  <si>
    <t xml:space="preserve">
Hired labor - Salary paid to farm employees during the main season. Daily wage is constructed as total paid over the entire season times one minus the proportion of time spent on livestock production activities.
Inorganic fertilizer- Sum of value of inorganic fertilizer purchased for each fertilizer type (NPK, UREA, DAP, other)
Other chemical inputs - Value of herbicide + value of insecticide + value of fungicide + value of other chemical input
Seed - not captured
Land rental - Rental rate per ha (with missing values imputed)  times plot area
Rental cost Agricultural assets – not captured.
Rental cost Animal traction - Rental costs incurred (oxen).
Rental cost Machine traction - Rental costs incurred. 
Rental cost Crop storage facility - Not captured.
Cost of fuel - cost of fuel purchased.
Cost of irrigation - cost incurred.
Cost of equipment purchased - cost incurred for sprayer, plough, sheller, planted, harvester, ridger, bags, irrigation equipment, dryer
Cost of water purchased - cost incurred.
Cost of other items purchased - cost incurred for technical support and "other" itemsSee "Total crop production cost - explicit only (all seasons)" and "total area planted" for more detail.</t>
  </si>
  <si>
    <t>We do not include rented land in the gender-disaggregated indicators because rent is at a different aggregation than decision-maker.
Daily wage is explicitly asked as per person in the survey.
See "Total crop production cost - explicit only (all seasons)" for detail on construction of numerator.
See "total area planted" for detail on construction of denominator.</t>
  </si>
  <si>
    <t>Irrigation costs included.
Daily wage is explicitly asked as per person in the survey.
To value non-traditional/uncommon units, we construct “price ratios” and assume the ratio of a price across two units is consistent with the ratio of weights (kg).
See "Total crop production cost - explicit only (all seasons)" for detail on construction of numerator.
See "total area planted" for detail on construction of denominator.</t>
  </si>
  <si>
    <t>Labor costs not included.
Irrigation, rental, fertilizer, herbicide/pesticide, fuel costs included.
See "Total crop production cost - explicit only (all seasons)" for detail on construction of numerator.
See "total area planted" for detail on construction of denominator.</t>
  </si>
  <si>
    <t>Household labor not included in instrument.
We do not include rented land in the gender-disaggregated indicators because rent is at a different aggregation than decision-maker.
Daily wage is explicitly asked as per person in the survey.
See "Total crop production cost - explicit only (all seasons)" for detail on construction of numerator.
See "total area planted" for detail on construction of denominator.</t>
  </si>
  <si>
    <t>Irrigation costs included.
We only include purchased seeds in the indicator due to the large number of non-traditional units and small sample sizes of non-purchased seeds.
Daily wage is explicitly asked as per person in the survey.
To value non-traditional/uncommon units, we construct “price ratios” and assume the ratio of a price across two units is consistent with the ratio of weights (kg).
See "Total crop production cost - explicit only (all seasons)" for detail on construction of numerator.
See "total area planted" for detail on construction of denominator.</t>
  </si>
  <si>
    <t>Irrigation costs included. Includes labor costs for land prep, planting, harvesting, post-harvest. Separated by male and female family, hired, gang or communcal labor. Daily wage is constructed as total paid over the entire season divided by total number of days hired over entire season, across men, women, and children..  We only include purchased seeds in the indicator due to the large number of non-traditional units and small sample sizes of non-purchased seeds. For seeds, we assumed that anytime a price is listed, all of the seeds used were purchased.
See "Total crop production cost - explicit only (all seasons)" for detail on construction of numerator.
See "total area planted" for detail on construction of denominator.</t>
  </si>
  <si>
    <t>All rural households engaged in monocropped [CROP] production</t>
  </si>
  <si>
    <t>12*number of reported crops</t>
  </si>
  <si>
    <t>We do not include rented land because it is at a different aggregation than plot.
Daily wage is explicitly asked as per person in the survey.
See "Total crop production cost - explicit only (all seasons)" for detail on construction of numerator.
See "total area planted" for detail on construction of denominator.</t>
  </si>
  <si>
    <t>Cannot construct in this instrument - No plot-level cost information</t>
  </si>
  <si>
    <t>Monocropping is determined by number of crops in a field, rather than farmer reported data. Does not include explicit land costs, because they cannot be dissagregated on the plot level. 
See "Total crop production cost - explicit only (all seasons)" for detail on construction of numerator.
See "total area planted" for detail on construction of denominator.</t>
  </si>
  <si>
    <t>We do not include rented land because it is at a different aggregation than plot.
Daily wage is explicitly asked as per person in the survey.
See "Total crop production cost - explicit only (all seasons)" for detail on construction of numerator.
See "Total quantity harvested"  for detail on construction of denominator.</t>
  </si>
  <si>
    <t>Cannot construct in this instrument : no household consumption aggregate provided</t>
  </si>
  <si>
    <t>Cannot construct in this instrument: aggregate consumption data not provided</t>
  </si>
  <si>
    <t>9*(number of reported crops+1)</t>
  </si>
  <si>
    <t xml:space="preserve">If a household sold the crop, its observed sales value is used. Otherwise, the value of crops is imputed using the median per-kg value of observed sales at the smallest geographic unit for which we have at least 10 observations. These include the kebele, woreda, zone, region, and country. 
In this data set, “other” crops are often categorized into subgroups (other legume, other spice…). We will treat these as though they are crop categories and use the median values accordingly. For the odd remaining miscellaneous “other” crops, we have no value using this method. It receives a value of zero so we don’t drop the entire household.
Large outliers in crop prices are removed/imputed using the median value, noting that some respondents seem to provide per-sale (not per-unit) responses.
</t>
  </si>
  <si>
    <t>If a household sold the crop this year, its observed sales value is used. Otherwise, the value of crops is imputed using the median per-kg value of observed sales at the smallest geographic unit for which we have at least 10 observations. These include the village, tehsil, district, state, and country. 
A “crop” here includes “fruit”, “vegetable”. We will treat these as though they are crop categories and use the median values accordingly.
For garden production, prices are imputed using the median sales price per crop-unit combination observed in the state (if we have 10 observations) or data set. 
Crops are specified in production file (i.e., within the category “fruit”), but are not identified so specifically in the sales file.
Units for crop harvested are in kg-bags (e.g., 25 kg bag, 80 kg bag). Without a conversion file, we are assuming that a 40-kg bag = 40 kgs of harvested crop, across all crops. 
“Other” crops that were not sold by the households have no value using this method. They receive a value of zero so we don’t drop the entire household. For garden production, if there is no observed sale of a crop-unit combination, the value is assumed to be zero so we don’t drop the entire household. (This is rare.)</t>
  </si>
  <si>
    <t xml:space="preserve">If a household sold the crop, its observed sales value is used. Otherwise, the value of crops is imputed using the median per-kg value of observed sales at the smallest geographic unit for which we have at least 10 observations. These include zone, region, district, division, ward, village.
Value lost post-harvest is estimated by the respondent. </t>
  </si>
  <si>
    <t>Price per unit of crop sold used. Otherwise, the value of crops is imputed using the median per-kg value of observed sales at the smallest geographic unit for which we have at least 10 observations. These include enumeration area, LGA, state, and country.
For other crops produced, sum the total value of crops sold, value used for own consumption, and value given as a gift.</t>
  </si>
  <si>
    <t>If a household sold the crop, its observed sales value is used.</t>
  </si>
  <si>
    <t xml:space="preserve">If a household sold the crop this year, its observed sales value is used. </t>
  </si>
  <si>
    <t>If a household sold the crop, its observed sales value is used. Otherwise, the value of crops is imputed using the median per-kg value of observed sales at the smallest geographic unit for which we have at least 10 observations. These include zone, region, district, division, ward, village.</t>
  </si>
  <si>
    <t xml:space="preserve">If a household sold the crop, its observed sales value is used. </t>
  </si>
  <si>
    <t>3*(number of reported crops+1)</t>
  </si>
  <si>
    <t>Convert estimate of area planted to ha. If not reported directly, take estimate of proportion/percentage of plot area that is planted and multiply by plot area (measured by GPS if available, farmer-reported if not) to get area planted. 
We deal with plots where multiple crops are reported as being planted on the same area (typically only in the case of intercropping) by normalizing area planted to each crop such that the sum of the area planted for each crop adds up to the total plot area. For example, for a 1 ha plot where maize and beans are intercropped on the full 1 ha, area planted for each crop might be reported as 1 ha. We normalize the area planted so the sum across the crops is equal to the plot area. As a result, we would record 0.5 ha planted to maize and 0.5 ha planted to beans. This "rescaling" allows us to more accurately estimate the area under each crop, and to sum area planted across crops without double-counting the same area.
We rescale differently for purestand crops and intercropped crops. We use the farmer reported area of purestand crops without rescaling, and then rescale the remaining intercropped crops to fit on the remainder of the plot. See the general construction decisions for a more detailed explanation of our rescaling.</t>
  </si>
  <si>
    <t>all_area_harvested; total_harv_area_[crop]</t>
  </si>
  <si>
    <t>Convert estimate of area harvested to ha. If not reported directly, take estimate of proportion/percentage of plot area or planted area that is harvested and multiply by plot area or planted area to get area harvested. 
Where area harvested is estimated separately, we cap area harvested for a crop on a plot at the area planted for that crop. On intercropped plots with multiple crops planted and harvested on overlapping plot area, the area harvested will therefore be capped at a scaled down estimate of the area planted. See construction of "total area planted" for more information.
We rescale differently for purestand crops and intercropped crops. We use the farmer reported area of purestand crops without rescaling, and then rescale the remaining intercropped crops to fit on the remainder of the plot. See the general construction decisions for a more detailed explanation of our rescaling.</t>
  </si>
  <si>
    <t>Farmer reported area harvested, converted to ha.</t>
  </si>
  <si>
    <t>Farmer reported area harvested [crop], converted to ha.</t>
  </si>
  <si>
    <t>Farmer reported area harvested [crop], converted to ha</t>
  </si>
  <si>
    <t>15*number of reported crops</t>
  </si>
  <si>
    <t>Identified households having some harvested are or some planted area of each crop</t>
  </si>
  <si>
    <t>Cannot construct for this instrument: questions related to fishing activities and fishing income were not asked</t>
  </si>
  <si>
    <t>Total milk production is reported directly by respondents. The survey also asks about average daily production in different seasons over the last year for the most productive and the least productive animal, but this information cannot be used to generate a total annual milk production estimate.
Milk production is reported for desi and improved cows and buffalo. We aggregate this production for the estimate of total milk production, but also keep a separate total for cows and buffalo for estimates of milk productivity.</t>
  </si>
  <si>
    <t>See calculations for "Milk productivity"</t>
  </si>
  <si>
    <t>Milk production is calculated as the sum of total monthly production from September through August.
Local and improved fresh and sour cow milk, goat milk  included.</t>
  </si>
  <si>
    <t>Total quantity of milk produced, multiplied by unit price of milk. Price is imputed using the median value of observed prices at the smallest geographic unit for which we have at least 10 observations. These include zone, region, district, division, ward, village.
See "total quantity of milk produced" for more detail on construction of that component of this indicator.</t>
  </si>
  <si>
    <t>Milk production is calculated as the sum of total monthly production from September through August.
See "total quantity of milk produced" for more detail on construction of that component of this indicator.</t>
  </si>
  <si>
    <t>Total egg production is reported directly by respondents. The survey also asks about average daily production in the last three months for local, hybrid, and exotic hens, but this information cannot be used to generate a total annual egg production estimate without assuming that the last 3 months are representative of the whole year.
Egg production is reported for local, hybrid, and exotic hens. We aggregate this production for the estimate of total egg production.</t>
  </si>
  <si>
    <t>Total egg production is calculated by multiplying the number of production months times the average production per month. 
Local and improved poultry (chickens) are included.</t>
  </si>
  <si>
    <t>Cannot calculate in this instrumen: quantity of eggs produced is not reported.</t>
  </si>
  <si>
    <t>Calculated by multiplying the total egg production by the price received per unit on the largest sale.
See "total quantity of eggs produced" for more detail on construction of that component of this indicator.</t>
  </si>
  <si>
    <t>All households</t>
  </si>
  <si>
    <t>Not calculated - only rural population included in this instrument</t>
  </si>
  <si>
    <t>number of reported crops</t>
  </si>
  <si>
    <t>1+number of reported crops</t>
  </si>
  <si>
    <t>tot_all_area_harvested; tot_total_harv_area_[crop]</t>
  </si>
  <si>
    <t>1+ number of reported crops</t>
  </si>
  <si>
    <t>5*number of reported crops</t>
  </si>
  <si>
    <t>Rural population (national or selected states or selected zones) estimate of total value of crop sold</t>
  </si>
  <si>
    <t>rur_value_crop_production_; tot_value_harv_[crop]_</t>
  </si>
  <si>
    <t>rur_value_crop_sales_; tot_value_sold_[crop]_</t>
  </si>
  <si>
    <t>Rural population (national or selected states or selected zones) estimate of total quantity harvested</t>
  </si>
  <si>
    <t>rur_kgs_harvest_[crop]</t>
  </si>
  <si>
    <t>Rural population (national or selected states or selected zones) estimate of total area planted</t>
  </si>
  <si>
    <t>rur_all_area_planted; tot_total_planted_area_[crop]</t>
  </si>
  <si>
    <t>Rural population (national or selected states or selected zones) estimate of total area harvested</t>
  </si>
  <si>
    <t>rur_all_area_harvested; tot_total_harv_area_[crop]</t>
  </si>
  <si>
    <t>Cannot construct for this instrument: questionnaire does not ask for area harvested</t>
  </si>
  <si>
    <t>Rural population (national or selected states or selected zones) estimate of total number of rural HH growing crop</t>
  </si>
  <si>
    <t>rur_grew_[crop]</t>
  </si>
  <si>
    <t>Households are labeled as growing a crop if they report either harvesting or planting any of that crop</t>
  </si>
  <si>
    <t>Rural population (national or selected states or selected zones) estimate of total number of rural HHs engaged in agricultural activities (crop or livestock production or agricultural wage work)</t>
  </si>
  <si>
    <t>rur_agactivities_hh</t>
  </si>
  <si>
    <t>Rural population (national or selected states or selected zones) estimate of total number of rural HHs engaged in crop or livestock production</t>
  </si>
  <si>
    <t>rur_ag_hh</t>
  </si>
  <si>
    <t>Rural population (national or selected states or selected zones) estimate of total number of rural HHs engaged in crop production</t>
  </si>
  <si>
    <t>rur_crop_hh</t>
  </si>
  <si>
    <t>Rural population (national or selected states or selected zones) estimate of total number of rural HHs engaged in livestock production</t>
  </si>
  <si>
    <t>rur_livestock_hh</t>
  </si>
  <si>
    <t>Rural population (national or selected states or selected zones) estimate of total number of rural HHs engaged in fishing activities</t>
  </si>
  <si>
    <t>rur_fishing_hh</t>
  </si>
  <si>
    <t>Rural population (national or selected states or selected zones) estimate of total quantity of milk produced</t>
  </si>
  <si>
    <t>rur_liters_milk_produced</t>
  </si>
  <si>
    <t>Rural population (national or selected states or selected zones) estimate of total value of production, milk</t>
  </si>
  <si>
    <t>rur_value_milk_produced_</t>
  </si>
  <si>
    <t>Rural population (national or selected states or selected zones) estimate of total number of eggs produced</t>
  </si>
  <si>
    <t>rur_eggs_total_year</t>
  </si>
  <si>
    <t>Rural population (national or selected states or selected zones) estimate of total value of production, eggs</t>
  </si>
  <si>
    <t>rur_value_eggs_produced_</t>
  </si>
  <si>
    <t>Hired labor :  Average number of individuals hired per day * Number of days hired (Men and Women) Calculated based on 6 hour work day.  Family Labor: (Hours worked / 6 (to normalize with hired labor))*number of family members working (Men and Women).  Other Labor: Gang/communal labor: Number of days * average people per day  See calculation of "Net crop income" for details on general and instrument-specific construction decisions of  the value of crop production.</t>
  </si>
  <si>
    <t>Cannot construct in this instrument: gender of plot manager is not reported</t>
  </si>
  <si>
    <t>See calculation of "gross value of crop production (all seasons)" for details on general and instrument-specific construction decisions of  the value of crop production.
Plot decision maker : Which family member had main responsibility for farming this plot (up to 2).</t>
  </si>
  <si>
    <t>Not Calculated- Does not report gender of plot manager</t>
  </si>
  <si>
    <t>See calculation of "Net crop income" for details on general and instrument-specific construction decisions of  the value of crop production.
Plot decision maker : Who makes dicisions about this field? Aggregate fields to plot level by male, female, or mixed.</t>
  </si>
  <si>
    <t>Cannot construct in this instrument: Wave 1 does not ask questions about decision-makers for household income</t>
  </si>
  <si>
    <t xml:space="preserve">Cannot construct in this instrument: For the Ethiopia baseline, the income decision-making questions have missing values for all individuals. </t>
  </si>
  <si>
    <t>Decision-making areas asked about: food crop farming, cash crop farming, livestock, fish/fishpond culture, wage and salary, major HH expenditures (not minor HH expenditures).
Only the main female decision maker in each HH completed the decision-making module. So interpretation will be % of female decision makers not % of women.</t>
  </si>
  <si>
    <t>Decision making areas: food crop farming, cash crop farming, livestock raising, non-farm economic activities, wage and salary employment, fishing, major household expenditures.  Code as 1 if a woman is involved in some, most or all decisions or feels they can make personal decisions to a medium or high extent in at least 1 of the income generating areas.</t>
  </si>
  <si>
    <t>Decision-making areas asked about: food crop farming, cash crop farming, livestock income, business income, self-employment income, wage and salary income, fishing or fish pond cultures.
Coded as 1 if have input into some or most decisions, or make your own decisions to a medium or high extent.
Questions asked of both primary and secondary household individuals (primary wife or secondary wife if first is unavailable)</t>
  </si>
  <si>
    <t>Decision-making areas asked about (for any plot, crop , or livestock in any season): food crop farming, cash crop farming, livestock raising, fish/fishpond culture, input selection, choosing types of crops, use of crop production, crop planting activities. 
Only the main female decision maker in each HH completed the decision-making module. So interpretation will be % of female decision makers not % of women.</t>
  </si>
  <si>
    <t>Decision-making areas asked about (for any plot, crop , or livestock in any season): food crop farming, cash crop farming, livestock raising, fish/fishpond culture, input selection, choosing types of crops, use of crop production, crop planting activities.
Only the main female decision maker in each HH completed the decision-making module. So interpretation will be % of female decision makers not % of women.</t>
  </si>
  <si>
    <t>Cannot construct in this instrument: Information collected for primary and secondary respondent differs.</t>
  </si>
  <si>
    <t>Decision-making areas asked about: food crop farming, cash crop farming, livestock income, fishing or fish pond cultures.
Coded as 1 if have input into some or most decisions, or make your own decisions to a medium or high extent.
Questions asked of both primary and secondary household individuals (primary wife or secondary wife if first is unavailable)</t>
  </si>
  <si>
    <t>Types of productive assets asked about: agricultural land, large livestock, fish ponds, mechanized farm equipment, house, large household durables, mobile phone, non-agricultural land, means of transportation, (not small livestock, non-mechanized equipment, or small consumer durables)
Only the main female decision maker in each HH completed the assets module. So interpretation will be % of female decision makers not % of women.</t>
  </si>
  <si>
    <t>Types of productive assets asked about:  agricultural land, large livestock, fish ponds, mechanized farm equipment, house, large household durables, mobile phone, non-agricultural land, means of transportation, (not small livestock, non-mechanized equipment, or small consumer durables).</t>
  </si>
  <si>
    <t xml:space="preserve">Information only avaiable for primary or secondary respondent.  So the proportion is really proportionof hosueholds where the primary or secondary respondent was a woman and was a sole or joint owner of productive assets.   Productive Assets: Agricultural land, large livestock, small livestock, dickens/ducks/tukeys/pigeons, fish pon or fishing equipment, farm equipment, nonfarm business equipment, house or other structures, large consumer durables, small consumer durables, cell phone. </t>
  </si>
  <si>
    <t>Types of productive assets: agricultural land, livestock, fish pond or fishing equipment, farm equipment
coded as 1 if solely or jointly owned.</t>
  </si>
  <si>
    <t>Included if a female household member's name is on the land certificate</t>
  </si>
  <si>
    <t>Survey asks whose name is on the land title, however that information is unavailable in the data set. Assume that if a woman is a plot owner, then their name is on the land title.</t>
  </si>
  <si>
    <t xml:space="preserve">Include women with sole ownership and joint ownership (spouses of owners), but are not limiting by age. Includes only owners for which we have gender information (excludes HH's parents, other relatives in household, or employer). 
See "Proportion of HH with any formalized land rights" for definition of formal land rights. </t>
  </si>
  <si>
    <t>Formal land rights if tenure status of the plot is "owned and titled"
Coded as 1 if plot owner is female</t>
  </si>
  <si>
    <t>Cannot construct in this instrument: Does not report individual consumption.</t>
  </si>
  <si>
    <t xml:space="preserve">Only 1 woman per HH (main decision-maker) completed diet module, so interpretation will be % of female respondents, not % of women.
Asks consumption over last day
Food categories: (grains, white roots and tubers, and plantains), (pulses), (nuts and seeds), (dairy &amp; milk products), (meat, poultry, fish), (eggs), (dark green leafy vegetables), (other vitamin A rich fruits and vegetables: mango/papaya/guava, pumpkin/squash/chili peppers/tomato/carrot), (other vegetables), (other fruits)
Not included: vegetable oil/butter/other fats, condiments/seasonings, salty snacks, sweets, sweet drinks
</t>
  </si>
  <si>
    <t xml:space="preserve">Multiple women in HH completed diet module, so interpretation is in fact % of women, not just of female respondents
Asks consumption over last day
Food categories: (grains, white roots and tubers, and plantains), (pulses), (nuts and seeds), (dairy &amp; milk products), (meat, poultry, fish), (eggs), (dark green leafy vegetables), (other vitamin A rich fruits and vegetables: mango/papaya/guava, pumpkin/squash/chili peppers/tomato/carrot), (other vegetables), (other fruits)
Not included: vegetable oil/butter/other fats, condiments/seasonings, salty snacks, sweets, sweet drinks
</t>
  </si>
  <si>
    <t xml:space="preserve">Multiple women in HH completed diet module, so interpretation is in fact % of women, not just of female respondents. Asks consumption over last day
Food categories: Cereals; white roots, tubers, and other starches; pulses, beans, peas, lentils, cowpeas; nuts and seeds; milk and milk products; flesh food; eggs; dark green leafy vegetables; vitamin A rich foods; vitamin A rich vegetables and tubers; other fruits; other vegetables.  MDD-W only; We aggregated down reported categories 1 and 2 into MDD-W category 1, and 9 and 10 into MDD-W category 8. </t>
  </si>
  <si>
    <t>Multiple women in HH completed diet module, so interpretation is in fact % of women, not just of female respondents
Asks about food eaten in last 24 hours
Food categories: grains, white roots and tubers, and plantains; pulses (beans, peas and lentils); nuts and seeds; dairy; meat, poultry and fish; eggs; dark green leafy vegetables; other vitamin A-rich fruits and vegetables; other vegetables; other fruits
Not included: oils and fats; condiments and seasonings; savory and fried snacks; sweets; sugar sweetened beverages; other beverages and foods</t>
  </si>
  <si>
    <t>Cannot construct in this instrument: no information on plot managers</t>
  </si>
  <si>
    <t>Plot manager: Which family member had main responsibility for farming this plot (up to 2)
See calculation of "Proportion of HHs using inorganic fertilizer"</t>
  </si>
  <si>
    <t>Cannot construct in this instrument - no information on plot managers</t>
  </si>
  <si>
    <t>Plot manager: "Who in the household manages this plot?"
See calculation of "Proportion of HHs using inorganic fertilizer"</t>
  </si>
  <si>
    <t>Cannot construct in this instrument: use of improved seed not asked</t>
  </si>
  <si>
    <t xml:space="preserve">Plot manager: who was the decision maker for the management of the field
See calculation of "Proportion of HHs adopting any improved seed varieties"
Seed types: Purchased/new hybrid; retained hybrid; OPV; improved seedling/cutting/splits; hybrid and loca var; hybrid purc &amp; retained </t>
  </si>
  <si>
    <t>Plot manager: "Who in the household manages this plot?"
See calculation of "Proportion of HHs adopting any improved seed varieties"</t>
  </si>
  <si>
    <t>all_imprv_seed_[crop]</t>
  </si>
  <si>
    <t>Plot manager: Who makes primary decisions concerning the plot (1, then up to 2 additional)
See calculation of "Proportion of HHs adopting any improved [crop] varieties"</t>
  </si>
  <si>
    <t>Plot manager: Plot manager: Who in the HH manages this plot (up to 2) and other HH members who are decision-makers on this plot (up to 4)
See calculation of "Proportion of HHs adopting any improved [crop] varieties"</t>
  </si>
  <si>
    <t>Plot manager: Who decided what to plant on this plot in LRS/SRS (up to 3)
See calculation of "Proportion of HHs adopting any improved [crop] varieties"</t>
  </si>
  <si>
    <t xml:space="preserve">Plot manager: who was the decision maker for the management of the field
See calculation of "Proportion of HHs adopting any improved [crop] varieties"
Seed types: Purchased/new hybrid; retained hybrid; OPV; improved seedling/cutting/splits; hybrid and loca var; hybrid purc &amp; retained </t>
  </si>
  <si>
    <t>Plot manager: "Who in the household manages this plot?"
See calculation of "Proportion of HHs adopting any improved [crop] varieties"</t>
  </si>
  <si>
    <t>all_hybrid_seed_[crop]</t>
  </si>
  <si>
    <t>Cannot construct in this instrument: does not designate hybrid seed type</t>
  </si>
  <si>
    <t xml:space="preserve">Plot manager: who was the decision maker for the management of the field
Seed types: Purchased/new hybrid; retained hybrid; OPV; improved seedling/cutting/splits; hybrid and loca var; hybrid purc &amp; retained </t>
  </si>
  <si>
    <t>Cannot construct in this instrument: no questions were asked about vaccines specifically, just vet services</t>
  </si>
  <si>
    <r>
      <t>We disaggregate the majority of our estimates by the gender of the head of household. The head of household is defined differently depending on the instrument, but is reported by the survey respondent and is often regarded by household members the main decision-maker in the household. The primary survey respondent is often the head of household. 
• The TZA NPS defines the head of household as "the member of the given household who holds the role of decision maker in that household; other residents normally recognize this individual as their head. In most cases the household head should take part in the economy, control, and the welfare of the household in general." 
• The ETH ESS defines the head of household as "the person commonly regarded by the household members as their head. The head would usually be the main income earner and decision-maker for the household, but you should accept the decision of the household members as to who is their head." 
• The NGA GHS defines the head of households as "a person defined as such for the purpose of the survey, irrespective of reason (the oldest by age, decision maker in the household, a person who earns the most income, based on tradition, etc.)." 
• The ETH ACC defines the head of household as "the member of the household who makes most of the economic decisions. You may accept the judgment of the respondent regarding who is the head."
• We do not have information on how the head of household is defined for the IND RMS, TZA TBS</t>
    </r>
    <r>
      <rPr>
        <sz val="11"/>
        <rFont val="Calibri"/>
        <family val="2"/>
        <scheme val="minor"/>
      </rPr>
      <t xml:space="preserve"> nor NGA NIBAS</t>
    </r>
    <r>
      <rPr>
        <sz val="11"/>
        <color theme="1"/>
        <rFont val="Calibri"/>
        <family val="2"/>
        <scheme val="minor"/>
      </rPr>
      <t>.</t>
    </r>
  </si>
  <si>
    <t xml:space="preserve">We report most crop production-related estimates disaggregated by crop. We focus on 12 specific focus crops: maize, rice, wheat, sorghum, millet, cowpea, groundnut, beans, yam, sweet potato, cassava, and banana. We also include any crops not included in this list of 12 crops that are in the list of top 10 crops by area planted for each instrument. For LSMS instruments with multiple waves, we aggregate, weight, and average the top crop area across waves. For the Tanzania AgDev, Nigeria AgDev, and India RMS where we report estiamtes by state/zone, we calculate the top 10 crops by area planted by state/zone.  Not all crops are included in each instrument. Data on production from other crops is included along with these focus crops in estimates for "All crops."
Top 10 crops by area planted:  
• ETH ESS: teff, barley, coffee, sesame, horsebean, nueg
• NGA GHS: cocoa, soy bean
• TZA NPS: cotton, sunflower, pigeon pea
• ETH ACC: white teff, sesame, barley, mixed teff, coffee
• TZA TBS: coffee, mango, mung bean, avocado, pigeon pea, potato, sunflower, cashew
• IND RMS: jute
• NGA NIBAS: sesame, squash, rubber, soy bean, potato
</t>
  </si>
  <si>
    <t>Yield</t>
  </si>
  <si>
    <r>
      <t>In constructing the yield for both area planted and area harvested we rescale the areas down to fit onto the area of the plot, taking into account the area for pure stand crops and intercropped crops differently. In general we take the area planted or harvested of</t>
    </r>
    <r>
      <rPr>
        <u/>
        <sz val="11"/>
        <color theme="1"/>
        <rFont val="Calibri"/>
        <family val="2"/>
        <scheme val="minor"/>
      </rPr>
      <t xml:space="preserve"> purestand</t>
    </r>
    <r>
      <rPr>
        <sz val="11"/>
        <color theme="1"/>
        <rFont val="Calibri"/>
        <family val="2"/>
        <scheme val="minor"/>
      </rPr>
      <t xml:space="preserve"> crops at the farmer reported value, and then we rescale all </t>
    </r>
    <r>
      <rPr>
        <u/>
        <sz val="11"/>
        <color theme="1"/>
        <rFont val="Calibri"/>
        <family val="2"/>
        <scheme val="minor"/>
      </rPr>
      <t>intercropped</t>
    </r>
    <r>
      <rPr>
        <sz val="11"/>
        <color theme="1"/>
        <rFont val="Calibri"/>
        <family val="2"/>
        <scheme val="minor"/>
      </rPr>
      <t xml:space="preserve"> crops to fit on the remainder of the plot. That is, for intercropped crops we adjust the value of area planted or harvested down in proportion to the area reported for each crop so that the sum of the area of all crops on a plot do not exceed the area of the plot. We only rescale down - we do not rescale crop areas up if the sum of the area planted or harvested is less than the plot area. 
In general, there are three different times that we rescale these areas:
• </t>
    </r>
    <r>
      <rPr>
        <u/>
        <sz val="11"/>
        <color theme="1"/>
        <rFont val="Calibri"/>
        <family val="2"/>
        <scheme val="minor"/>
      </rPr>
      <t>Capping</t>
    </r>
    <r>
      <rPr>
        <sz val="11"/>
        <color theme="1"/>
        <rFont val="Calibri"/>
        <family val="2"/>
        <scheme val="minor"/>
      </rPr>
      <t xml:space="preserve">: When a GPS measurement of the plot area is available, we cap any individual crop area planted or harvested on that plot at the plot area. 
          - We cap the area planted at the plot size for Nigeria LSMS and the area harvested at the plot size for Nigeria LSMS and Tanzania LSMS
           -The area planted for Tanzania LSMS and Ethiopia LSMS, and the area harvested for Ethiopia LSMS are reported as a percentage of the plot size (not to exceed 
             100%) so no capping is necessary
           -GPS measurement of the plots is not available for the AgDev instruments, so no capping is possible for area planted or area harvested
• </t>
    </r>
    <r>
      <rPr>
        <u/>
        <sz val="11"/>
        <color theme="1"/>
        <rFont val="Calibri"/>
        <family val="2"/>
        <scheme val="minor"/>
      </rPr>
      <t>Area planted rescaling</t>
    </r>
    <r>
      <rPr>
        <sz val="11"/>
        <color theme="1"/>
        <rFont val="Calibri"/>
        <family val="2"/>
        <scheme val="minor"/>
      </rPr>
      <t>: 
          - We rescale area planted for Tanzania LSMS, Nigeria LSMS, Ethiopia LSMS, Tanzania AgDev, and Ethiopia AgDev in the manner described above
          - Plot size is not available for Nigeria AgDev, so rescaling is not possible
          - Intercropping information is not available for India AgDev, so we rescale all crops to fit on the plot regardless of purestand or intercropping status 
•</t>
    </r>
    <r>
      <rPr>
        <u/>
        <sz val="11"/>
        <color theme="1"/>
        <rFont val="Calibri"/>
        <family val="2"/>
        <scheme val="minor"/>
      </rPr>
      <t xml:space="preserve"> Area harvested rescaling</t>
    </r>
    <r>
      <rPr>
        <sz val="11"/>
        <color theme="1"/>
        <rFont val="Calibri"/>
        <family val="2"/>
        <scheme val="minor"/>
      </rPr>
      <t>: 
         - We rescale area harvested for Tanzania LSMS, Nigeria LSMS, Tanzania AgDev, and Ethiopia AgDev in the manner described above
         - For Ethiopia LSMS, the area harvested is reported as a percentage of the area planted. Using the rescaled area planted to construct area harvested, rescaling is not 
            neccessary
         - Area harvested is not reported in Nigeria AgDev
         - Intercropping is not reported in India AgDev, so area harvested is rescaled in the same manner as area planted for this instrument</t>
    </r>
  </si>
  <si>
    <r>
      <t xml:space="preserve">We also disaggregate certain estimates by the gender of the plot manager. In most instruments, respondents are asked to identify the household members who manage or make decisions about each cultivated plot, and may list 1 or more household members. Based on these responses, we label plots as being female-only, male-only, or mixed gender based on the genders of the households members listed as managers. The questions about plot management are different across instruments. 
• ETH ESS: Who makes primary decisions concerning the plot (1, then up to 2 additional).
• NGA GHS: Who in the HH manages this plot (up to 2) and other HH members who are decision-makers on this plot (up to 4)
• TZA NPS: Who decided what to plant on this plot in LRS (up to 3)
• ETH ACC: Which family member had main responsibility for farming this plot (up to 2)
• TZA TBS: Who is the primary decision-maker for cultivation on this plot? (1)
• IND RMS: no question on plot managers
</t>
    </r>
    <r>
      <rPr>
        <sz val="11"/>
        <rFont val="Calibri"/>
        <family val="2"/>
        <scheme val="minor"/>
      </rPr>
      <t>• NGA NIBAS: Who in the household manages this plot? (1)</t>
    </r>
    <r>
      <rPr>
        <sz val="11"/>
        <color theme="1"/>
        <rFont val="Calibri"/>
        <family val="2"/>
        <scheme val="minor"/>
      </rPr>
      <t xml:space="preserve">
The same question on plot managers is used for invidual-level indicators disaggregated by gender of the individual plot manager.</t>
    </r>
  </si>
  <si>
    <t>Net Crop income</t>
  </si>
  <si>
    <t>Net Livestock income</t>
  </si>
  <si>
    <t>Net Fishing income</t>
  </si>
  <si>
    <t>Household Farm Size</t>
  </si>
  <si>
    <t>Proportion of HHs that feed livestock mainly by grazing</t>
  </si>
  <si>
    <t>feed_grazing_[animal]</t>
  </si>
  <si>
    <t>Total number of livestock farm HHs that only or mainly use grazing to feed their livestock</t>
  </si>
  <si>
    <t>The mean for this indicator can be interpreted as the weighted proportion: Total number of households who feed livestock only or mainly by grazing / Total number of farm HHs with any livestock
But the indicator is actually a dummy (0/1) variable constructed at the HH level. For each HH, we code a 1 if the HH reports that their major feeding practices in the last 12 months was only or mainly grazing. The mean is the weighted average of HH engagement in this activity.
In the denominator, we only include HHs with any of the given livestock.</t>
  </si>
  <si>
    <t>Cannot construct in this instrument</t>
  </si>
  <si>
    <t xml:space="preserve">Feeds only or mainly grazing in both the dry season and rainy season </t>
  </si>
  <si>
    <t>Only grazing/scavenging or mainly grazing/scavenging with some feeding in the last 12 months</t>
  </si>
  <si>
    <t>TBD</t>
  </si>
  <si>
    <t>Proportion of HHs that water livestock using natural sources (river, spring, stream etc.)</t>
  </si>
  <si>
    <t>water_source_nat_[animal]</t>
  </si>
  <si>
    <t>Total number of livestock farm HHs that water their livestock using natural sources (e.g. river, spring, stream)</t>
  </si>
  <si>
    <t>The mean for this indicator can be interpreted as the weighted proportion: Total number of households who water livestock using natural sources / Total number of farm HHs with any livestock
But the indicator is actually a dummy (0/1) variable constructed at the HH level. For each HH, we code a 1 if the HH reports that their main source of water for a given livestock was from a non-constructed source (e.g. river, stream etc.). The mean is the weighted average of HH engagement in this activity.
In the denominator, we only include HHs with any of the given livestock.</t>
  </si>
  <si>
    <t>Waters livestock using natural sources in the dry season or rainy season</t>
  </si>
  <si>
    <t>Water sources:river, spring, stream</t>
  </si>
  <si>
    <t>Proportion of HHs that water livestock using constructed sources (tap, borehole, dam, well etc.)</t>
  </si>
  <si>
    <t>water_source_const_[animal]</t>
  </si>
  <si>
    <t>Total number of livestock farm HHs that water their livestock using constructed sources (e.g. tap, borehole, dam, well etc.)</t>
  </si>
  <si>
    <t>The mean for this indicator can be interpreted as the weighted proportion: Total number of households who water livestock using constructed sources / Total number of farm HHs with any livestock
But the indicator is actually a dummy (0/1) variable constructed at the HH level. For each HH, we code a 1 if the HH reports that their main source of water for a given livestock was from a constructed source. The mean is the weighted average of HH engagement in this activity.
In the denominator, we only include HHs with any of the given livestock.</t>
  </si>
  <si>
    <t>Waters livestock using constructed sources in the dry season or rainy season</t>
  </si>
  <si>
    <t>Water sources: tap water, borehole, dam, well, constructed water points, rainwater harvesting, other</t>
  </si>
  <si>
    <t>Proportion of HHs that water livestock using covered sources (tap, borehole etc.)</t>
  </si>
  <si>
    <t>water_source_cover_[animal]</t>
  </si>
  <si>
    <t>Total number of livestock farm HHs that water their livestock using natural sources (e.g. tap, borehole)</t>
  </si>
  <si>
    <t>The mean for this indicator can be interpreted as the weighted proportion: Total number of households who water livestock using covered sources / Total number of farm HHs with any livestock
But the indicator is actually a dummy (0/1) variable constructed at the HH level. For each HH, we code a 1 if the HH reports that their main source of water for a given livestock was from a covered source. The mean is the weighted average of HH engagement in this activity.
In the denominator, we only include HHs with any of the given livestock.</t>
  </si>
  <si>
    <t>Waters livestock using covered sources in the dry season or rainy season</t>
  </si>
  <si>
    <t>Water sources: tap water, borehole</t>
  </si>
  <si>
    <t>Proportion of HHs that house livestock in a confined housing system (sheds, paddocks, fences etc.)</t>
  </si>
  <si>
    <t>lvstck_housed_[animal]</t>
  </si>
  <si>
    <t>Total number of livestock farm HHs that house their livestock in an enclosed housing system</t>
  </si>
  <si>
    <t>The mean for this indicator can be interpreted as the weighted proportion: Total number of households who use a confined housing system / Total number of farm HHs with any livestock
But the indicator is actually a dummy (0/1) variable constructed at the HH level. For each HH, we code a 1 if the HH reports that their main housing system used in the past 12 months was a confined system (e.g. shed, paddocks). The mean is the weighted average of HH engagement in this activity.
In the denominator, we only include HHs with any of the given livestock.</t>
  </si>
  <si>
    <t>Housing system: confined in sheds, confined in paddocks, confined fences, basket, inside the house</t>
  </si>
  <si>
    <t>Housing system: confined in sheds, confined in paddocks, confined fences, cage, basket</t>
  </si>
  <si>
    <t>Proportion of HHs reached by any unspecified source of extension</t>
  </si>
  <si>
    <t>Total number of livestock animals lost to disease</t>
  </si>
  <si>
    <t>lost_disease_[animal]</t>
  </si>
  <si>
    <t>Number of animal deaths due to disease</t>
  </si>
  <si>
    <t>Number of animals lost to disease
Deaths do not include other sources of enimal loss such as theft, injury, accident, or natural calamity
The reference period for this question is the last 12 months
Only constructed for large ruminants (cows and buffalo and others), small ruminants (sheep and goats and others), and poultry</t>
  </si>
  <si>
    <t xml:space="preserve">Cannot construct in this instrument: does not distinguish between lost to disease an lost to other causes (e.g. natural calamity, injury, theft) </t>
  </si>
  <si>
    <t>Proportion of HHs with livestock that suffered from disease</t>
  </si>
  <si>
    <t>disease_animal_[animal]</t>
  </si>
  <si>
    <t>Total number of livestock farm HHs with at least 1 livestock that suffered from a disease in the past 12 months</t>
  </si>
  <si>
    <t>The mean for this indicator can be interpreted as the weighted proportion: Total number of livestock farm HHs with at least 1 livestock suffer from a disease / Total number of farm HHs with any livestock
But the indicator is actually a dummy (0/1) variable constructed at the HH level. For each HH, we code a 1 if the HH reports at least 1 livestock suffering from a disease. The mean is the weighted average of HH engagement in this activity.
In the denominator, we only include HHs with any of the given livestock.</t>
  </si>
  <si>
    <t>Cannot construct in this instrument: no information on livestock diseases</t>
  </si>
  <si>
    <t>Total expenditure on livestock health</t>
  </si>
  <si>
    <t>ls_exp_vac_[animal]</t>
  </si>
  <si>
    <t>Total household expenditure on vaccines, treatments, and vet</t>
  </si>
  <si>
    <t>Total household expenditure on animal health (vaccines, preventative measures, treatments, and other veterinary costs) in the last 12 months</t>
  </si>
  <si>
    <t>Cannot construct in this instrument: Cannot separate vaccine and health costs from other livestock expenses</t>
  </si>
  <si>
    <t>Includes expenditure on vaccines, preventative measures, treatments, and other veterinary costs</t>
  </si>
  <si>
    <t>Cannot construct expenditure on livestock health by species (large ruminant, small ruminant, and poultry) because livestock costs cannot be disaggregated by animal</t>
  </si>
  <si>
    <t>Cannot construct in this instrument: no cost of vaccine or other treatment</t>
  </si>
  <si>
    <t xml:space="preserve">Share of farm production value sold </t>
  </si>
  <si>
    <t>prop_farm_prod_sold</t>
  </si>
  <si>
    <t>Total value of farm production sold</t>
  </si>
  <si>
    <t>Total value of farm production</t>
  </si>
  <si>
    <t>Total value of farm production sold / Total gross value of farm production
See share of livestock products value sold and share of crop production value sold</t>
  </si>
  <si>
    <t>Includes crops, milk, eggs, and other byproducts, sale of live animals
Impute value of products using median prices for byproducts sold
Does not include slaughtered animals because there is no information on number of animals slaughtered for sale or income from slaughtered animals</t>
  </si>
  <si>
    <t>Includes crops, milk, eggs, and other byproducts, sale of live and slaughtered animals
Impute value of products using median prices for byproducts sold</t>
  </si>
  <si>
    <t>Household hunger scale - little</t>
  </si>
  <si>
    <t>hhs_little</t>
  </si>
  <si>
    <t>Household hunger scale - moderate</t>
  </si>
  <si>
    <t>hhs_moderate</t>
  </si>
  <si>
    <t>Household hunger scale - severe</t>
  </si>
  <si>
    <t>hhs_severe</t>
  </si>
  <si>
    <t>Value of household assets</t>
  </si>
  <si>
    <t>Effective number of crop species grown</t>
  </si>
  <si>
    <t>encs</t>
  </si>
  <si>
    <t>Effective number of crop species as defined by Shannon Diversity Index (SDI)</t>
  </si>
  <si>
    <t># of crops</t>
  </si>
  <si>
    <t>The SDI is created as the sum (for all crops on a plot of land) of the proportion of area harvested for a crop times the natural log of the proportion of the area harvested for a crop. The effective number of crop species (ENCS) is calcualted as e^(-SDI).
The SDI and ENCS are constructed at the household level.</t>
  </si>
  <si>
    <t xml:space="preserve">None </t>
  </si>
  <si>
    <t>Includes all permanent and annual crops over the year</t>
  </si>
  <si>
    <t>Includes both long rainy season and short rainy season together (if the HH plants the same crop during the LRS and the SRS, then they will have an ENCS = 1).
Does not include permanent crops since they do not have an area planted reported</t>
  </si>
  <si>
    <t>Number of crops grown per household</t>
  </si>
  <si>
    <t>num_crops_hh</t>
  </si>
  <si>
    <t>Total number of crops grown by household</t>
  </si>
  <si>
    <t xml:space="preserve">Sums the number of crops grown by the household if the area planted per crop is greater than 0. </t>
  </si>
  <si>
    <t>Includes crops grown in LRS and SRS, but only counts them once. For example, if a HH grows maize in the LRS and again in the SRS they are only counted as growing one crop</t>
  </si>
  <si>
    <t>Proportion of households that grow multiple crops</t>
  </si>
  <si>
    <t>multiple_crops</t>
  </si>
  <si>
    <t>Sums the number of crops grown by the household if the area planted per crop is greater than 0. If the number of crops is greater than 1 then the HH grows multiple crops.</t>
  </si>
  <si>
    <t>See "Number of crops grown per household"</t>
  </si>
  <si>
    <t>Proportion of HHs adopting improved seed varieties (including hybrid)</t>
  </si>
  <si>
    <t>Proportion of HHs adopting hybrid seed varieties</t>
  </si>
  <si>
    <t>Yield by area harvested (all plots)</t>
  </si>
  <si>
    <t>Yield by area harvested (purestand plots only)</t>
  </si>
  <si>
    <t>Yield by area planted (all plots)</t>
  </si>
  <si>
    <t>Yield by area planted (purestand plots only)</t>
  </si>
  <si>
    <t>Inorganic fertilizer application rate, among users</t>
  </si>
  <si>
    <t>Total crop production cost per ha - explicit only (all seasons)</t>
  </si>
  <si>
    <t>Crop production cost per ha - Explicit only</t>
  </si>
  <si>
    <t>Crop production cost per ha - Explicit and Implicit</t>
  </si>
  <si>
    <t>Population (national or selected states or selected zones) estimate of gross value of crop production (all seasons)</t>
  </si>
  <si>
    <t>Rural population (national or selected states or selected zones) estimate of gross value of crop production (all seasons)</t>
  </si>
  <si>
    <t>Number of food groups (0-10) consumed by women of reproductive age</t>
  </si>
  <si>
    <t>Proportion of plot managers adopting improved seed varieties (including hybrid, if specified)</t>
  </si>
  <si>
    <t>Proportion of plot managers adopting hybrid seed varieties</t>
  </si>
  <si>
    <t xml:space="preserve">Professor Leigh Anderson, Principal Investigator
</t>
  </si>
  <si>
    <t xml:space="preserve">Didier Alia, Pierre Biscaye, David Coomes, Annie Rose Favreau, 
Terry Fletcher, Jack Knauer, Josh Merfeld, Isabella Sun, 
Chelsea Sweeney, Emma Weaver, Ayala Wineman, 
Travis Reynolds &amp; C. Leigh Anderson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</si>
</sst>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4" x14ac:knownFonts="1">
    <font>
      <sz val="11"/>
      <color theme="1"/>
      <name val="Calibri"/>
      <family val="2"/>
      <scheme val="minor"/>
    </font>
    <font>
      <b/>
      <sz val="11"/>
      <color theme="1"/>
      <name val="Calibri"/>
      <family val="2"/>
      <scheme val="minor"/>
    </font>
    <font>
      <sz val="11"/>
      <name val="Calibri"/>
      <family val="2"/>
      <scheme val="minor"/>
    </font>
    <font>
      <sz val="10"/>
      <color theme="1"/>
      <name val="Trebuchet MS"/>
      <family val="2"/>
    </font>
    <font>
      <b/>
      <sz val="10"/>
      <color theme="1"/>
      <name val="Trebuchet MS"/>
      <family val="2"/>
    </font>
    <font>
      <sz val="10"/>
      <color rgb="FFFF0000"/>
      <name val="Trebuchet MS"/>
      <family val="2"/>
    </font>
    <font>
      <sz val="10"/>
      <name val="Trebuchet MS"/>
      <family val="2"/>
    </font>
    <font>
      <i/>
      <sz val="9"/>
      <color theme="1"/>
      <name val="Trebuchet MS"/>
      <family val="2"/>
    </font>
    <font>
      <b/>
      <u/>
      <sz val="10"/>
      <color theme="1"/>
      <name val="Trebuchet MS"/>
      <family val="2"/>
    </font>
    <font>
      <sz val="11"/>
      <name val="Calibri"/>
      <family val="2"/>
    </font>
    <font>
      <sz val="11"/>
      <name val="Calibri"/>
      <family val="2"/>
    </font>
    <font>
      <sz val="11"/>
      <color rgb="FF9C5700"/>
      <name val="Calibri"/>
      <family val="2"/>
      <scheme val="minor"/>
    </font>
    <font>
      <sz val="11"/>
      <name val="Calibri"/>
      <family val="2"/>
    </font>
    <font>
      <u/>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EB9C"/>
      </patternFill>
    </fill>
  </fills>
  <borders count="1">
    <border>
      <left/>
      <right/>
      <top/>
      <bottom/>
      <diagonal/>
    </border>
  </borders>
  <cellStyleXfs count="7">
    <xf numFmtId="0" fontId="0" fillId="0" borderId="0"/>
    <xf numFmtId="0" fontId="9" fillId="0" borderId="0"/>
    <xf numFmtId="0" fontId="10" fillId="0" borderId="0"/>
    <xf numFmtId="0" fontId="11" fillId="3" borderId="0" applyNumberFormat="0" applyBorder="0" applyAlignment="0" applyProtection="0"/>
    <xf numFmtId="0" fontId="9" fillId="0" borderId="0"/>
    <xf numFmtId="0" fontId="12" fillId="0" borderId="0"/>
    <xf numFmtId="0" fontId="9" fillId="0" borderId="0"/>
  </cellStyleXfs>
  <cellXfs count="32">
    <xf numFmtId="0" fontId="0" fillId="0" borderId="0" xfId="0"/>
    <xf numFmtId="0" fontId="3" fillId="2" borderId="0" xfId="0" applyFont="1" applyFill="1"/>
    <xf numFmtId="0" fontId="3" fillId="0" borderId="0" xfId="0" applyFont="1"/>
    <xf numFmtId="0" fontId="3" fillId="2" borderId="0" xfId="0" applyFont="1" applyFill="1" applyAlignment="1">
      <alignment vertical="top" wrapText="1"/>
    </xf>
    <xf numFmtId="0" fontId="3" fillId="2" borderId="0" xfId="0" applyFont="1" applyFill="1" applyAlignment="1">
      <alignment horizontal="right" vertical="top" wrapText="1"/>
    </xf>
    <xf numFmtId="0" fontId="3" fillId="2" borderId="0" xfId="0" applyFont="1" applyFill="1" applyAlignment="1">
      <alignment wrapText="1"/>
    </xf>
    <xf numFmtId="164" fontId="3" fillId="2" borderId="0" xfId="0" applyNumberFormat="1" applyFont="1" applyFill="1"/>
    <xf numFmtId="0" fontId="8" fillId="2" borderId="0" xfId="0" applyFont="1" applyFill="1" applyAlignment="1">
      <alignment wrapText="1"/>
    </xf>
    <xf numFmtId="0" fontId="8" fillId="2" borderId="0" xfId="0" applyFont="1" applyFill="1"/>
    <xf numFmtId="0" fontId="9" fillId="0" borderId="0" xfId="1"/>
    <xf numFmtId="0" fontId="1" fillId="0" borderId="0" xfId="0" applyFont="1" applyAlignment="1">
      <alignment vertical="top" wrapText="1"/>
    </xf>
    <xf numFmtId="0" fontId="1" fillId="0" borderId="0" xfId="0" applyFont="1" applyAlignment="1">
      <alignment wrapText="1"/>
    </xf>
    <xf numFmtId="0" fontId="0" fillId="0" borderId="0" xfId="0" applyAlignment="1">
      <alignment wrapText="1"/>
    </xf>
    <xf numFmtId="0" fontId="0" fillId="0" borderId="0" xfId="0" applyAlignment="1">
      <alignment vertical="top" wrapText="1"/>
    </xf>
    <xf numFmtId="0" fontId="9" fillId="0" borderId="0" xfId="1" applyAlignment="1">
      <alignment wrapText="1"/>
    </xf>
    <xf numFmtId="0" fontId="3" fillId="2" borderId="0" xfId="0" quotePrefix="1" applyFont="1" applyFill="1" applyAlignment="1">
      <alignment horizontal="left"/>
    </xf>
    <xf numFmtId="0" fontId="3" fillId="2" borderId="0" xfId="0" quotePrefix="1" applyFont="1" applyFill="1" applyAlignment="1">
      <alignment wrapText="1"/>
    </xf>
    <xf numFmtId="0" fontId="3" fillId="2" borderId="0" xfId="0" quotePrefix="1" applyFont="1" applyFill="1"/>
    <xf numFmtId="0" fontId="2" fillId="0" borderId="0" xfId="3" applyFont="1" applyFill="1"/>
    <xf numFmtId="0" fontId="2" fillId="0" borderId="0" xfId="3" applyFont="1" applyFill="1" applyAlignment="1"/>
    <xf numFmtId="0" fontId="9" fillId="0" borderId="0" xfId="4"/>
    <xf numFmtId="0" fontId="2" fillId="0" borderId="0" xfId="0" applyFont="1"/>
    <xf numFmtId="0" fontId="2" fillId="0" borderId="0" xfId="0" applyFont="1" applyAlignment="1">
      <alignment vertical="top" wrapText="1"/>
    </xf>
    <xf numFmtId="0" fontId="9" fillId="0" borderId="0" xfId="6"/>
    <xf numFmtId="0" fontId="3" fillId="0" borderId="0" xfId="0" quotePrefix="1" applyFont="1" applyAlignment="1">
      <alignment horizontal="left" wrapText="1"/>
    </xf>
    <xf numFmtId="0" fontId="3" fillId="2" borderId="0" xfId="0" quotePrefix="1" applyFont="1" applyFill="1" applyAlignment="1">
      <alignment horizontal="left" wrapText="1"/>
    </xf>
    <xf numFmtId="0" fontId="3" fillId="2" borderId="0" xfId="0" applyFont="1" applyFill="1" applyAlignment="1">
      <alignment horizontal="left" wrapText="1"/>
    </xf>
    <xf numFmtId="0" fontId="3" fillId="2" borderId="0" xfId="0" applyFont="1" applyFill="1" applyAlignment="1">
      <alignment horizontal="center" wrapText="1"/>
    </xf>
    <xf numFmtId="0" fontId="7" fillId="2" borderId="0" xfId="0" applyFont="1" applyFill="1" applyAlignment="1">
      <alignment horizontal="center" vertical="center" wrapText="1"/>
    </xf>
    <xf numFmtId="0" fontId="7" fillId="2" borderId="0" xfId="0" applyFont="1" applyFill="1" applyAlignment="1">
      <alignment horizontal="center" vertical="center"/>
    </xf>
    <xf numFmtId="0" fontId="3" fillId="2" borderId="0" xfId="0" quotePrefix="1" applyFont="1" applyFill="1" applyAlignment="1">
      <alignment horizontal="left"/>
    </xf>
    <xf numFmtId="0" fontId="3" fillId="2" borderId="0" xfId="0" applyFont="1" applyFill="1" applyAlignment="1">
      <alignment horizontal="left"/>
    </xf>
  </cellXfs>
  <cellStyles count="7">
    <cellStyle name="Neutral" xfId="3" builtinId="28"/>
    <cellStyle name="Normal" xfId="0" builtinId="0"/>
    <cellStyle name="Normal 2" xfId="1" xr:uid="{00000000-0005-0000-0000-000002000000}"/>
    <cellStyle name="Normal 3" xfId="2" xr:uid="{00000000-0005-0000-0000-000003000000}"/>
    <cellStyle name="Normal 3 2" xfId="4" xr:uid="{00000000-0005-0000-0000-000004000000}"/>
    <cellStyle name="Normal 4" xfId="5" xr:uid="{00000000-0005-0000-0000-000005000000}"/>
    <cellStyle name="Normal 4 2" xfId="6" xr:uid="{897485BF-4240-4418-9A79-D252ACB7554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114300</xdr:colOff>
      <xdr:row>1</xdr:row>
      <xdr:rowOff>19050</xdr:rowOff>
    </xdr:from>
    <xdr:ext cx="7937500" cy="997057"/>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209550"/>
          <a:ext cx="7937500" cy="997057"/>
        </a:xfrm>
        <a:prstGeom prst="rect">
          <a:avLst/>
        </a:prstGeom>
      </xdr:spPr>
    </xdr:pic>
    <xdr:clientData/>
  </xdr:oneCellAnchor>
  <xdr:twoCellAnchor>
    <xdr:from>
      <xdr:col>1</xdr:col>
      <xdr:colOff>9525</xdr:colOff>
      <xdr:row>11</xdr:row>
      <xdr:rowOff>190497</xdr:rowOff>
    </xdr:from>
    <xdr:to>
      <xdr:col>3</xdr:col>
      <xdr:colOff>0</xdr:colOff>
      <xdr:row>44</xdr:row>
      <xdr:rowOff>174624</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20713" y="3047997"/>
          <a:ext cx="8364537" cy="1150937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latin typeface="Trebuchet MS" panose="020B0603020202020204" pitchFamily="34" charset="0"/>
            </a:rPr>
            <a:t>Suggested Citation</a:t>
          </a:r>
          <a:r>
            <a:rPr lang="en-US" sz="1000">
              <a:latin typeface="Trebuchet MS" panose="020B0603020202020204" pitchFamily="34" charset="0"/>
            </a:rPr>
            <a:t>: Evans School Policy Analysis and Research Group (EPAR) (2019). AgDev Priority Indicators: </a:t>
          </a:r>
        </a:p>
        <a:p>
          <a:pPr algn="ctr"/>
          <a:r>
            <a:rPr lang="en-US" sz="1000">
              <a:latin typeface="Trebuchet MS" panose="020B0603020202020204" pitchFamily="34" charset="0"/>
            </a:rPr>
            <a:t>Construction Decisions. Seattle: University of Washington.</a:t>
          </a:r>
        </a:p>
        <a:p>
          <a:pPr algn="ctr"/>
          <a:endParaRPr lang="en-US" sz="1000">
            <a:latin typeface="Trebuchet MS" panose="020B0603020202020204" pitchFamily="34" charset="0"/>
          </a:endParaRPr>
        </a:p>
        <a:p>
          <a:pPr algn="ctr"/>
          <a:endParaRPr lang="en-US" sz="1000">
            <a:latin typeface="Trebuchet MS" panose="020B0603020202020204" pitchFamily="34" charset="0"/>
          </a:endParaRPr>
        </a:p>
        <a:p>
          <a:pPr algn="ctr"/>
          <a:r>
            <a:rPr lang="en-US" sz="900" i="1">
              <a:latin typeface="Trebuchet MS" panose="020B0603020202020204" pitchFamily="34" charset="0"/>
            </a:rPr>
            <a:t>EPAR uses an innovative student-faculty team model to provide rigorous, applied research and analysis to international development stakeholders. Established in 2008, the EPAR model has since been emulated by other UW schools and programs to further enrich the international development community and enhance student learning.</a:t>
          </a:r>
        </a:p>
        <a:p>
          <a:pPr algn="ctr"/>
          <a:endParaRPr lang="en-US" sz="900" i="1">
            <a:latin typeface="Trebuchet MS" panose="020B0603020202020204" pitchFamily="34" charset="0"/>
          </a:endParaRPr>
        </a:p>
        <a:p>
          <a:pPr algn="ctr"/>
          <a:r>
            <a:rPr lang="en-US" sz="900" i="1">
              <a:latin typeface="Trebuchet MS" panose="020B0603020202020204" pitchFamily="34" charset="0"/>
            </a:rPr>
            <a:t>Please direct comments or questions about this research to Principal Investigator Leigh Anderson at eparinfo@uw.edu.</a:t>
          </a:r>
        </a:p>
        <a:p>
          <a:pPr algn="ctr"/>
          <a:endParaRPr lang="en-US" sz="1000" i="1">
            <a:latin typeface="Trebuchet MS" panose="020B0603020202020204" pitchFamily="34" charset="0"/>
          </a:endParaRPr>
        </a:p>
        <a:p>
          <a:pPr algn="ctr"/>
          <a:endParaRPr lang="en-US" sz="1000" i="1">
            <a:latin typeface="Trebuchet MS" panose="020B0603020202020204" pitchFamily="34" charset="0"/>
          </a:endParaRPr>
        </a:p>
        <a:p>
          <a:pPr algn="l"/>
          <a:r>
            <a:rPr lang="en-US" sz="1000" b="1" i="0" u="sng">
              <a:latin typeface="Trebuchet MS" panose="020B0603020202020204" pitchFamily="34" charset="0"/>
            </a:rPr>
            <a:t>Notes on the Construction and Cleaning Decisions</a:t>
          </a:r>
        </a:p>
        <a:p>
          <a:pPr algn="l"/>
          <a:endParaRPr lang="en-US" sz="1000" b="1" i="0" u="sng">
            <a:latin typeface="Trebuchet MS" panose="020B0603020202020204" pitchFamily="34" charset="0"/>
          </a:endParaRPr>
        </a:p>
        <a:p>
          <a:pPr algn="l"/>
          <a:r>
            <a:rPr lang="en-US" sz="1000" b="0" i="0" u="none">
              <a:latin typeface="Trebuchet MS" panose="020B0603020202020204" pitchFamily="34" charset="0"/>
            </a:rPr>
            <a:t>-This</a:t>
          </a:r>
          <a:r>
            <a:rPr lang="en-US" sz="1000" b="0" i="0" u="none" baseline="0">
              <a:latin typeface="Trebuchet MS" panose="020B0603020202020204" pitchFamily="34" charset="0"/>
            </a:rPr>
            <a:t> spreadsheet contains construction and cleaning decisions for 162 indicators that were constructed using LSMS-ISA household panel survey data from multiple waves in three countries. These indicators cover eight broad categories:</a:t>
          </a:r>
          <a:endParaRPr lang="en-US" sz="1100" b="0" i="0" u="none" strike="noStrike" baseline="0">
            <a:solidFill>
              <a:schemeClr val="dk1"/>
            </a:solidFill>
            <a:effectLst/>
            <a:latin typeface="+mn-lt"/>
            <a:ea typeface="+mn-ea"/>
            <a:cs typeface="+mn-cs"/>
          </a:endParaRPr>
        </a:p>
        <a:p>
          <a:pPr algn="l"/>
          <a:r>
            <a:rPr lang="en-US" sz="1100" b="0" i="0" u="none" strike="noStrike" baseline="0">
              <a:solidFill>
                <a:schemeClr val="dk1"/>
              </a:solidFill>
              <a:effectLst/>
              <a:latin typeface="+mn-lt"/>
              <a:ea typeface="+mn-ea"/>
              <a:cs typeface="+mn-cs"/>
            </a:rPr>
            <a:t>      -Income</a:t>
          </a:r>
        </a:p>
        <a:p>
          <a:pPr algn="l"/>
          <a:r>
            <a:rPr lang="en-US" sz="1100" b="0" i="0" u="none" strike="noStrike" baseline="0">
              <a:solidFill>
                <a:schemeClr val="dk1"/>
              </a:solidFill>
              <a:effectLst/>
              <a:latin typeface="+mn-lt"/>
              <a:ea typeface="+mn-ea"/>
              <a:cs typeface="+mn-cs"/>
            </a:rPr>
            <a:t>      -Crop Production</a:t>
          </a:r>
        </a:p>
        <a:p>
          <a:pPr algn="l"/>
          <a:r>
            <a:rPr lang="en-US" sz="1100" b="0" i="0" u="none" strike="noStrike" baseline="0">
              <a:solidFill>
                <a:schemeClr val="dk1"/>
              </a:solidFill>
              <a:effectLst/>
              <a:latin typeface="+mn-lt"/>
              <a:ea typeface="+mn-ea"/>
              <a:cs typeface="+mn-cs"/>
            </a:rPr>
            <a:t>      -Livestock Production</a:t>
          </a:r>
        </a:p>
        <a:p>
          <a:pPr algn="l"/>
          <a:r>
            <a:rPr lang="en-US" sz="1100" b="0" i="0" u="none" strike="noStrike" baseline="0">
              <a:solidFill>
                <a:schemeClr val="dk1"/>
              </a:solidFill>
              <a:effectLst/>
              <a:latin typeface="+mn-lt"/>
              <a:ea typeface="+mn-ea"/>
              <a:cs typeface="+mn-cs"/>
            </a:rPr>
            <a:t>      -Adoption</a:t>
          </a:r>
        </a:p>
        <a:p>
          <a:pPr algn="l"/>
          <a:r>
            <a:rPr lang="en-US" sz="1100" b="0" i="0" u="none" strike="noStrike" baseline="0">
              <a:solidFill>
                <a:schemeClr val="dk1"/>
              </a:solidFill>
              <a:effectLst/>
              <a:latin typeface="+mn-lt"/>
              <a:ea typeface="+mn-ea"/>
              <a:cs typeface="+mn-cs"/>
            </a:rPr>
            <a:t>      -Household Engagement in Agricultural Activities</a:t>
          </a:r>
        </a:p>
        <a:p>
          <a:pPr algn="l"/>
          <a:r>
            <a:rPr lang="en-US" sz="1100" b="0" i="0" u="none" strike="noStrike" baseline="0">
              <a:solidFill>
                <a:schemeClr val="dk1"/>
              </a:solidFill>
              <a:effectLst/>
              <a:latin typeface="+mn-lt"/>
              <a:ea typeface="+mn-ea"/>
              <a:cs typeface="+mn-cs"/>
            </a:rPr>
            <a:t>      -Inclusion</a:t>
          </a:r>
        </a:p>
        <a:p>
          <a:pPr algn="l"/>
          <a:r>
            <a:rPr lang="en-US" sz="1100" b="0" i="0" u="none" strike="noStrike" baseline="0">
              <a:solidFill>
                <a:schemeClr val="dk1"/>
              </a:solidFill>
              <a:effectLst/>
              <a:latin typeface="+mn-lt"/>
              <a:ea typeface="+mn-ea"/>
              <a:cs typeface="+mn-cs"/>
            </a:rPr>
            <a:t>      -Gender equality</a:t>
          </a:r>
        </a:p>
        <a:p>
          <a:pPr algn="l"/>
          <a:r>
            <a:rPr lang="en-US" sz="1100" b="0" i="0" u="none" strike="noStrike" baseline="0">
              <a:solidFill>
                <a:schemeClr val="dk1"/>
              </a:solidFill>
              <a:effectLst/>
              <a:latin typeface="+mn-lt"/>
              <a:ea typeface="+mn-ea"/>
              <a:cs typeface="+mn-cs"/>
            </a:rPr>
            <a:t>      -General Household</a:t>
          </a:r>
        </a:p>
        <a:p>
          <a:pPr algn="l"/>
          <a:r>
            <a:rPr lang="en-US" sz="1100" b="0" i="0" u="none" strike="noStrike" baseline="0">
              <a:solidFill>
                <a:schemeClr val="dk1"/>
              </a:solidFill>
              <a:effectLst/>
              <a:latin typeface="+mn-lt"/>
              <a:ea typeface="+mn-ea"/>
              <a:cs typeface="+mn-cs"/>
            </a:rPr>
            <a:t>       </a:t>
          </a:r>
          <a:r>
            <a:rPr lang="en-US" sz="1000" b="0" i="0" u="none" baseline="0">
              <a:latin typeface="Trebuchet MS" panose="020B0603020202020204" pitchFamily="34" charset="0"/>
            </a:rPr>
            <a:t> </a:t>
          </a:r>
          <a:endParaRPr lang="en-US" sz="1000" b="1" i="0" u="sng">
            <a:latin typeface="Trebuchet MS" panose="020B0603020202020204" pitchFamily="34" charset="0"/>
          </a:endParaRPr>
        </a:p>
        <a:p>
          <a:r>
            <a:rPr lang="en-US" sz="1100" b="0" i="0">
              <a:solidFill>
                <a:schemeClr val="dk1"/>
              </a:solidFill>
              <a:effectLst/>
              <a:latin typeface="+mn-lt"/>
              <a:ea typeface="+mn-ea"/>
              <a:cs typeface="+mn-cs"/>
            </a:rPr>
            <a:t>-Although we followed the same protocols to ensure consistency in indicator construction across instruments, d</a:t>
          </a:r>
          <a:r>
            <a:rPr lang="en-US" sz="1100" b="0" i="0" baseline="0">
              <a:solidFill>
                <a:schemeClr val="dk1"/>
              </a:solidFill>
              <a:effectLst/>
              <a:latin typeface="+mn-lt"/>
              <a:ea typeface="+mn-ea"/>
              <a:cs typeface="+mn-cs"/>
            </a:rPr>
            <a:t>ifferences in availability and wording of specific questions across instruments may affect comparisons for selected indicators over time in a given country as well as across countries. </a:t>
          </a:r>
          <a:r>
            <a:rPr lang="en-US" sz="1100" b="0" i="0">
              <a:solidFill>
                <a:schemeClr val="dk1"/>
              </a:solidFill>
              <a:effectLst/>
              <a:latin typeface="+mn-lt"/>
              <a:ea typeface="+mn-ea"/>
              <a:cs typeface="+mn-cs"/>
            </a:rPr>
            <a:t>Descriptions of how the indicators are constructed are included in the "Summ. of Indicator Construction" tab</a:t>
          </a:r>
          <a:r>
            <a:rPr lang="en-US" sz="1100" b="0" i="0" baseline="0">
              <a:solidFill>
                <a:schemeClr val="dk1"/>
              </a:solidFill>
              <a:effectLst/>
              <a:latin typeface="+mn-lt"/>
              <a:ea typeface="+mn-ea"/>
              <a:cs typeface="+mn-cs"/>
            </a:rPr>
            <a:t> and</a:t>
          </a:r>
          <a:r>
            <a:rPr lang="en-US" sz="1100" b="0" i="0">
              <a:solidFill>
                <a:schemeClr val="dk1"/>
              </a:solidFill>
              <a:effectLst/>
              <a:latin typeface="+mn-lt"/>
              <a:ea typeface="+mn-ea"/>
              <a:cs typeface="+mn-cs"/>
            </a:rPr>
            <a:t> we also include notes on specific construction differences in each instrument. </a:t>
          </a:r>
          <a:r>
            <a:rPr lang="en-US" sz="1100" b="0" i="0" baseline="0">
              <a:solidFill>
                <a:schemeClr val="dk1"/>
              </a:solidFill>
              <a:effectLst/>
              <a:latin typeface="+mn-lt"/>
              <a:ea typeface="+mn-ea"/>
              <a:cs typeface="+mn-cs"/>
            </a:rPr>
            <a:t>We encourage users of the data to review the construction decisions across instruments when considering particular sets of estimates. </a:t>
          </a:r>
          <a:endParaRPr lang="en-US" sz="1000">
            <a:effectLst/>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-Also as a result of following the same cleaning and winsorizing protocols across indicators and instruments, some estimates may be affected by large outlier observations that remain after winsorizing. The means for certain estimates may therefore appear abnormally high. We encourage users to consider the full set of summary statistics and not just the means when considering particular estimates.</a:t>
          </a:r>
          <a:endParaRPr lang="en-US" sz="1000">
            <a:effectLst/>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-We provide detail on more "General Construction Decisions" on a separate tab. This includes information on protocols for data cleaning, winsorizing, weighting, sub-populations, gender disaggregation, currency converson, price imputation, and plot size estimation.</a:t>
          </a:r>
          <a:endParaRPr lang="en-US" sz="1000">
            <a:effectLst/>
          </a:endParaRPr>
        </a:p>
        <a:p>
          <a:pPr algn="l"/>
          <a:endParaRPr lang="en-US" sz="1000" b="0" i="0" u="none">
            <a:latin typeface="Trebuchet MS" panose="020B0603020202020204" pitchFamily="34" charset="0"/>
          </a:endParaRPr>
        </a:p>
        <a:p>
          <a:pPr algn="l"/>
          <a:r>
            <a:rPr lang="en-US" sz="1000" b="0" i="0" u="none">
              <a:latin typeface="Trebuchet MS" panose="020B0603020202020204" pitchFamily="34" charset="0"/>
            </a:rPr>
            <a:t>-Data sources for the analysis:</a:t>
          </a:r>
        </a:p>
        <a:p>
          <a:pPr algn="l"/>
          <a:r>
            <a:rPr lang="en-US" sz="1000" b="0" i="0" u="none">
              <a:latin typeface="Trebuchet MS" panose="020B0603020202020204" pitchFamily="34" charset="0"/>
            </a:rPr>
            <a:t>    -Ethiopia Socioeconomic Survey (ESS) (LSMS-ISA):</a:t>
          </a:r>
          <a:r>
            <a:rPr lang="en-US" sz="1000" b="0" i="0" u="none" baseline="0">
              <a:latin typeface="Trebuchet MS" panose="020B0603020202020204" pitchFamily="34" charset="0"/>
            </a:rPr>
            <a:t> 3 waves (2011-12, 2013-14, 2015-16)</a:t>
          </a:r>
          <a:endParaRPr lang="en-US" sz="1000" b="0" i="0" u="none">
            <a:latin typeface="Trebuchet MS" panose="020B0603020202020204" pitchFamily="34" charset="0"/>
          </a:endParaRPr>
        </a:p>
        <a:p>
          <a:pPr algn="l"/>
          <a:r>
            <a:rPr lang="en-US" sz="1000" b="0" i="0" u="none">
              <a:latin typeface="Trebuchet MS" panose="020B0603020202020204" pitchFamily="34" charset="0"/>
            </a:rPr>
            <a:t>    -Nigeria General Household Survey (GHS) (LSMS-ISA): 3 wavess (2010-11, 2012-13, 2015-16)</a:t>
          </a:r>
        </a:p>
        <a:p>
          <a:pPr algn="l"/>
          <a:r>
            <a:rPr lang="en-US" sz="1000" b="0" i="0" u="none">
              <a:latin typeface="Trebuchet MS" panose="020B0603020202020204" pitchFamily="34" charset="0"/>
            </a:rPr>
            <a:t>    -Tanzania National Panel Survey (NPS) (LSMS-ISA): 4 wave (2008-09, 2010-11, 2012-13,</a:t>
          </a:r>
          <a:r>
            <a:rPr lang="en-US" sz="1000" b="0" i="0" u="none" baseline="0">
              <a:latin typeface="Trebuchet MS" panose="020B0603020202020204" pitchFamily="34" charset="0"/>
            </a:rPr>
            <a:t> </a:t>
          </a:r>
          <a:r>
            <a:rPr lang="en-US" sz="1000" b="0" i="0" u="none">
              <a:latin typeface="Trebuchet MS" panose="020B0603020202020204" pitchFamily="34" charset="0"/>
            </a:rPr>
            <a:t>2014-15)</a:t>
          </a:r>
        </a:p>
        <a:p>
          <a:pPr algn="l"/>
          <a:r>
            <a:rPr lang="en-US" sz="1000" b="0" i="0" u="none">
              <a:latin typeface="Trebuchet MS" panose="020B0603020202020204" pitchFamily="34" charset="0"/>
            </a:rPr>
            <a:t>    </a:t>
          </a:r>
        </a:p>
        <a:p>
          <a:pPr algn="l"/>
          <a:r>
            <a:rPr lang="en-US" sz="1000" b="0" i="0" u="none">
              <a:latin typeface="Trebuchet MS" panose="020B0603020202020204" pitchFamily="34" charset="0"/>
            </a:rPr>
            <a:t>-Data for the three LSMS-ISA surveys (ESS, GHS, NPS) are available through the World Bank LSMS-ISA website. </a:t>
          </a:r>
          <a:r>
            <a:rPr lang="en-US" sz="1000" b="0" i="0" u="none">
              <a:solidFill>
                <a:sysClr val="windowText" lastClr="000000"/>
              </a:solidFill>
              <a:latin typeface="Trebuchet MS" panose="020B0603020202020204" pitchFamily="34" charset="0"/>
            </a:rPr>
            <a:t>Data</a:t>
          </a:r>
          <a:r>
            <a:rPr lang="en-US" sz="1000" b="0" i="0" u="none" baseline="0">
              <a:solidFill>
                <a:sysClr val="windowText" lastClr="000000"/>
              </a:solidFill>
              <a:latin typeface="Trebuchet MS" panose="020B0603020202020204" pitchFamily="34" charset="0"/>
            </a:rPr>
            <a:t> on c</a:t>
          </a:r>
          <a:r>
            <a:rPr lang="en-US" sz="1000" b="0" i="0" u="none">
              <a:solidFill>
                <a:sysClr val="windowText" lastClr="000000"/>
              </a:solidFill>
              <a:latin typeface="Trebuchet MS" panose="020B0603020202020204" pitchFamily="34" charset="0"/>
            </a:rPr>
            <a:t>onsumption aggregates for Nigeria Wave 3 (2015-16) were provided directly to us by the World Bank and are not yet</a:t>
          </a:r>
          <a:r>
            <a:rPr lang="en-US" sz="1000" b="0" i="0" u="none" baseline="0">
              <a:solidFill>
                <a:sysClr val="windowText" lastClr="000000"/>
              </a:solidFill>
              <a:latin typeface="Trebuchet MS" panose="020B0603020202020204" pitchFamily="34" charset="0"/>
            </a:rPr>
            <a:t> publicly available.</a:t>
          </a:r>
          <a:endParaRPr lang="en-US" sz="1000" b="0" i="0" u="none">
            <a:solidFill>
              <a:sysClr val="windowText" lastClr="000000"/>
            </a:solidFill>
            <a:latin typeface="Trebuchet MS" panose="020B0603020202020204" pitchFamily="34" charset="0"/>
          </a:endParaRPr>
        </a:p>
        <a:p>
          <a:pPr algn="l"/>
          <a:endParaRPr lang="en-US" sz="1000" b="0" i="0" u="none">
            <a:latin typeface="Trebuchet MS" panose="020B0603020202020204" pitchFamily="34" charset="0"/>
          </a:endParaRPr>
        </a:p>
        <a:p>
          <a:pPr algn="l"/>
          <a:r>
            <a:rPr lang="en-US" sz="1000" b="0" i="0" u="none">
              <a:latin typeface="Trebuchet MS" panose="020B0603020202020204" pitchFamily="34" charset="0"/>
            </a:rPr>
            <a:t>-The samples for the three LSMS-ISA surveys (ESS, GHS, NPS) are nationally-representative.</a:t>
          </a:r>
          <a:r>
            <a:rPr lang="en-US" sz="1000" b="0" i="0" u="none" baseline="0">
              <a:latin typeface="Trebuchet MS" panose="020B0603020202020204" pitchFamily="34" charset="0"/>
            </a:rPr>
            <a:t> </a:t>
          </a:r>
          <a:r>
            <a:rPr lang="en-US" sz="1100" b="0" i="0">
              <a:solidFill>
                <a:schemeClr val="dk1"/>
              </a:solidFill>
              <a:effectLst/>
              <a:latin typeface="+mn-lt"/>
              <a:ea typeface="+mn-ea"/>
              <a:cs typeface="+mn-cs"/>
            </a:rPr>
            <a:t>We apply provided survey weights to generate representative estimates when possible. </a:t>
          </a:r>
          <a:endParaRPr lang="en-US" sz="1000" b="0" i="0" u="none">
            <a:latin typeface="Trebuchet MS" panose="020B0603020202020204" pitchFamily="34" charset="0"/>
          </a:endParaRPr>
        </a:p>
        <a:p>
          <a:pPr algn="l"/>
          <a:endParaRPr lang="en-US" sz="1000" b="0" i="0" u="none">
            <a:latin typeface="Trebuchet MS" panose="020B0603020202020204" pitchFamily="34" charset="0"/>
          </a:endParaRPr>
        </a:p>
        <a:p>
          <a:pPr algn="l"/>
          <a:r>
            <a:rPr lang="en-US" sz="1000" b="0" i="0" u="none">
              <a:latin typeface="Trebuchet MS" panose="020B0603020202020204" pitchFamily="34" charset="0"/>
            </a:rPr>
            <a:t>-</a:t>
          </a:r>
          <a:r>
            <a:rPr lang="en-US" sz="1000" b="0" i="0">
              <a:solidFill>
                <a:schemeClr val="dk1"/>
              </a:solidFill>
              <a:effectLst/>
              <a:latin typeface="Trebuchet MS" panose="020B0603020202020204" pitchFamily="34" charset="0"/>
              <a:ea typeface="+mn-ea"/>
              <a:cs typeface="+mn-cs"/>
            </a:rPr>
            <a:t>All three LSMS-ISA surveys track the same panel of households across</a:t>
          </a:r>
          <a:r>
            <a:rPr lang="en-US" sz="1000" b="0" i="0" baseline="0">
              <a:solidFill>
                <a:schemeClr val="dk1"/>
              </a:solidFill>
              <a:effectLst/>
              <a:latin typeface="Trebuchet MS" panose="020B0603020202020204" pitchFamily="34" charset="0"/>
              <a:ea typeface="+mn-ea"/>
              <a:cs typeface="+mn-cs"/>
            </a:rPr>
            <a:t> all survey waves, also adding in split-off household comprised of members of initial panel households. In Wave 4 of the Tanzania NPS (2014-15), the sample was "refreshed," meaning a new sample of households was selected, so only the first three waves of the NPS follow the same panel of households. Wave 1 (2011-12) of the Ethiopia ESS only covers rural areas and small towns. The later waves include households in large towns.</a:t>
          </a:r>
          <a:endParaRPr lang="en-US" sz="1000" b="0" i="0" u="none">
            <a:latin typeface="Trebuchet MS" panose="020B0603020202020204" pitchFamily="34" charset="0"/>
          </a:endParaRPr>
        </a:p>
        <a:p>
          <a:pPr algn="l"/>
          <a:endParaRPr lang="en-US" sz="1000" b="0" i="0" u="none">
            <a:latin typeface="Trebuchet MS" panose="020B0603020202020204" pitchFamily="34" charset="0"/>
          </a:endParaRPr>
        </a:p>
        <a:p>
          <a:pPr algn="l"/>
          <a:r>
            <a:rPr lang="en-US" sz="1000" b="0" i="0" u="none">
              <a:solidFill>
                <a:sysClr val="windowText" lastClr="000000"/>
              </a:solidFill>
              <a:latin typeface="Trebuchet MS" panose="020B0603020202020204" pitchFamily="34" charset="0"/>
            </a:rPr>
            <a:t>-Indicators marked as "population total estimates" are total</a:t>
          </a:r>
          <a:r>
            <a:rPr lang="en-US" sz="1000" b="0" i="0" u="none" baseline="0">
              <a:solidFill>
                <a:sysClr val="windowText" lastClr="000000"/>
              </a:solidFill>
              <a:latin typeface="Trebuchet MS" panose="020B0603020202020204" pitchFamily="34" charset="0"/>
            </a:rPr>
            <a:t> national estimates at the country level for LSMS-ISA surevys (ESS, GHS, NPS)</a:t>
          </a:r>
        </a:p>
        <a:p>
          <a:pPr algn="l"/>
          <a:endParaRPr lang="en-US" sz="1000" b="0" i="0" u="none" baseline="0">
            <a:solidFill>
              <a:srgbClr val="FF0000"/>
            </a:solidFill>
            <a:latin typeface="Trebuchet MS" panose="020B0603020202020204" pitchFamily="34" charset="0"/>
          </a:endParaRPr>
        </a:p>
        <a:p>
          <a:pPr algn="l"/>
          <a:r>
            <a:rPr lang="en-US" sz="1000" b="0" i="0" u="none" baseline="0">
              <a:solidFill>
                <a:sysClr val="windowText" lastClr="000000"/>
              </a:solidFill>
              <a:latin typeface="Trebuchet MS" panose="020B0603020202020204" pitchFamily="34" charset="0"/>
            </a:rPr>
            <a:t>- We report estimates that are monetary values in local currency and in international $PPP using both the private consumption PPP conversion factor and the GDP PPP conversion factor from the World Bank International Comparison Program (ICP). </a:t>
          </a:r>
        </a:p>
        <a:p>
          <a:pPr algn="l"/>
          <a:endParaRPr lang="en-US" sz="1000" b="0" i="0" u="none">
            <a:latin typeface="Trebuchet MS" panose="020B0603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i="0" u="none">
              <a:latin typeface="Trebuchet MS" panose="020B0603020202020204" pitchFamily="34" charset="0"/>
            </a:rPr>
            <a:t>-The sample for all estimates is restricted to rural households only</a:t>
          </a:r>
          <a:r>
            <a:rPr lang="en-US" sz="1000" b="0" i="0" u="none" baseline="0">
              <a:latin typeface="Trebuchet MS" panose="020B0603020202020204" pitchFamily="34" charset="0"/>
            </a:rPr>
            <a:t> </a:t>
          </a:r>
          <a:r>
            <a:rPr lang="en-US" sz="1000" b="0" i="0" u="none" baseline="0">
              <a:solidFill>
                <a:sysClr val="windowText" lastClr="000000"/>
              </a:solidFill>
              <a:latin typeface="Trebuchet MS" panose="020B0603020202020204" pitchFamily="34" charset="0"/>
            </a:rPr>
            <a:t>except in the case of national totals. We report totals for both the rural population only and the national total</a:t>
          </a:r>
          <a:r>
            <a:rPr lang="en-US" sz="1000" b="0" i="0" u="none">
              <a:latin typeface="Trebuchet MS" panose="020B0603020202020204" pitchFamily="34" charset="0"/>
            </a:rPr>
            <a:t>. Any further restriction</a:t>
          </a:r>
          <a:r>
            <a:rPr lang="en-US" sz="1000" b="0" i="0" u="none" baseline="0">
              <a:latin typeface="Trebuchet MS" panose="020B0603020202020204" pitchFamily="34" charset="0"/>
            </a:rPr>
            <a:t>s on the sub-population for particular estimates are noted </a:t>
          </a:r>
          <a:r>
            <a:rPr lang="en-US" sz="1100" b="0" i="0" baseline="0">
              <a:solidFill>
                <a:schemeClr val="dk1"/>
              </a:solidFill>
              <a:effectLst/>
              <a:latin typeface="+mn-lt"/>
              <a:ea typeface="+mn-ea"/>
              <a:cs typeface="+mn-cs"/>
            </a:rPr>
            <a:t>in each row of the "Estimates by Instrument" tab.</a:t>
          </a:r>
          <a:endParaRPr lang="en-US" sz="1000" b="0" i="0" u="none">
            <a:latin typeface="Trebuchet MS" panose="020B0603020202020204" pitchFamily="34" charset="0"/>
          </a:endParaRPr>
        </a:p>
        <a:p>
          <a:pPr algn="l"/>
          <a:endParaRPr lang="en-US" sz="1000" b="0" i="0" u="none">
            <a:latin typeface="Trebuchet MS" panose="020B0603020202020204" pitchFamily="34" charset="0"/>
          </a:endParaRPr>
        </a:p>
        <a:p>
          <a:pPr algn="l"/>
          <a:endParaRPr lang="en-US" sz="1000" b="0" i="0" u="none">
            <a:latin typeface="Trebuchet MS" panose="020B0603020202020204" pitchFamily="34" charset="0"/>
          </a:endParaRPr>
        </a:p>
        <a:p>
          <a:pPr algn="l"/>
          <a:r>
            <a:rPr lang="en-US" sz="1000" b="0" i="1" u="none">
              <a:latin typeface="Trebuchet MS" panose="020B0603020202020204" pitchFamily="34" charset="0"/>
            </a:rPr>
            <a:t>We acknowledge the helpful contributions of members of the World Bank's LSMS-ISA team, the FAO's RuLIS team, IFPRI, IRRI, and the Bill &amp; Melinda Gates Foundation Agricultural Development Data and Policy team in discussing indicator construction decisions. All coding errors remain ours alone.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5"/>
  <sheetViews>
    <sheetView zoomScale="120" zoomScaleNormal="120" workbookViewId="0">
      <selection activeCell="C10" sqref="C10"/>
    </sheetView>
  </sheetViews>
  <sheetFormatPr defaultColWidth="9.15625" defaultRowHeight="12.9" x14ac:dyDescent="0.5"/>
  <cols>
    <col min="1" max="1" width="9.15625" style="2"/>
    <col min="2" max="2" width="61.26171875" style="2" customWidth="1"/>
    <col min="3" max="3" width="64.26171875" style="2" customWidth="1"/>
    <col min="4" max="4" width="117.41796875" style="2" customWidth="1"/>
    <col min="5" max="7" width="9.15625" style="2"/>
    <col min="8" max="12" width="9.15625" style="2" customWidth="1"/>
    <col min="13" max="16384" width="9.15625" style="2"/>
  </cols>
  <sheetData>
    <row r="1" spans="1:3" x14ac:dyDescent="0.5">
      <c r="A1" s="1"/>
      <c r="B1" s="1"/>
      <c r="C1" s="1"/>
    </row>
    <row r="2" spans="1:3" x14ac:dyDescent="0.5">
      <c r="A2" s="1"/>
      <c r="B2" s="1"/>
      <c r="C2" s="1"/>
    </row>
    <row r="3" spans="1:3" x14ac:dyDescent="0.5">
      <c r="A3" s="1"/>
      <c r="B3" s="1"/>
      <c r="C3" s="1"/>
    </row>
    <row r="4" spans="1:3" x14ac:dyDescent="0.5">
      <c r="A4" s="1"/>
      <c r="B4" s="1"/>
      <c r="C4" s="1"/>
    </row>
    <row r="5" spans="1:3" x14ac:dyDescent="0.5">
      <c r="A5" s="1"/>
      <c r="B5" s="1"/>
      <c r="C5" s="1"/>
    </row>
    <row r="6" spans="1:3" x14ac:dyDescent="0.5">
      <c r="A6" s="1"/>
      <c r="B6" s="1"/>
      <c r="C6" s="1"/>
    </row>
    <row r="7" spans="1:3" x14ac:dyDescent="0.5">
      <c r="A7" s="1"/>
      <c r="B7" s="1"/>
      <c r="C7" s="1"/>
    </row>
    <row r="8" spans="1:3" x14ac:dyDescent="0.5">
      <c r="A8" s="1"/>
      <c r="B8" s="1"/>
      <c r="C8" s="1"/>
    </row>
    <row r="9" spans="1:3" ht="51.6" x14ac:dyDescent="0.5">
      <c r="A9" s="1"/>
      <c r="B9" s="3" t="s">
        <v>996</v>
      </c>
      <c r="C9" s="4" t="s">
        <v>1450</v>
      </c>
    </row>
    <row r="10" spans="1:3" ht="25.8" x14ac:dyDescent="0.5">
      <c r="A10" s="1"/>
      <c r="B10" s="5" t="s">
        <v>1449</v>
      </c>
      <c r="C10" s="6">
        <v>43658</v>
      </c>
    </row>
    <row r="11" spans="1:3" x14ac:dyDescent="0.5">
      <c r="A11" s="1"/>
      <c r="B11" s="1"/>
      <c r="C11" s="1"/>
    </row>
    <row r="12" spans="1:3" x14ac:dyDescent="0.5">
      <c r="A12" s="1"/>
      <c r="B12" s="1"/>
      <c r="C12" s="1"/>
    </row>
    <row r="13" spans="1:3" ht="75" customHeight="1" x14ac:dyDescent="0.5">
      <c r="A13" s="1"/>
      <c r="B13" s="27"/>
      <c r="C13" s="27"/>
    </row>
    <row r="14" spans="1:3" x14ac:dyDescent="0.5">
      <c r="A14" s="1"/>
      <c r="B14" s="1"/>
      <c r="C14" s="1"/>
    </row>
    <row r="15" spans="1:3" x14ac:dyDescent="0.5">
      <c r="A15" s="1"/>
      <c r="B15" s="1"/>
      <c r="C15" s="1"/>
    </row>
    <row r="16" spans="1:3" ht="59.25" customHeight="1" x14ac:dyDescent="0.5">
      <c r="A16" s="1"/>
      <c r="B16" s="28"/>
      <c r="C16" s="28"/>
    </row>
    <row r="17" spans="1:3" ht="30.75" customHeight="1" x14ac:dyDescent="0.5">
      <c r="A17" s="1"/>
      <c r="B17" s="29"/>
      <c r="C17" s="29"/>
    </row>
    <row r="18" spans="1:3" x14ac:dyDescent="0.5">
      <c r="A18" s="1"/>
      <c r="B18" s="1"/>
      <c r="C18" s="1"/>
    </row>
    <row r="19" spans="1:3" x14ac:dyDescent="0.5">
      <c r="A19" s="1"/>
      <c r="B19" s="1"/>
      <c r="C19" s="1"/>
    </row>
    <row r="20" spans="1:3" x14ac:dyDescent="0.5">
      <c r="A20" s="1"/>
      <c r="B20" s="7"/>
      <c r="C20" s="1"/>
    </row>
    <row r="21" spans="1:3" x14ac:dyDescent="0.5">
      <c r="A21" s="1"/>
      <c r="B21" s="30"/>
      <c r="C21" s="31"/>
    </row>
    <row r="22" spans="1:3" ht="30" customHeight="1" x14ac:dyDescent="0.5">
      <c r="A22" s="1"/>
      <c r="B22" s="25"/>
      <c r="C22" s="26"/>
    </row>
    <row r="23" spans="1:3" ht="30" customHeight="1" x14ac:dyDescent="0.5">
      <c r="A23" s="1"/>
      <c r="B23" s="25"/>
      <c r="C23" s="26"/>
    </row>
    <row r="24" spans="1:3" x14ac:dyDescent="0.5">
      <c r="A24" s="1"/>
      <c r="B24" s="15"/>
      <c r="C24" s="1"/>
    </row>
    <row r="25" spans="1:3" ht="30" customHeight="1" x14ac:dyDescent="0.5">
      <c r="A25" s="1"/>
      <c r="B25" s="25"/>
      <c r="C25" s="25"/>
    </row>
    <row r="26" spans="1:3" ht="30" customHeight="1" x14ac:dyDescent="0.5">
      <c r="A26" s="1"/>
      <c r="B26" s="25"/>
      <c r="C26" s="25"/>
    </row>
    <row r="27" spans="1:3" ht="33" customHeight="1" x14ac:dyDescent="0.5">
      <c r="A27" s="1"/>
      <c r="B27" s="25"/>
      <c r="C27" s="25"/>
    </row>
    <row r="28" spans="1:3" x14ac:dyDescent="0.5">
      <c r="A28" s="1"/>
      <c r="B28" s="1"/>
      <c r="C28" s="1"/>
    </row>
    <row r="29" spans="1:3" x14ac:dyDescent="0.5">
      <c r="A29" s="1"/>
      <c r="B29" s="1"/>
      <c r="C29" s="1"/>
    </row>
    <row r="30" spans="1:3" x14ac:dyDescent="0.5">
      <c r="A30" s="1"/>
      <c r="B30" s="8"/>
      <c r="C30" s="1"/>
    </row>
    <row r="31" spans="1:3" ht="91.5" customHeight="1" x14ac:dyDescent="0.5">
      <c r="A31" s="1"/>
      <c r="B31" s="25"/>
      <c r="C31" s="26"/>
    </row>
    <row r="32" spans="1:3" ht="31.5" customHeight="1" x14ac:dyDescent="0.5">
      <c r="A32" s="1"/>
      <c r="B32" s="25"/>
      <c r="C32" s="25"/>
    </row>
    <row r="33" spans="1:3" ht="46.5" customHeight="1" x14ac:dyDescent="0.5">
      <c r="B33" s="24"/>
      <c r="C33" s="24"/>
    </row>
    <row r="34" spans="1:3" ht="29.25" customHeight="1" x14ac:dyDescent="0.5">
      <c r="A34" s="1"/>
      <c r="B34" s="16"/>
      <c r="C34" s="16"/>
    </row>
    <row r="35" spans="1:3" ht="30.75" customHeight="1" x14ac:dyDescent="0.5">
      <c r="A35" s="1"/>
      <c r="B35" s="16"/>
      <c r="C35" s="16"/>
    </row>
    <row r="36" spans="1:3" ht="45" customHeight="1" x14ac:dyDescent="0.5">
      <c r="A36" s="1"/>
      <c r="B36" s="16"/>
      <c r="C36" s="16"/>
    </row>
    <row r="37" spans="1:3" x14ac:dyDescent="0.5">
      <c r="A37" s="1"/>
      <c r="B37" s="17"/>
      <c r="C37" s="1"/>
    </row>
    <row r="38" spans="1:3" x14ac:dyDescent="0.5">
      <c r="A38" s="1"/>
      <c r="B38" s="17"/>
      <c r="C38" s="1"/>
    </row>
    <row r="39" spans="1:3" ht="45.75" customHeight="1" x14ac:dyDescent="0.5">
      <c r="A39" s="1"/>
      <c r="B39" s="16"/>
      <c r="C39" s="16"/>
    </row>
    <row r="40" spans="1:3" x14ac:dyDescent="0.5">
      <c r="A40" s="1"/>
    </row>
    <row r="41" spans="1:3" x14ac:dyDescent="0.5">
      <c r="A41" s="1"/>
      <c r="B41" s="16"/>
      <c r="C41" s="16"/>
    </row>
    <row r="42" spans="1:3" x14ac:dyDescent="0.5">
      <c r="A42" s="1"/>
      <c r="B42" s="17"/>
      <c r="C42" s="1"/>
    </row>
    <row r="43" spans="1:3" x14ac:dyDescent="0.5">
      <c r="A43" s="1"/>
      <c r="B43" s="17"/>
      <c r="C43" s="1"/>
    </row>
    <row r="44" spans="1:3" x14ac:dyDescent="0.5">
      <c r="A44" s="1"/>
      <c r="B44" s="16"/>
      <c r="C44" s="16"/>
    </row>
    <row r="45" spans="1:3" x14ac:dyDescent="0.5">
      <c r="A45" s="1"/>
    </row>
  </sheetData>
  <mergeCells count="12">
    <mergeCell ref="B23:C23"/>
    <mergeCell ref="B13:C13"/>
    <mergeCell ref="B16:C16"/>
    <mergeCell ref="B17:C17"/>
    <mergeCell ref="B21:C21"/>
    <mergeCell ref="B22:C22"/>
    <mergeCell ref="B33:C33"/>
    <mergeCell ref="B25:C25"/>
    <mergeCell ref="B26:C26"/>
    <mergeCell ref="B27:C27"/>
    <mergeCell ref="B31:C31"/>
    <mergeCell ref="B32:C32"/>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6AFAC-5BA1-48A6-BA4F-7759404C2C02}">
  <dimension ref="A1:AC186"/>
  <sheetViews>
    <sheetView zoomScale="90" zoomScaleNormal="90" workbookViewId="0">
      <pane xSplit="1" ySplit="1" topLeftCell="B134" activePane="bottomRight" state="frozen"/>
      <selection pane="topRight"/>
      <selection pane="bottomLeft"/>
      <selection pane="bottomRight" activeCell="D94" sqref="D94"/>
    </sheetView>
  </sheetViews>
  <sheetFormatPr defaultColWidth="9.15625" defaultRowHeight="14.4" x14ac:dyDescent="0.55000000000000004"/>
  <cols>
    <col min="1" max="1" width="77" style="9" customWidth="1"/>
    <col min="2" max="2" width="33.26171875" style="9" customWidth="1"/>
    <col min="3" max="3" width="38.83984375" style="9" customWidth="1"/>
    <col min="4" max="7" width="18" style="9" customWidth="1"/>
    <col min="8" max="8" width="15" style="9" customWidth="1"/>
    <col min="9" max="9" width="37.578125" style="9" customWidth="1"/>
    <col min="10" max="10" width="17.26171875" style="9" customWidth="1"/>
    <col min="11" max="13" width="18" style="9" customWidth="1"/>
    <col min="14" max="14" width="45.83984375" style="9" customWidth="1"/>
    <col min="15" max="15" width="37.15625" style="9" customWidth="1"/>
    <col min="16" max="27" width="24.41796875" style="9" customWidth="1"/>
    <col min="28" max="29" width="24.26171875" style="9" customWidth="1"/>
    <col min="30" max="16384" width="9.15625" style="9"/>
  </cols>
  <sheetData>
    <row r="1" spans="1:29" s="11" customFormat="1" ht="100.8" x14ac:dyDescent="0.55000000000000004">
      <c r="A1" s="11" t="s">
        <v>2</v>
      </c>
      <c r="B1" s="11" t="s">
        <v>746</v>
      </c>
      <c r="C1" s="11" t="s">
        <v>774</v>
      </c>
      <c r="D1" s="11" t="s">
        <v>150</v>
      </c>
      <c r="E1" s="11" t="s">
        <v>149</v>
      </c>
      <c r="F1" s="11" t="s">
        <v>69</v>
      </c>
      <c r="G1" s="11" t="s">
        <v>161</v>
      </c>
      <c r="H1" s="11" t="s">
        <v>997</v>
      </c>
      <c r="I1" s="11" t="s">
        <v>92</v>
      </c>
      <c r="J1" s="11" t="s">
        <v>93</v>
      </c>
      <c r="K1" s="11" t="s">
        <v>0</v>
      </c>
      <c r="L1" s="11" t="s">
        <v>3</v>
      </c>
      <c r="M1" s="11" t="s">
        <v>1</v>
      </c>
      <c r="N1" s="9" t="s">
        <v>228</v>
      </c>
      <c r="O1" s="11" t="s">
        <v>756</v>
      </c>
      <c r="P1" s="11" t="s">
        <v>231</v>
      </c>
      <c r="Q1" s="11" t="s">
        <v>232</v>
      </c>
      <c r="R1" s="11" t="s">
        <v>229</v>
      </c>
      <c r="S1" s="11" t="s">
        <v>233</v>
      </c>
      <c r="T1" s="11" t="s">
        <v>234</v>
      </c>
      <c r="U1" s="11" t="s">
        <v>230</v>
      </c>
      <c r="V1" s="11" t="s">
        <v>438</v>
      </c>
      <c r="W1" s="11" t="s">
        <v>439</v>
      </c>
      <c r="X1" s="11" t="s">
        <v>440</v>
      </c>
      <c r="Y1" s="11" t="s">
        <v>441</v>
      </c>
      <c r="Z1" s="11" t="s">
        <v>998</v>
      </c>
      <c r="AA1" s="11" t="s">
        <v>999</v>
      </c>
      <c r="AB1" s="11" t="s">
        <v>1000</v>
      </c>
      <c r="AC1" s="11" t="s">
        <v>1001</v>
      </c>
    </row>
    <row r="2" spans="1:29" x14ac:dyDescent="0.55000000000000004">
      <c r="A2" s="9" t="s">
        <v>28</v>
      </c>
      <c r="B2" s="9" t="s">
        <v>749</v>
      </c>
      <c r="C2" s="9" t="s">
        <v>912</v>
      </c>
      <c r="D2" s="9" t="s">
        <v>331</v>
      </c>
      <c r="E2" s="9" t="s">
        <v>162</v>
      </c>
      <c r="F2" s="9" t="s">
        <v>12</v>
      </c>
      <c r="G2" s="9" t="s">
        <v>29</v>
      </c>
      <c r="H2" s="9">
        <f>3*6*3</f>
        <v>54</v>
      </c>
      <c r="I2" s="9" t="s">
        <v>480</v>
      </c>
      <c r="J2" s="9" t="s">
        <v>12</v>
      </c>
      <c r="K2" s="9" t="s">
        <v>247</v>
      </c>
      <c r="L2" s="9" t="s">
        <v>17</v>
      </c>
      <c r="M2" s="9" t="s">
        <v>16</v>
      </c>
      <c r="N2" s="9" t="s">
        <v>525</v>
      </c>
      <c r="O2" s="9" t="s">
        <v>244</v>
      </c>
      <c r="P2" s="9" t="s">
        <v>533</v>
      </c>
      <c r="Q2" s="9" t="s">
        <v>532</v>
      </c>
      <c r="R2" s="9" t="s">
        <v>532</v>
      </c>
      <c r="S2" s="9" t="s">
        <v>531</v>
      </c>
      <c r="T2" s="9" t="s">
        <v>531</v>
      </c>
      <c r="U2" s="9" t="s">
        <v>531</v>
      </c>
      <c r="V2" s="20" t="s">
        <v>1002</v>
      </c>
      <c r="W2" s="9" t="s">
        <v>526</v>
      </c>
      <c r="X2" s="9" t="s">
        <v>528</v>
      </c>
      <c r="Y2" s="9" t="s">
        <v>526</v>
      </c>
      <c r="Z2" s="9" t="s">
        <v>1003</v>
      </c>
      <c r="AA2" s="9" t="s">
        <v>1004</v>
      </c>
      <c r="AB2" s="20" t="s">
        <v>1005</v>
      </c>
      <c r="AC2" s="9" t="s">
        <v>1006</v>
      </c>
    </row>
    <row r="3" spans="1:29" x14ac:dyDescent="0.55000000000000004">
      <c r="A3" s="9" t="s">
        <v>30</v>
      </c>
      <c r="B3" s="9" t="s">
        <v>749</v>
      </c>
      <c r="C3" s="9" t="s">
        <v>913</v>
      </c>
      <c r="D3" s="9" t="s">
        <v>331</v>
      </c>
      <c r="E3" s="9" t="s">
        <v>162</v>
      </c>
      <c r="F3" s="9" t="s">
        <v>12</v>
      </c>
      <c r="G3" s="9" t="s">
        <v>29</v>
      </c>
      <c r="H3" s="9">
        <f>3*6*3</f>
        <v>54</v>
      </c>
      <c r="I3" s="9" t="s">
        <v>480</v>
      </c>
      <c r="J3" s="9" t="s">
        <v>177</v>
      </c>
      <c r="K3" s="9" t="s">
        <v>253</v>
      </c>
      <c r="L3" s="9" t="s">
        <v>17</v>
      </c>
      <c r="M3" s="9" t="s">
        <v>16</v>
      </c>
      <c r="N3" s="9" t="s">
        <v>556</v>
      </c>
      <c r="O3" s="9" t="s">
        <v>246</v>
      </c>
      <c r="P3" s="9" t="s">
        <v>555</v>
      </c>
      <c r="Q3" s="9" t="s">
        <v>555</v>
      </c>
      <c r="R3" s="9" t="s">
        <v>555</v>
      </c>
      <c r="S3" s="9" t="s">
        <v>555</v>
      </c>
      <c r="T3" s="9" t="s">
        <v>555</v>
      </c>
      <c r="U3" s="9" t="s">
        <v>555</v>
      </c>
      <c r="V3" s="9" t="s">
        <v>555</v>
      </c>
      <c r="W3" s="9" t="s">
        <v>555</v>
      </c>
      <c r="X3" s="9" t="s">
        <v>555</v>
      </c>
      <c r="Y3" s="9" t="s">
        <v>555</v>
      </c>
      <c r="Z3" s="9" t="s">
        <v>555</v>
      </c>
      <c r="AA3" s="9" t="s">
        <v>555</v>
      </c>
      <c r="AB3" s="20" t="s">
        <v>1007</v>
      </c>
      <c r="AC3" s="9" t="s">
        <v>1008</v>
      </c>
    </row>
    <row r="4" spans="1:29" x14ac:dyDescent="0.55000000000000004">
      <c r="A4" s="9" t="s">
        <v>886</v>
      </c>
      <c r="B4" s="9" t="s">
        <v>749</v>
      </c>
      <c r="C4" s="9" t="s">
        <v>914</v>
      </c>
      <c r="D4" s="9" t="s">
        <v>331</v>
      </c>
      <c r="E4" s="9" t="s">
        <v>12</v>
      </c>
      <c r="F4" s="9" t="s">
        <v>12</v>
      </c>
      <c r="G4" s="9" t="s">
        <v>29</v>
      </c>
      <c r="H4" s="9">
        <f>3*3</f>
        <v>9</v>
      </c>
      <c r="I4" s="9" t="s">
        <v>646</v>
      </c>
      <c r="J4" s="9" t="s">
        <v>177</v>
      </c>
      <c r="K4" s="9" t="s">
        <v>253</v>
      </c>
      <c r="L4" s="9" t="s">
        <v>17</v>
      </c>
      <c r="M4" s="9" t="s">
        <v>16</v>
      </c>
      <c r="N4" s="9" t="s">
        <v>887</v>
      </c>
      <c r="O4" s="9" t="s">
        <v>649</v>
      </c>
      <c r="P4" s="9" t="s">
        <v>983</v>
      </c>
      <c r="Q4" s="9" t="s">
        <v>983</v>
      </c>
      <c r="R4" s="9" t="s">
        <v>983</v>
      </c>
      <c r="S4" s="9" t="s">
        <v>983</v>
      </c>
      <c r="T4" s="9" t="s">
        <v>983</v>
      </c>
      <c r="U4" s="9" t="s">
        <v>983</v>
      </c>
      <c r="V4" s="9" t="s">
        <v>983</v>
      </c>
      <c r="W4" s="9" t="s">
        <v>983</v>
      </c>
      <c r="X4" s="9" t="s">
        <v>983</v>
      </c>
      <c r="Y4" s="9" t="s">
        <v>983</v>
      </c>
      <c r="Z4" s="9" t="s">
        <v>1009</v>
      </c>
      <c r="AA4" s="9" t="s">
        <v>1009</v>
      </c>
      <c r="AB4" s="20" t="s">
        <v>1009</v>
      </c>
      <c r="AC4" s="9" t="s">
        <v>1009</v>
      </c>
    </row>
    <row r="5" spans="1:29" x14ac:dyDescent="0.55000000000000004">
      <c r="A5" s="9" t="s">
        <v>885</v>
      </c>
      <c r="B5" s="9" t="s">
        <v>749</v>
      </c>
      <c r="C5" s="9" t="s">
        <v>915</v>
      </c>
      <c r="D5" s="9" t="s">
        <v>331</v>
      </c>
      <c r="E5" s="9" t="s">
        <v>162</v>
      </c>
      <c r="F5" s="9" t="s">
        <v>12</v>
      </c>
      <c r="G5" s="9" t="s">
        <v>29</v>
      </c>
      <c r="H5" s="9">
        <f>3*6*3</f>
        <v>54</v>
      </c>
      <c r="I5" s="9" t="s">
        <v>759</v>
      </c>
      <c r="J5" s="9" t="s">
        <v>177</v>
      </c>
      <c r="K5" s="9" t="s">
        <v>888</v>
      </c>
      <c r="L5" s="9" t="s">
        <v>17</v>
      </c>
      <c r="M5" s="9" t="s">
        <v>16</v>
      </c>
      <c r="N5" s="9" t="s">
        <v>889</v>
      </c>
      <c r="O5" s="9" t="s">
        <v>649</v>
      </c>
      <c r="P5" s="9" t="s">
        <v>983</v>
      </c>
      <c r="Q5" s="9" t="s">
        <v>983</v>
      </c>
      <c r="R5" s="9" t="s">
        <v>983</v>
      </c>
      <c r="S5" s="9" t="s">
        <v>983</v>
      </c>
      <c r="T5" s="9" t="s">
        <v>983</v>
      </c>
      <c r="U5" s="9" t="s">
        <v>983</v>
      </c>
      <c r="V5" s="9" t="s">
        <v>983</v>
      </c>
      <c r="W5" s="9" t="s">
        <v>983</v>
      </c>
      <c r="X5" s="9" t="s">
        <v>983</v>
      </c>
      <c r="Y5" s="9" t="s">
        <v>983</v>
      </c>
      <c r="Z5" s="9" t="s">
        <v>1009</v>
      </c>
      <c r="AA5" s="9" t="s">
        <v>1009</v>
      </c>
      <c r="AB5" s="20" t="s">
        <v>1009</v>
      </c>
      <c r="AC5" s="9" t="s">
        <v>1009</v>
      </c>
    </row>
    <row r="6" spans="1:29" x14ac:dyDescent="0.55000000000000004">
      <c r="A6" s="9" t="s">
        <v>758</v>
      </c>
      <c r="B6" s="9" t="s">
        <v>749</v>
      </c>
      <c r="C6" s="9" t="s">
        <v>916</v>
      </c>
      <c r="D6" s="9" t="s">
        <v>331</v>
      </c>
      <c r="E6" s="9" t="s">
        <v>12</v>
      </c>
      <c r="F6" s="9" t="s">
        <v>12</v>
      </c>
      <c r="G6" s="9" t="s">
        <v>29</v>
      </c>
      <c r="H6" s="9">
        <f>3*3</f>
        <v>9</v>
      </c>
      <c r="I6" s="9" t="s">
        <v>646</v>
      </c>
      <c r="J6" s="9" t="s">
        <v>647</v>
      </c>
      <c r="K6" s="9" t="s">
        <v>745</v>
      </c>
      <c r="L6" s="9" t="s">
        <v>17</v>
      </c>
      <c r="M6" s="9" t="s">
        <v>16</v>
      </c>
      <c r="N6" s="9" t="s">
        <v>694</v>
      </c>
      <c r="O6" s="9" t="s">
        <v>649</v>
      </c>
      <c r="P6" s="9" t="s">
        <v>778</v>
      </c>
      <c r="Q6" s="9" t="s">
        <v>778</v>
      </c>
      <c r="R6" s="9" t="s">
        <v>778</v>
      </c>
      <c r="S6" s="9" t="s">
        <v>816</v>
      </c>
      <c r="T6" s="9" t="s">
        <v>816</v>
      </c>
      <c r="U6" s="9" t="s">
        <v>1010</v>
      </c>
      <c r="V6" s="9" t="s">
        <v>795</v>
      </c>
      <c r="W6" s="9" t="s">
        <v>795</v>
      </c>
      <c r="X6" s="9" t="s">
        <v>795</v>
      </c>
      <c r="Y6" s="9" t="s">
        <v>795</v>
      </c>
      <c r="Z6" s="9" t="s">
        <v>1011</v>
      </c>
      <c r="AA6" s="9" t="s">
        <v>1012</v>
      </c>
      <c r="AB6" s="20" t="s">
        <v>1011</v>
      </c>
      <c r="AC6" s="9" t="s">
        <v>1009</v>
      </c>
    </row>
    <row r="7" spans="1:29" x14ac:dyDescent="0.55000000000000004">
      <c r="A7" s="9" t="s">
        <v>645</v>
      </c>
      <c r="B7" s="9" t="s">
        <v>749</v>
      </c>
      <c r="C7" s="9" t="s">
        <v>917</v>
      </c>
      <c r="D7" s="9" t="s">
        <v>331</v>
      </c>
      <c r="E7" s="9" t="s">
        <v>162</v>
      </c>
      <c r="F7" s="9" t="s">
        <v>12</v>
      </c>
      <c r="G7" s="9" t="s">
        <v>29</v>
      </c>
      <c r="H7" s="9">
        <f>3*6*3</f>
        <v>54</v>
      </c>
      <c r="I7" s="9" t="s">
        <v>759</v>
      </c>
      <c r="J7" s="9" t="s">
        <v>647</v>
      </c>
      <c r="K7" s="9" t="s">
        <v>648</v>
      </c>
      <c r="L7" s="9" t="s">
        <v>17</v>
      </c>
      <c r="M7" s="9" t="s">
        <v>16</v>
      </c>
      <c r="N7" s="9" t="s">
        <v>760</v>
      </c>
      <c r="O7" s="9" t="s">
        <v>649</v>
      </c>
      <c r="P7" s="9" t="s">
        <v>777</v>
      </c>
      <c r="Q7" s="9" t="s">
        <v>777</v>
      </c>
      <c r="R7" s="9" t="s">
        <v>777</v>
      </c>
      <c r="S7" s="9" t="s">
        <v>817</v>
      </c>
      <c r="T7" s="9" t="s">
        <v>818</v>
      </c>
      <c r="U7" s="9" t="s">
        <v>1010</v>
      </c>
      <c r="V7" s="20" t="s">
        <v>1013</v>
      </c>
      <c r="W7" s="9" t="s">
        <v>796</v>
      </c>
      <c r="X7" s="9" t="s">
        <v>796</v>
      </c>
      <c r="Y7" s="9" t="s">
        <v>796</v>
      </c>
      <c r="Z7" s="9" t="s">
        <v>1011</v>
      </c>
      <c r="AA7" s="9" t="s">
        <v>1012</v>
      </c>
      <c r="AB7" s="20" t="s">
        <v>1012</v>
      </c>
      <c r="AC7" s="9" t="s">
        <v>1009</v>
      </c>
    </row>
    <row r="8" spans="1:29" x14ac:dyDescent="0.55000000000000004">
      <c r="A8" s="9" t="s">
        <v>1348</v>
      </c>
      <c r="B8" s="9" t="s">
        <v>749</v>
      </c>
      <c r="C8" s="9" t="s">
        <v>918</v>
      </c>
      <c r="D8" s="9" t="s">
        <v>331</v>
      </c>
      <c r="E8" s="9" t="s">
        <v>162</v>
      </c>
      <c r="F8" s="9" t="s">
        <v>12</v>
      </c>
      <c r="G8" s="9" t="s">
        <v>43</v>
      </c>
      <c r="H8" s="9">
        <f>3*5*2*3</f>
        <v>90</v>
      </c>
      <c r="I8" s="9" t="s">
        <v>179</v>
      </c>
      <c r="J8" s="9" t="s">
        <v>12</v>
      </c>
      <c r="K8" s="9" t="s">
        <v>247</v>
      </c>
      <c r="L8" s="9" t="s">
        <v>17</v>
      </c>
      <c r="M8" s="9" t="s">
        <v>16</v>
      </c>
      <c r="N8" s="9" t="s">
        <v>484</v>
      </c>
      <c r="O8" s="9" t="s">
        <v>242</v>
      </c>
      <c r="P8" s="9" t="s">
        <v>764</v>
      </c>
      <c r="Q8" s="9" t="s">
        <v>371</v>
      </c>
      <c r="R8" s="9" t="s">
        <v>370</v>
      </c>
      <c r="S8" s="9" t="s">
        <v>369</v>
      </c>
      <c r="T8" s="9" t="s">
        <v>369</v>
      </c>
      <c r="U8" s="9" t="s">
        <v>369</v>
      </c>
      <c r="V8" s="9" t="s">
        <v>373</v>
      </c>
      <c r="W8" s="9" t="s">
        <v>373</v>
      </c>
      <c r="X8" s="9" t="s">
        <v>373</v>
      </c>
      <c r="Y8" s="9" t="s">
        <v>373</v>
      </c>
      <c r="Z8" s="9" t="s">
        <v>1014</v>
      </c>
      <c r="AA8" s="9" t="s">
        <v>1015</v>
      </c>
      <c r="AB8" s="20" t="s">
        <v>1016</v>
      </c>
      <c r="AC8" s="9" t="s">
        <v>1017</v>
      </c>
    </row>
    <row r="9" spans="1:29" x14ac:dyDescent="0.55000000000000004">
      <c r="A9" s="9" t="s">
        <v>1349</v>
      </c>
      <c r="B9" s="9" t="s">
        <v>749</v>
      </c>
      <c r="C9" s="9" t="s">
        <v>919</v>
      </c>
      <c r="D9" s="9" t="s">
        <v>331</v>
      </c>
      <c r="E9" s="9" t="s">
        <v>12</v>
      </c>
      <c r="F9" s="9" t="s">
        <v>12</v>
      </c>
      <c r="G9" s="9" t="s">
        <v>44</v>
      </c>
      <c r="H9" s="9">
        <f>3*2*3</f>
        <v>18</v>
      </c>
      <c r="I9" s="9" t="s">
        <v>478</v>
      </c>
      <c r="J9" s="9" t="s">
        <v>12</v>
      </c>
      <c r="K9" s="9" t="s">
        <v>247</v>
      </c>
      <c r="L9" s="9" t="s">
        <v>17</v>
      </c>
      <c r="M9" s="9" t="s">
        <v>16</v>
      </c>
      <c r="N9" s="9" t="s">
        <v>644</v>
      </c>
      <c r="O9" s="9" t="s">
        <v>242</v>
      </c>
      <c r="P9" s="9" t="s">
        <v>487</v>
      </c>
      <c r="Q9" s="9" t="s">
        <v>487</v>
      </c>
      <c r="R9" s="9" t="s">
        <v>488</v>
      </c>
      <c r="S9" s="9" t="s">
        <v>489</v>
      </c>
      <c r="T9" s="9" t="s">
        <v>489</v>
      </c>
      <c r="U9" s="9" t="s">
        <v>489</v>
      </c>
      <c r="V9" s="9" t="s">
        <v>492</v>
      </c>
      <c r="W9" s="9" t="s">
        <v>495</v>
      </c>
      <c r="X9" s="9" t="s">
        <v>494</v>
      </c>
      <c r="Y9" s="9" t="s">
        <v>493</v>
      </c>
      <c r="Z9" s="9" t="s">
        <v>1018</v>
      </c>
      <c r="AA9" s="9" t="s">
        <v>1019</v>
      </c>
      <c r="AB9" s="20" t="s">
        <v>1020</v>
      </c>
      <c r="AC9" s="9" t="s">
        <v>1021</v>
      </c>
    </row>
    <row r="10" spans="1:29" x14ac:dyDescent="0.55000000000000004">
      <c r="A10" s="9" t="s">
        <v>1350</v>
      </c>
      <c r="B10" s="9" t="s">
        <v>749</v>
      </c>
      <c r="C10" s="9" t="s">
        <v>920</v>
      </c>
      <c r="D10" s="9" t="s">
        <v>331</v>
      </c>
      <c r="E10" s="9" t="s">
        <v>12</v>
      </c>
      <c r="F10" s="9" t="s">
        <v>12</v>
      </c>
      <c r="G10" s="9" t="s">
        <v>87</v>
      </c>
      <c r="H10" s="9">
        <f>3*2*3</f>
        <v>18</v>
      </c>
      <c r="I10" s="9" t="s">
        <v>481</v>
      </c>
      <c r="J10" s="9" t="s">
        <v>12</v>
      </c>
      <c r="K10" s="9" t="s">
        <v>247</v>
      </c>
      <c r="L10" s="9" t="s">
        <v>17</v>
      </c>
      <c r="M10" s="9" t="s">
        <v>16</v>
      </c>
      <c r="N10" s="9" t="s">
        <v>497</v>
      </c>
      <c r="O10" s="9" t="s">
        <v>242</v>
      </c>
      <c r="P10" s="9" t="s">
        <v>1022</v>
      </c>
      <c r="Q10" s="9" t="s">
        <v>1022</v>
      </c>
      <c r="R10" s="9" t="s">
        <v>1022</v>
      </c>
      <c r="S10" s="9" t="s">
        <v>496</v>
      </c>
      <c r="T10" s="9" t="s">
        <v>496</v>
      </c>
      <c r="U10" s="9" t="s">
        <v>496</v>
      </c>
      <c r="V10" s="9" t="s">
        <v>498</v>
      </c>
      <c r="W10" s="9" t="s">
        <v>499</v>
      </c>
      <c r="X10" s="9" t="s">
        <v>500</v>
      </c>
      <c r="Y10" s="9" t="s">
        <v>501</v>
      </c>
      <c r="Z10" s="9" t="s">
        <v>1023</v>
      </c>
      <c r="AA10" s="9" t="s">
        <v>1024</v>
      </c>
      <c r="AB10" s="20" t="s">
        <v>1024</v>
      </c>
      <c r="AC10" s="9" t="s">
        <v>1025</v>
      </c>
    </row>
    <row r="11" spans="1:29" x14ac:dyDescent="0.55000000000000004">
      <c r="A11" s="9" t="s">
        <v>64</v>
      </c>
      <c r="B11" s="9" t="s">
        <v>749</v>
      </c>
      <c r="C11" s="9" t="s">
        <v>921</v>
      </c>
      <c r="D11" s="9" t="s">
        <v>331</v>
      </c>
      <c r="E11" s="9" t="s">
        <v>12</v>
      </c>
      <c r="F11" s="9" t="s">
        <v>12</v>
      </c>
      <c r="G11" s="9" t="s">
        <v>29</v>
      </c>
      <c r="H11" s="9">
        <f t="shared" ref="H11:H16" si="0">3*3</f>
        <v>9</v>
      </c>
      <c r="I11" s="9" t="s">
        <v>220</v>
      </c>
      <c r="J11" s="9" t="s">
        <v>12</v>
      </c>
      <c r="K11" s="9" t="s">
        <v>247</v>
      </c>
      <c r="L11" s="9" t="s">
        <v>17</v>
      </c>
      <c r="M11" s="9" t="s">
        <v>16</v>
      </c>
      <c r="N11" s="9" t="s">
        <v>503</v>
      </c>
      <c r="O11" s="9" t="s">
        <v>242</v>
      </c>
      <c r="P11" s="9" t="s">
        <v>505</v>
      </c>
      <c r="Q11" s="9" t="s">
        <v>505</v>
      </c>
      <c r="R11" s="9" t="s">
        <v>505</v>
      </c>
      <c r="S11" s="9" t="s">
        <v>508</v>
      </c>
      <c r="T11" s="9" t="s">
        <v>508</v>
      </c>
      <c r="U11" s="9" t="s">
        <v>508</v>
      </c>
      <c r="V11" s="9" t="s">
        <v>1026</v>
      </c>
      <c r="W11" s="9" t="s">
        <v>514</v>
      </c>
      <c r="X11" s="9" t="s">
        <v>527</v>
      </c>
      <c r="Y11" s="9" t="s">
        <v>514</v>
      </c>
      <c r="Z11" s="9" t="s">
        <v>1027</v>
      </c>
      <c r="AA11" s="9" t="s">
        <v>1028</v>
      </c>
      <c r="AB11" s="20" t="s">
        <v>1029</v>
      </c>
      <c r="AC11" s="9" t="s">
        <v>1030</v>
      </c>
    </row>
    <row r="12" spans="1:29" x14ac:dyDescent="0.55000000000000004">
      <c r="A12" s="9" t="s">
        <v>65</v>
      </c>
      <c r="B12" s="9" t="s">
        <v>749</v>
      </c>
      <c r="C12" s="9" t="s">
        <v>922</v>
      </c>
      <c r="D12" s="9" t="s">
        <v>331</v>
      </c>
      <c r="E12" s="9" t="s">
        <v>12</v>
      </c>
      <c r="F12" s="9" t="s">
        <v>12</v>
      </c>
      <c r="G12" s="9" t="s">
        <v>29</v>
      </c>
      <c r="H12" s="9">
        <f t="shared" si="0"/>
        <v>9</v>
      </c>
      <c r="I12" s="9" t="s">
        <v>221</v>
      </c>
      <c r="J12" s="9" t="s">
        <v>12</v>
      </c>
      <c r="K12" s="9" t="s">
        <v>247</v>
      </c>
      <c r="L12" s="9" t="s">
        <v>17</v>
      </c>
      <c r="M12" s="9" t="s">
        <v>16</v>
      </c>
      <c r="N12" s="9" t="s">
        <v>504</v>
      </c>
      <c r="O12" s="9" t="s">
        <v>242</v>
      </c>
      <c r="P12" s="9" t="s">
        <v>506</v>
      </c>
      <c r="Q12" s="9" t="s">
        <v>506</v>
      </c>
      <c r="R12" s="9" t="s">
        <v>506</v>
      </c>
      <c r="S12" s="9" t="s">
        <v>509</v>
      </c>
      <c r="T12" s="9" t="s">
        <v>509</v>
      </c>
      <c r="U12" s="9" t="s">
        <v>509</v>
      </c>
      <c r="V12" s="9" t="s">
        <v>1026</v>
      </c>
      <c r="W12" s="9" t="s">
        <v>515</v>
      </c>
      <c r="X12" s="9" t="s">
        <v>529</v>
      </c>
      <c r="Y12" s="9" t="s">
        <v>530</v>
      </c>
      <c r="Z12" s="9" t="s">
        <v>1031</v>
      </c>
      <c r="AA12" s="9" t="s">
        <v>1032</v>
      </c>
      <c r="AB12" s="20" t="s">
        <v>1033</v>
      </c>
      <c r="AC12" s="9" t="s">
        <v>1034</v>
      </c>
    </row>
    <row r="13" spans="1:29" x14ac:dyDescent="0.55000000000000004">
      <c r="A13" s="9" t="s">
        <v>61</v>
      </c>
      <c r="B13" s="9" t="s">
        <v>749</v>
      </c>
      <c r="C13" s="9" t="s">
        <v>923</v>
      </c>
      <c r="D13" s="9" t="s">
        <v>331</v>
      </c>
      <c r="E13" s="9" t="s">
        <v>12</v>
      </c>
      <c r="F13" s="9" t="s">
        <v>12</v>
      </c>
      <c r="G13" s="9" t="s">
        <v>29</v>
      </c>
      <c r="H13" s="9">
        <f t="shared" si="0"/>
        <v>9</v>
      </c>
      <c r="I13" s="9" t="s">
        <v>482</v>
      </c>
      <c r="J13" s="9" t="s">
        <v>12</v>
      </c>
      <c r="K13" s="9" t="s">
        <v>247</v>
      </c>
      <c r="L13" s="9" t="s">
        <v>17</v>
      </c>
      <c r="M13" s="9" t="s">
        <v>16</v>
      </c>
      <c r="N13" s="9" t="s">
        <v>485</v>
      </c>
      <c r="O13" s="9" t="s">
        <v>242</v>
      </c>
      <c r="P13" s="9" t="s">
        <v>518</v>
      </c>
      <c r="Q13" s="9" t="s">
        <v>518</v>
      </c>
      <c r="R13" s="9" t="s">
        <v>518</v>
      </c>
      <c r="S13" s="9" t="s">
        <v>519</v>
      </c>
      <c r="T13" s="9" t="s">
        <v>519</v>
      </c>
      <c r="U13" s="9" t="s">
        <v>519</v>
      </c>
      <c r="V13" s="9" t="s">
        <v>520</v>
      </c>
      <c r="W13" s="9" t="s">
        <v>521</v>
      </c>
      <c r="X13" s="9" t="s">
        <v>522</v>
      </c>
      <c r="Y13" s="9" t="s">
        <v>522</v>
      </c>
      <c r="Z13" s="9" t="s">
        <v>1035</v>
      </c>
      <c r="AA13" s="9" t="s">
        <v>1036</v>
      </c>
      <c r="AB13" s="20" t="s">
        <v>1037</v>
      </c>
      <c r="AC13" s="9" t="s">
        <v>1038</v>
      </c>
    </row>
    <row r="14" spans="1:29" s="20" customFormat="1" ht="15" customHeight="1" x14ac:dyDescent="0.55000000000000004">
      <c r="A14" s="20" t="s">
        <v>66</v>
      </c>
      <c r="B14" s="20" t="s">
        <v>749</v>
      </c>
      <c r="C14" s="20" t="s">
        <v>924</v>
      </c>
      <c r="D14" s="20" t="s">
        <v>331</v>
      </c>
      <c r="E14" s="20" t="s">
        <v>12</v>
      </c>
      <c r="F14" s="20" t="s">
        <v>12</v>
      </c>
      <c r="G14" s="20" t="s">
        <v>29</v>
      </c>
      <c r="H14" s="20">
        <f t="shared" si="0"/>
        <v>9</v>
      </c>
      <c r="I14" s="20" t="s">
        <v>222</v>
      </c>
      <c r="J14" s="20" t="s">
        <v>12</v>
      </c>
      <c r="K14" s="20" t="s">
        <v>247</v>
      </c>
      <c r="L14" s="20" t="s">
        <v>17</v>
      </c>
      <c r="M14" s="20" t="s">
        <v>16</v>
      </c>
      <c r="N14" s="20" t="s">
        <v>262</v>
      </c>
      <c r="O14" s="20" t="s">
        <v>242</v>
      </c>
      <c r="P14" s="20" t="s">
        <v>535</v>
      </c>
      <c r="Q14" s="20" t="s">
        <v>535</v>
      </c>
      <c r="R14" s="20" t="s">
        <v>535</v>
      </c>
      <c r="S14" s="20" t="s">
        <v>510</v>
      </c>
      <c r="T14" s="20" t="s">
        <v>510</v>
      </c>
      <c r="U14" s="20" t="s">
        <v>510</v>
      </c>
      <c r="V14" s="20" t="s">
        <v>512</v>
      </c>
      <c r="W14" s="20" t="s">
        <v>516</v>
      </c>
      <c r="X14" s="20" t="s">
        <v>516</v>
      </c>
      <c r="Y14" s="20" t="s">
        <v>516</v>
      </c>
      <c r="Z14" s="20" t="s">
        <v>1039</v>
      </c>
      <c r="AA14" s="20" t="s">
        <v>1040</v>
      </c>
      <c r="AB14" s="20" t="s">
        <v>1041</v>
      </c>
      <c r="AC14" s="20" t="s">
        <v>1042</v>
      </c>
    </row>
    <row r="15" spans="1:29" s="20" customFormat="1" x14ac:dyDescent="0.55000000000000004">
      <c r="A15" s="20" t="s">
        <v>62</v>
      </c>
      <c r="B15" s="20" t="s">
        <v>749</v>
      </c>
      <c r="C15" s="20" t="s">
        <v>925</v>
      </c>
      <c r="D15" s="20" t="s">
        <v>331</v>
      </c>
      <c r="E15" s="20" t="s">
        <v>12</v>
      </c>
      <c r="F15" s="20" t="s">
        <v>12</v>
      </c>
      <c r="G15" s="20" t="s">
        <v>29</v>
      </c>
      <c r="H15" s="20">
        <f t="shared" si="0"/>
        <v>9</v>
      </c>
      <c r="I15" s="20" t="s">
        <v>483</v>
      </c>
      <c r="J15" s="20" t="s">
        <v>12</v>
      </c>
      <c r="K15" s="20" t="s">
        <v>247</v>
      </c>
      <c r="L15" s="20" t="s">
        <v>17</v>
      </c>
      <c r="M15" s="20" t="s">
        <v>16</v>
      </c>
      <c r="N15" s="20" t="s">
        <v>486</v>
      </c>
      <c r="O15" s="20" t="s">
        <v>242</v>
      </c>
      <c r="P15" s="20" t="s">
        <v>536</v>
      </c>
      <c r="Q15" s="20" t="s">
        <v>536</v>
      </c>
      <c r="R15" s="20" t="s">
        <v>536</v>
      </c>
      <c r="S15" s="20" t="s">
        <v>511</v>
      </c>
      <c r="T15" s="20" t="s">
        <v>511</v>
      </c>
      <c r="U15" s="20" t="s">
        <v>511</v>
      </c>
      <c r="V15" s="20" t="s">
        <v>513</v>
      </c>
      <c r="W15" s="20" t="s">
        <v>517</v>
      </c>
      <c r="X15" s="20" t="s">
        <v>517</v>
      </c>
      <c r="Y15" s="20" t="s">
        <v>517</v>
      </c>
      <c r="Z15" s="20" t="s">
        <v>1043</v>
      </c>
      <c r="AA15" s="20" t="s">
        <v>1044</v>
      </c>
      <c r="AB15" s="20" t="s">
        <v>1045</v>
      </c>
      <c r="AC15" s="20" t="s">
        <v>1046</v>
      </c>
    </row>
    <row r="16" spans="1:29" x14ac:dyDescent="0.55000000000000004">
      <c r="A16" s="9" t="s">
        <v>63</v>
      </c>
      <c r="B16" s="9" t="s">
        <v>749</v>
      </c>
      <c r="C16" s="9" t="s">
        <v>926</v>
      </c>
      <c r="D16" s="9" t="s">
        <v>331</v>
      </c>
      <c r="E16" s="9" t="s">
        <v>12</v>
      </c>
      <c r="F16" s="9" t="s">
        <v>12</v>
      </c>
      <c r="G16" s="9" t="s">
        <v>29</v>
      </c>
      <c r="H16" s="9">
        <f t="shared" si="0"/>
        <v>9</v>
      </c>
      <c r="I16" s="9" t="s">
        <v>479</v>
      </c>
      <c r="J16" s="9" t="s">
        <v>12</v>
      </c>
      <c r="K16" s="9" t="s">
        <v>247</v>
      </c>
      <c r="L16" s="9" t="s">
        <v>17</v>
      </c>
      <c r="M16" s="9" t="s">
        <v>16</v>
      </c>
      <c r="N16" s="9" t="s">
        <v>502</v>
      </c>
      <c r="O16" s="9" t="s">
        <v>245</v>
      </c>
      <c r="P16" s="9" t="s">
        <v>534</v>
      </c>
      <c r="Q16" s="9" t="s">
        <v>534</v>
      </c>
      <c r="R16" s="9" t="s">
        <v>534</v>
      </c>
      <c r="S16" s="9" t="s">
        <v>507</v>
      </c>
      <c r="T16" s="9" t="s">
        <v>507</v>
      </c>
      <c r="U16" s="9" t="s">
        <v>507</v>
      </c>
      <c r="V16" s="9" t="s">
        <v>523</v>
      </c>
      <c r="W16" s="9" t="s">
        <v>524</v>
      </c>
      <c r="X16" s="9" t="s">
        <v>524</v>
      </c>
      <c r="Y16" s="9" t="s">
        <v>524</v>
      </c>
      <c r="Z16" s="9" t="s">
        <v>1047</v>
      </c>
      <c r="AA16" s="9" t="s">
        <v>1048</v>
      </c>
      <c r="AB16" s="20" t="s">
        <v>1049</v>
      </c>
      <c r="AC16" s="9" t="s">
        <v>1050</v>
      </c>
    </row>
    <row r="17" spans="1:29" x14ac:dyDescent="0.55000000000000004">
      <c r="A17" s="9" t="s">
        <v>53</v>
      </c>
      <c r="B17" s="9" t="s">
        <v>749</v>
      </c>
      <c r="C17" s="9" t="s">
        <v>95</v>
      </c>
      <c r="D17" s="9" t="s">
        <v>331</v>
      </c>
      <c r="E17" s="9" t="s">
        <v>162</v>
      </c>
      <c r="F17" s="9" t="s">
        <v>12</v>
      </c>
      <c r="G17" s="9" t="s">
        <v>43</v>
      </c>
      <c r="H17" s="9">
        <f>3*5*2</f>
        <v>30</v>
      </c>
      <c r="I17" s="9" t="s">
        <v>179</v>
      </c>
      <c r="J17" s="9" t="s">
        <v>28</v>
      </c>
      <c r="K17" s="9" t="s">
        <v>11</v>
      </c>
      <c r="L17" s="9" t="s">
        <v>17</v>
      </c>
      <c r="M17" s="9" t="s">
        <v>16</v>
      </c>
      <c r="N17" s="9" t="s">
        <v>538</v>
      </c>
      <c r="O17" s="9" t="s">
        <v>771</v>
      </c>
      <c r="P17" s="9" t="s">
        <v>547</v>
      </c>
      <c r="Q17" s="9" t="s">
        <v>547</v>
      </c>
      <c r="R17" s="9" t="s">
        <v>547</v>
      </c>
      <c r="S17" s="9" t="s">
        <v>547</v>
      </c>
      <c r="T17" s="9" t="s">
        <v>547</v>
      </c>
      <c r="U17" s="9" t="s">
        <v>547</v>
      </c>
      <c r="V17" s="9" t="s">
        <v>547</v>
      </c>
      <c r="W17" s="9" t="s">
        <v>547</v>
      </c>
      <c r="X17" s="9" t="s">
        <v>547</v>
      </c>
      <c r="Y17" s="9" t="s">
        <v>547</v>
      </c>
      <c r="Z17" s="9" t="s">
        <v>547</v>
      </c>
      <c r="AA17" s="9" t="s">
        <v>547</v>
      </c>
      <c r="AB17" s="20" t="s">
        <v>547</v>
      </c>
      <c r="AC17" s="9" t="s">
        <v>547</v>
      </c>
    </row>
    <row r="18" spans="1:29" x14ac:dyDescent="0.55000000000000004">
      <c r="A18" s="9" t="s">
        <v>54</v>
      </c>
      <c r="B18" s="9" t="s">
        <v>749</v>
      </c>
      <c r="C18" s="9" t="s">
        <v>96</v>
      </c>
      <c r="D18" s="9" t="s">
        <v>331</v>
      </c>
      <c r="E18" s="9" t="s">
        <v>12</v>
      </c>
      <c r="F18" s="9" t="s">
        <v>12</v>
      </c>
      <c r="G18" s="9" t="s">
        <v>44</v>
      </c>
      <c r="H18" s="9">
        <f>3*2</f>
        <v>6</v>
      </c>
      <c r="I18" s="9" t="s">
        <v>478</v>
      </c>
      <c r="J18" s="9" t="s">
        <v>28</v>
      </c>
      <c r="K18" s="9" t="s">
        <v>11</v>
      </c>
      <c r="L18" s="9" t="s">
        <v>17</v>
      </c>
      <c r="M18" s="9" t="s">
        <v>16</v>
      </c>
      <c r="N18" s="9" t="s">
        <v>539</v>
      </c>
      <c r="O18" s="9" t="s">
        <v>771</v>
      </c>
      <c r="P18" s="9" t="s">
        <v>548</v>
      </c>
      <c r="Q18" s="9" t="s">
        <v>548</v>
      </c>
      <c r="R18" s="9" t="s">
        <v>548</v>
      </c>
      <c r="S18" s="9" t="s">
        <v>548</v>
      </c>
      <c r="T18" s="9" t="s">
        <v>548</v>
      </c>
      <c r="U18" s="9" t="s">
        <v>548</v>
      </c>
      <c r="V18" s="9" t="s">
        <v>548</v>
      </c>
      <c r="W18" s="9" t="s">
        <v>548</v>
      </c>
      <c r="X18" s="9" t="s">
        <v>548</v>
      </c>
      <c r="Y18" s="9" t="s">
        <v>548</v>
      </c>
      <c r="Z18" s="9" t="s">
        <v>548</v>
      </c>
      <c r="AA18" s="9" t="s">
        <v>548</v>
      </c>
      <c r="AB18" s="20" t="s">
        <v>1051</v>
      </c>
      <c r="AC18" s="9" t="s">
        <v>1051</v>
      </c>
    </row>
    <row r="19" spans="1:29" x14ac:dyDescent="0.55000000000000004">
      <c r="A19" s="9" t="s">
        <v>88</v>
      </c>
      <c r="B19" s="9" t="s">
        <v>749</v>
      </c>
      <c r="C19" s="9" t="s">
        <v>97</v>
      </c>
      <c r="D19" s="9" t="s">
        <v>331</v>
      </c>
      <c r="E19" s="9" t="s">
        <v>12</v>
      </c>
      <c r="F19" s="9" t="s">
        <v>12</v>
      </c>
      <c r="G19" s="9" t="s">
        <v>87</v>
      </c>
      <c r="H19" s="9">
        <f>3*2</f>
        <v>6</v>
      </c>
      <c r="I19" s="9" t="s">
        <v>481</v>
      </c>
      <c r="J19" s="9" t="s">
        <v>28</v>
      </c>
      <c r="K19" s="9" t="s">
        <v>11</v>
      </c>
      <c r="L19" s="9" t="s">
        <v>17</v>
      </c>
      <c r="M19" s="9" t="s">
        <v>16</v>
      </c>
      <c r="N19" s="9" t="s">
        <v>540</v>
      </c>
      <c r="O19" s="9" t="s">
        <v>771</v>
      </c>
      <c r="P19" s="9" t="s">
        <v>1052</v>
      </c>
      <c r="Q19" s="9" t="s">
        <v>1052</v>
      </c>
      <c r="R19" s="9" t="s">
        <v>1052</v>
      </c>
      <c r="S19" s="9" t="s">
        <v>549</v>
      </c>
      <c r="T19" s="9" t="s">
        <v>549</v>
      </c>
      <c r="U19" s="9" t="s">
        <v>549</v>
      </c>
      <c r="V19" s="9" t="s">
        <v>549</v>
      </c>
      <c r="W19" s="9" t="s">
        <v>549</v>
      </c>
      <c r="X19" s="9" t="s">
        <v>549</v>
      </c>
      <c r="Y19" s="9" t="s">
        <v>549</v>
      </c>
      <c r="Z19" s="9" t="s">
        <v>1053</v>
      </c>
      <c r="AA19" s="9" t="s">
        <v>1054</v>
      </c>
      <c r="AB19" s="20" t="s">
        <v>1054</v>
      </c>
      <c r="AC19" s="9" t="s">
        <v>1055</v>
      </c>
    </row>
    <row r="20" spans="1:29" x14ac:dyDescent="0.55000000000000004">
      <c r="A20" s="9" t="s">
        <v>56</v>
      </c>
      <c r="B20" s="9" t="s">
        <v>749</v>
      </c>
      <c r="C20" s="9" t="s">
        <v>98</v>
      </c>
      <c r="D20" s="9" t="s">
        <v>331</v>
      </c>
      <c r="E20" s="9" t="s">
        <v>12</v>
      </c>
      <c r="F20" s="9" t="s">
        <v>12</v>
      </c>
      <c r="G20" s="9" t="s">
        <v>29</v>
      </c>
      <c r="H20" s="9">
        <v>3</v>
      </c>
      <c r="I20" s="9" t="s">
        <v>220</v>
      </c>
      <c r="J20" s="9" t="s">
        <v>28</v>
      </c>
      <c r="K20" s="9" t="s">
        <v>11</v>
      </c>
      <c r="L20" s="9" t="s">
        <v>17</v>
      </c>
      <c r="M20" s="9" t="s">
        <v>16</v>
      </c>
      <c r="N20" s="9" t="s">
        <v>541</v>
      </c>
      <c r="O20" s="9" t="s">
        <v>771</v>
      </c>
      <c r="P20" s="9" t="s">
        <v>550</v>
      </c>
      <c r="Q20" s="9" t="s">
        <v>550</v>
      </c>
      <c r="R20" s="9" t="s">
        <v>550</v>
      </c>
      <c r="S20" s="9" t="s">
        <v>550</v>
      </c>
      <c r="T20" s="9" t="s">
        <v>550</v>
      </c>
      <c r="U20" s="9" t="s">
        <v>550</v>
      </c>
      <c r="V20" s="9" t="s">
        <v>550</v>
      </c>
      <c r="W20" s="9" t="s">
        <v>550</v>
      </c>
      <c r="X20" s="9" t="s">
        <v>550</v>
      </c>
      <c r="Y20" s="9" t="s">
        <v>550</v>
      </c>
      <c r="Z20" s="9" t="s">
        <v>550</v>
      </c>
      <c r="AA20" s="9" t="s">
        <v>550</v>
      </c>
      <c r="AB20" s="20" t="s">
        <v>550</v>
      </c>
      <c r="AC20" s="9" t="s">
        <v>550</v>
      </c>
    </row>
    <row r="21" spans="1:29" x14ac:dyDescent="0.55000000000000004">
      <c r="A21" s="9" t="s">
        <v>57</v>
      </c>
      <c r="B21" s="9" t="s">
        <v>749</v>
      </c>
      <c r="C21" s="9" t="s">
        <v>99</v>
      </c>
      <c r="D21" s="9" t="s">
        <v>331</v>
      </c>
      <c r="E21" s="9" t="s">
        <v>12</v>
      </c>
      <c r="F21" s="9" t="s">
        <v>12</v>
      </c>
      <c r="G21" s="9" t="s">
        <v>29</v>
      </c>
      <c r="H21" s="9">
        <v>3</v>
      </c>
      <c r="I21" s="9" t="s">
        <v>221</v>
      </c>
      <c r="J21" s="9" t="s">
        <v>28</v>
      </c>
      <c r="K21" s="9" t="s">
        <v>11</v>
      </c>
      <c r="L21" s="9" t="s">
        <v>17</v>
      </c>
      <c r="M21" s="9" t="s">
        <v>16</v>
      </c>
      <c r="N21" s="9" t="s">
        <v>542</v>
      </c>
      <c r="O21" s="9" t="s">
        <v>771</v>
      </c>
      <c r="P21" s="9" t="s">
        <v>551</v>
      </c>
      <c r="Q21" s="9" t="s">
        <v>551</v>
      </c>
      <c r="R21" s="9" t="s">
        <v>551</v>
      </c>
      <c r="S21" s="9" t="s">
        <v>551</v>
      </c>
      <c r="T21" s="9" t="s">
        <v>551</v>
      </c>
      <c r="U21" s="9" t="s">
        <v>551</v>
      </c>
      <c r="V21" s="9" t="s">
        <v>551</v>
      </c>
      <c r="W21" s="9" t="s">
        <v>551</v>
      </c>
      <c r="X21" s="9" t="s">
        <v>551</v>
      </c>
      <c r="Y21" s="9" t="s">
        <v>551</v>
      </c>
      <c r="Z21" s="9" t="s">
        <v>551</v>
      </c>
      <c r="AA21" s="9" t="s">
        <v>551</v>
      </c>
      <c r="AB21" s="20" t="s">
        <v>551</v>
      </c>
      <c r="AC21" s="9" t="s">
        <v>551</v>
      </c>
    </row>
    <row r="22" spans="1:29" x14ac:dyDescent="0.55000000000000004">
      <c r="A22" s="9" t="s">
        <v>55</v>
      </c>
      <c r="B22" s="9" t="s">
        <v>749</v>
      </c>
      <c r="C22" s="9" t="s">
        <v>100</v>
      </c>
      <c r="D22" s="9" t="s">
        <v>331</v>
      </c>
      <c r="E22" s="9" t="s">
        <v>12</v>
      </c>
      <c r="F22" s="9" t="s">
        <v>12</v>
      </c>
      <c r="G22" s="9" t="s">
        <v>29</v>
      </c>
      <c r="H22" s="9">
        <v>3</v>
      </c>
      <c r="I22" s="9" t="s">
        <v>482</v>
      </c>
      <c r="J22" s="9" t="s">
        <v>28</v>
      </c>
      <c r="K22" s="9" t="s">
        <v>11</v>
      </c>
      <c r="L22" s="9" t="s">
        <v>17</v>
      </c>
      <c r="M22" s="9" t="s">
        <v>16</v>
      </c>
      <c r="N22" s="9" t="s">
        <v>543</v>
      </c>
      <c r="O22" s="9" t="s">
        <v>771</v>
      </c>
      <c r="P22" s="9" t="s">
        <v>552</v>
      </c>
      <c r="Q22" s="9" t="s">
        <v>552</v>
      </c>
      <c r="R22" s="9" t="s">
        <v>552</v>
      </c>
      <c r="S22" s="9" t="s">
        <v>552</v>
      </c>
      <c r="T22" s="9" t="s">
        <v>552</v>
      </c>
      <c r="U22" s="9" t="s">
        <v>552</v>
      </c>
      <c r="V22" s="9" t="s">
        <v>552</v>
      </c>
      <c r="W22" s="9" t="s">
        <v>552</v>
      </c>
      <c r="X22" s="9" t="s">
        <v>552</v>
      </c>
      <c r="Y22" s="9" t="s">
        <v>552</v>
      </c>
      <c r="Z22" s="9" t="s">
        <v>552</v>
      </c>
      <c r="AA22" s="9" t="s">
        <v>552</v>
      </c>
      <c r="AB22" s="20" t="s">
        <v>552</v>
      </c>
      <c r="AC22" s="9" t="s">
        <v>552</v>
      </c>
    </row>
    <row r="23" spans="1:29" x14ac:dyDescent="0.55000000000000004">
      <c r="A23" s="9" t="s">
        <v>58</v>
      </c>
      <c r="B23" s="9" t="s">
        <v>749</v>
      </c>
      <c r="C23" s="9" t="s">
        <v>101</v>
      </c>
      <c r="D23" s="9" t="s">
        <v>331</v>
      </c>
      <c r="E23" s="9" t="s">
        <v>12</v>
      </c>
      <c r="F23" s="9" t="s">
        <v>12</v>
      </c>
      <c r="G23" s="9" t="s">
        <v>29</v>
      </c>
      <c r="H23" s="9">
        <v>3</v>
      </c>
      <c r="I23" s="9" t="s">
        <v>222</v>
      </c>
      <c r="J23" s="9" t="s">
        <v>28</v>
      </c>
      <c r="K23" s="9" t="s">
        <v>11</v>
      </c>
      <c r="L23" s="9" t="s">
        <v>17</v>
      </c>
      <c r="M23" s="9" t="s">
        <v>16</v>
      </c>
      <c r="N23" s="9" t="s">
        <v>544</v>
      </c>
      <c r="O23" s="9" t="s">
        <v>771</v>
      </c>
      <c r="P23" s="9" t="s">
        <v>553</v>
      </c>
      <c r="Q23" s="9" t="s">
        <v>553</v>
      </c>
      <c r="R23" s="9" t="s">
        <v>553</v>
      </c>
      <c r="S23" s="9" t="s">
        <v>553</v>
      </c>
      <c r="T23" s="9" t="s">
        <v>553</v>
      </c>
      <c r="U23" s="9" t="s">
        <v>553</v>
      </c>
      <c r="V23" s="9" t="s">
        <v>553</v>
      </c>
      <c r="W23" s="9" t="s">
        <v>553</v>
      </c>
      <c r="X23" s="9" t="s">
        <v>553</v>
      </c>
      <c r="Y23" s="9" t="s">
        <v>553</v>
      </c>
      <c r="Z23" s="9" t="s">
        <v>553</v>
      </c>
      <c r="AA23" s="9" t="s">
        <v>553</v>
      </c>
      <c r="AB23" s="20" t="s">
        <v>553</v>
      </c>
      <c r="AC23" s="9" t="s">
        <v>553</v>
      </c>
    </row>
    <row r="24" spans="1:29" x14ac:dyDescent="0.55000000000000004">
      <c r="A24" s="9" t="s">
        <v>59</v>
      </c>
      <c r="B24" s="9" t="s">
        <v>749</v>
      </c>
      <c r="C24" s="9" t="s">
        <v>102</v>
      </c>
      <c r="D24" s="9" t="s">
        <v>331</v>
      </c>
      <c r="E24" s="9" t="s">
        <v>12</v>
      </c>
      <c r="F24" s="9" t="s">
        <v>12</v>
      </c>
      <c r="G24" s="9" t="s">
        <v>29</v>
      </c>
      <c r="H24" s="9">
        <v>3</v>
      </c>
      <c r="I24" s="9" t="s">
        <v>483</v>
      </c>
      <c r="J24" s="9" t="s">
        <v>28</v>
      </c>
      <c r="K24" s="9" t="s">
        <v>11</v>
      </c>
      <c r="L24" s="9" t="s">
        <v>17</v>
      </c>
      <c r="M24" s="9" t="s">
        <v>16</v>
      </c>
      <c r="N24" s="9" t="s">
        <v>545</v>
      </c>
      <c r="O24" s="9" t="s">
        <v>771</v>
      </c>
      <c r="P24" s="9" t="s">
        <v>554</v>
      </c>
      <c r="Q24" s="9" t="s">
        <v>554</v>
      </c>
      <c r="R24" s="9" t="s">
        <v>554</v>
      </c>
      <c r="S24" s="9" t="s">
        <v>554</v>
      </c>
      <c r="T24" s="9" t="s">
        <v>554</v>
      </c>
      <c r="U24" s="9" t="s">
        <v>554</v>
      </c>
      <c r="V24" s="9" t="s">
        <v>554</v>
      </c>
      <c r="W24" s="9" t="s">
        <v>554</v>
      </c>
      <c r="X24" s="9" t="s">
        <v>554</v>
      </c>
      <c r="Y24" s="9" t="s">
        <v>554</v>
      </c>
      <c r="Z24" s="9" t="s">
        <v>554</v>
      </c>
      <c r="AA24" s="9" t="s">
        <v>554</v>
      </c>
      <c r="AB24" s="20" t="s">
        <v>554</v>
      </c>
      <c r="AC24" s="9" t="s">
        <v>554</v>
      </c>
    </row>
    <row r="25" spans="1:29" x14ac:dyDescent="0.55000000000000004">
      <c r="A25" s="9" t="s">
        <v>60</v>
      </c>
      <c r="B25" s="9" t="s">
        <v>749</v>
      </c>
      <c r="C25" s="9" t="s">
        <v>103</v>
      </c>
      <c r="D25" s="9" t="s">
        <v>331</v>
      </c>
      <c r="E25" s="9" t="s">
        <v>12</v>
      </c>
      <c r="F25" s="9" t="s">
        <v>12</v>
      </c>
      <c r="G25" s="9" t="s">
        <v>29</v>
      </c>
      <c r="H25" s="9">
        <v>3</v>
      </c>
      <c r="I25" s="9" t="s">
        <v>479</v>
      </c>
      <c r="J25" s="9" t="s">
        <v>28</v>
      </c>
      <c r="K25" s="9" t="s">
        <v>11</v>
      </c>
      <c r="L25" s="9" t="s">
        <v>17</v>
      </c>
      <c r="M25" s="9" t="s">
        <v>16</v>
      </c>
      <c r="N25" s="9" t="s">
        <v>537</v>
      </c>
      <c r="O25" s="9" t="s">
        <v>771</v>
      </c>
      <c r="P25" s="9" t="s">
        <v>546</v>
      </c>
      <c r="Q25" s="9" t="s">
        <v>546</v>
      </c>
      <c r="R25" s="9" t="s">
        <v>546</v>
      </c>
      <c r="S25" s="9" t="s">
        <v>546</v>
      </c>
      <c r="T25" s="9" t="s">
        <v>546</v>
      </c>
      <c r="U25" s="9" t="s">
        <v>546</v>
      </c>
      <c r="V25" s="9" t="s">
        <v>546</v>
      </c>
      <c r="W25" s="9" t="s">
        <v>546</v>
      </c>
      <c r="X25" s="9" t="s">
        <v>546</v>
      </c>
      <c r="Y25" s="9" t="s">
        <v>546</v>
      </c>
      <c r="Z25" s="9" t="s">
        <v>546</v>
      </c>
      <c r="AA25" s="9" t="s">
        <v>546</v>
      </c>
      <c r="AB25" s="20" t="s">
        <v>1056</v>
      </c>
      <c r="AC25" s="9" t="s">
        <v>1056</v>
      </c>
    </row>
    <row r="26" spans="1:29" x14ac:dyDescent="0.55000000000000004">
      <c r="A26" s="9" t="s">
        <v>19</v>
      </c>
      <c r="B26" s="9" t="s">
        <v>747</v>
      </c>
      <c r="C26" s="9" t="s">
        <v>104</v>
      </c>
      <c r="D26" s="9" t="s">
        <v>331</v>
      </c>
      <c r="E26" s="9" t="s">
        <v>12</v>
      </c>
      <c r="F26" s="9" t="s">
        <v>12</v>
      </c>
      <c r="G26" s="9" t="s">
        <v>6</v>
      </c>
      <c r="H26" s="9">
        <v>3</v>
      </c>
      <c r="I26" s="9" t="s">
        <v>375</v>
      </c>
      <c r="J26" s="9" t="s">
        <v>374</v>
      </c>
      <c r="K26" s="9" t="s">
        <v>11</v>
      </c>
      <c r="L26" s="9" t="s">
        <v>17</v>
      </c>
      <c r="M26" s="9" t="s">
        <v>16</v>
      </c>
      <c r="N26" s="9" t="s">
        <v>376</v>
      </c>
      <c r="O26" s="9" t="s">
        <v>433</v>
      </c>
      <c r="P26" s="9" t="s">
        <v>475</v>
      </c>
      <c r="Q26" s="9" t="s">
        <v>475</v>
      </c>
      <c r="R26" s="9" t="s">
        <v>475</v>
      </c>
      <c r="S26" s="9" t="s">
        <v>475</v>
      </c>
      <c r="T26" s="9" t="s">
        <v>475</v>
      </c>
      <c r="U26" s="9" t="s">
        <v>475</v>
      </c>
      <c r="V26" s="9" t="s">
        <v>475</v>
      </c>
      <c r="W26" s="9" t="s">
        <v>475</v>
      </c>
      <c r="X26" s="9" t="s">
        <v>475</v>
      </c>
      <c r="Y26" s="9" t="s">
        <v>475</v>
      </c>
      <c r="Z26" s="9" t="s">
        <v>475</v>
      </c>
      <c r="AA26" s="9" t="s">
        <v>475</v>
      </c>
      <c r="AB26" s="20" t="s">
        <v>475</v>
      </c>
      <c r="AC26" s="9" t="s">
        <v>475</v>
      </c>
    </row>
    <row r="27" spans="1:29" x14ac:dyDescent="0.55000000000000004">
      <c r="A27" s="9" t="s">
        <v>1351</v>
      </c>
      <c r="B27" s="9" t="s">
        <v>747</v>
      </c>
      <c r="C27" s="9" t="s">
        <v>105</v>
      </c>
      <c r="D27" s="9" t="s">
        <v>331</v>
      </c>
      <c r="E27" s="9" t="s">
        <v>12</v>
      </c>
      <c r="F27" s="9" t="s">
        <v>12</v>
      </c>
      <c r="G27" s="9" t="s">
        <v>6</v>
      </c>
      <c r="H27" s="9">
        <v>3</v>
      </c>
      <c r="I27" s="9" t="s">
        <v>211</v>
      </c>
      <c r="J27" s="9" t="s">
        <v>12</v>
      </c>
      <c r="K27" s="9" t="s">
        <v>15</v>
      </c>
      <c r="L27" s="9" t="s">
        <v>17</v>
      </c>
      <c r="M27" s="9" t="s">
        <v>16</v>
      </c>
      <c r="N27" s="9" t="s">
        <v>243</v>
      </c>
      <c r="O27" s="9" t="s">
        <v>283</v>
      </c>
      <c r="P27" s="9" t="s">
        <v>355</v>
      </c>
      <c r="Q27" s="9" t="s">
        <v>353</v>
      </c>
      <c r="R27" s="9" t="s">
        <v>352</v>
      </c>
      <c r="S27" s="9" t="s">
        <v>354</v>
      </c>
      <c r="T27" s="9" t="s">
        <v>354</v>
      </c>
      <c r="U27" s="9" t="s">
        <v>354</v>
      </c>
      <c r="V27" s="9" t="s">
        <v>239</v>
      </c>
      <c r="W27" s="9" t="s">
        <v>239</v>
      </c>
      <c r="X27" s="9" t="s">
        <v>239</v>
      </c>
      <c r="Y27" s="9" t="s">
        <v>239</v>
      </c>
      <c r="Z27" s="9" t="s">
        <v>1057</v>
      </c>
      <c r="AA27" s="9" t="s">
        <v>1058</v>
      </c>
      <c r="AB27" s="20" t="s">
        <v>1059</v>
      </c>
      <c r="AC27" s="9" t="s">
        <v>1060</v>
      </c>
    </row>
    <row r="28" spans="1:29" x14ac:dyDescent="0.55000000000000004">
      <c r="A28" s="9" t="s">
        <v>89</v>
      </c>
      <c r="B28" s="9" t="s">
        <v>753</v>
      </c>
      <c r="C28" s="9" t="s">
        <v>106</v>
      </c>
      <c r="D28" s="9" t="s">
        <v>331</v>
      </c>
      <c r="E28" s="9" t="s">
        <v>12</v>
      </c>
      <c r="F28" s="9" t="s">
        <v>12</v>
      </c>
      <c r="G28" s="9" t="s">
        <v>29</v>
      </c>
      <c r="H28" s="9">
        <v>3</v>
      </c>
      <c r="I28" s="9" t="s">
        <v>178</v>
      </c>
      <c r="J28" s="9" t="s">
        <v>12</v>
      </c>
      <c r="K28" s="9" t="s">
        <v>676</v>
      </c>
      <c r="L28" s="9" t="s">
        <v>17</v>
      </c>
      <c r="M28" s="9" t="s">
        <v>16</v>
      </c>
      <c r="N28" s="9" t="s">
        <v>581</v>
      </c>
      <c r="O28" s="9" t="s">
        <v>246</v>
      </c>
      <c r="P28" s="9" t="s">
        <v>235</v>
      </c>
      <c r="Q28" s="9" t="s">
        <v>235</v>
      </c>
      <c r="R28" s="9" t="s">
        <v>235</v>
      </c>
      <c r="S28" s="9" t="s">
        <v>325</v>
      </c>
      <c r="T28" s="9" t="s">
        <v>325</v>
      </c>
      <c r="U28" s="9" t="s">
        <v>326</v>
      </c>
      <c r="V28" s="9" t="s">
        <v>282</v>
      </c>
      <c r="W28" s="9" t="s">
        <v>282</v>
      </c>
      <c r="X28" s="9" t="s">
        <v>282</v>
      </c>
      <c r="Y28" s="9" t="s">
        <v>236</v>
      </c>
      <c r="Z28" s="9" t="s">
        <v>1061</v>
      </c>
      <c r="AA28" s="9" t="s">
        <v>1062</v>
      </c>
      <c r="AB28" s="20" t="s">
        <v>1063</v>
      </c>
      <c r="AC28" s="9" t="s">
        <v>1064</v>
      </c>
    </row>
    <row r="29" spans="1:29" x14ac:dyDescent="0.55000000000000004">
      <c r="A29" s="9" t="s">
        <v>766</v>
      </c>
      <c r="B29" s="9" t="s">
        <v>753</v>
      </c>
      <c r="C29" s="9" t="s">
        <v>767</v>
      </c>
      <c r="D29" s="9" t="s">
        <v>331</v>
      </c>
      <c r="E29" s="9" t="s">
        <v>12</v>
      </c>
      <c r="F29" s="9" t="s">
        <v>12</v>
      </c>
      <c r="G29" s="9" t="s">
        <v>29</v>
      </c>
      <c r="H29" s="9">
        <v>3</v>
      </c>
      <c r="I29" s="9" t="s">
        <v>768</v>
      </c>
      <c r="J29" s="9" t="s">
        <v>12</v>
      </c>
      <c r="K29" s="9" t="s">
        <v>769</v>
      </c>
      <c r="L29" s="9" t="s">
        <v>17</v>
      </c>
      <c r="M29" s="9" t="s">
        <v>16</v>
      </c>
      <c r="N29" s="9" t="s">
        <v>772</v>
      </c>
      <c r="O29" s="9" t="s">
        <v>246</v>
      </c>
      <c r="P29" s="9" t="s">
        <v>776</v>
      </c>
      <c r="Q29" s="9" t="s">
        <v>776</v>
      </c>
      <c r="R29" s="9" t="s">
        <v>776</v>
      </c>
      <c r="V29" s="9" t="s">
        <v>793</v>
      </c>
      <c r="W29" s="9" t="s">
        <v>794</v>
      </c>
      <c r="X29" s="9" t="s">
        <v>794</v>
      </c>
      <c r="Y29" s="9" t="s">
        <v>794</v>
      </c>
      <c r="Z29" s="9" t="s">
        <v>1061</v>
      </c>
      <c r="AA29" s="9" t="s">
        <v>1065</v>
      </c>
      <c r="AB29" s="20" t="s">
        <v>1066</v>
      </c>
      <c r="AC29" s="9" t="s">
        <v>1064</v>
      </c>
    </row>
    <row r="30" spans="1:29" x14ac:dyDescent="0.55000000000000004">
      <c r="A30" s="9" t="s">
        <v>754</v>
      </c>
      <c r="B30" s="9" t="s">
        <v>747</v>
      </c>
      <c r="C30" s="9" t="s">
        <v>107</v>
      </c>
      <c r="D30" s="9" t="s">
        <v>331</v>
      </c>
      <c r="E30" s="9" t="s">
        <v>12</v>
      </c>
      <c r="F30" s="9" t="s">
        <v>12</v>
      </c>
      <c r="G30" s="9" t="s">
        <v>6</v>
      </c>
      <c r="H30" s="9">
        <v>3</v>
      </c>
      <c r="I30" s="9" t="s">
        <v>343</v>
      </c>
      <c r="J30" s="9" t="s">
        <v>12</v>
      </c>
      <c r="K30" s="9" t="s">
        <v>80</v>
      </c>
      <c r="L30" s="9" t="s">
        <v>17</v>
      </c>
      <c r="M30" s="9" t="s">
        <v>16</v>
      </c>
      <c r="N30" s="9" t="s">
        <v>345</v>
      </c>
      <c r="O30" s="9" t="s">
        <v>342</v>
      </c>
      <c r="P30" s="9" t="s">
        <v>290</v>
      </c>
      <c r="Q30" s="9" t="s">
        <v>290</v>
      </c>
      <c r="R30" s="9" t="s">
        <v>290</v>
      </c>
      <c r="S30" s="9" t="s">
        <v>312</v>
      </c>
      <c r="T30" s="9" t="s">
        <v>313</v>
      </c>
      <c r="U30" s="9" t="s">
        <v>314</v>
      </c>
      <c r="V30" s="20" t="s">
        <v>296</v>
      </c>
      <c r="W30" s="9" t="s">
        <v>296</v>
      </c>
      <c r="X30" s="9" t="s">
        <v>296</v>
      </c>
      <c r="Y30" s="9" t="s">
        <v>296</v>
      </c>
      <c r="Z30" s="9" t="s">
        <v>1067</v>
      </c>
      <c r="AA30" s="9" t="s">
        <v>290</v>
      </c>
      <c r="AB30" s="20" t="s">
        <v>290</v>
      </c>
      <c r="AC30" s="9" t="s">
        <v>290</v>
      </c>
    </row>
    <row r="31" spans="1:29" x14ac:dyDescent="0.55000000000000004">
      <c r="A31" s="9" t="s">
        <v>755</v>
      </c>
      <c r="B31" s="9" t="s">
        <v>747</v>
      </c>
      <c r="C31" s="9" t="s">
        <v>108</v>
      </c>
      <c r="D31" s="9" t="s">
        <v>331</v>
      </c>
      <c r="E31" s="9" t="s">
        <v>12</v>
      </c>
      <c r="F31" s="9" t="s">
        <v>12</v>
      </c>
      <c r="G31" s="9" t="s">
        <v>6</v>
      </c>
      <c r="H31" s="9">
        <v>3</v>
      </c>
      <c r="I31" s="9" t="s">
        <v>344</v>
      </c>
      <c r="J31" s="9" t="s">
        <v>12</v>
      </c>
      <c r="K31" s="9" t="s">
        <v>80</v>
      </c>
      <c r="L31" s="9" t="s">
        <v>17</v>
      </c>
      <c r="M31" s="9" t="s">
        <v>16</v>
      </c>
      <c r="N31" s="9" t="s">
        <v>346</v>
      </c>
      <c r="O31" s="9" t="s">
        <v>342</v>
      </c>
      <c r="P31" s="9" t="s">
        <v>290</v>
      </c>
      <c r="Q31" s="9" t="s">
        <v>290</v>
      </c>
      <c r="R31" s="9" t="s">
        <v>290</v>
      </c>
      <c r="S31" s="9" t="s">
        <v>315</v>
      </c>
      <c r="T31" s="9" t="s">
        <v>316</v>
      </c>
      <c r="U31" s="9" t="s">
        <v>317</v>
      </c>
      <c r="V31" s="9" t="s">
        <v>297</v>
      </c>
      <c r="W31" s="9" t="s">
        <v>297</v>
      </c>
      <c r="X31" s="9" t="s">
        <v>297</v>
      </c>
      <c r="Y31" s="9" t="s">
        <v>297</v>
      </c>
      <c r="Z31" s="9" t="s">
        <v>297</v>
      </c>
      <c r="AA31" s="9" t="s">
        <v>297</v>
      </c>
      <c r="AB31" s="20" t="s">
        <v>297</v>
      </c>
      <c r="AC31" s="9" t="s">
        <v>297</v>
      </c>
    </row>
    <row r="32" spans="1:29" x14ac:dyDescent="0.55000000000000004">
      <c r="A32" s="9" t="s">
        <v>32</v>
      </c>
      <c r="B32" s="9" t="s">
        <v>750</v>
      </c>
      <c r="C32" s="9" t="s">
        <v>110</v>
      </c>
      <c r="D32" s="9" t="s">
        <v>331</v>
      </c>
      <c r="E32" s="9" t="s">
        <v>12</v>
      </c>
      <c r="F32" s="9" t="s">
        <v>12</v>
      </c>
      <c r="G32" s="9" t="s">
        <v>6</v>
      </c>
      <c r="H32" s="9">
        <v>3</v>
      </c>
      <c r="I32" s="9" t="s">
        <v>187</v>
      </c>
      <c r="J32" s="9" t="s">
        <v>184</v>
      </c>
      <c r="K32" s="9" t="s">
        <v>11</v>
      </c>
      <c r="L32" s="9" t="s">
        <v>17</v>
      </c>
      <c r="M32" s="9" t="s">
        <v>16</v>
      </c>
      <c r="N32" s="9" t="s">
        <v>561</v>
      </c>
      <c r="O32" s="9" t="s">
        <v>246</v>
      </c>
      <c r="P32" s="9" t="s">
        <v>267</v>
      </c>
      <c r="Q32" s="9" t="s">
        <v>268</v>
      </c>
      <c r="R32" s="9" t="s">
        <v>238</v>
      </c>
      <c r="S32" s="9" t="s">
        <v>588</v>
      </c>
      <c r="T32" s="9" t="s">
        <v>588</v>
      </c>
      <c r="U32" s="9" t="s">
        <v>589</v>
      </c>
      <c r="V32" s="9" t="s">
        <v>271</v>
      </c>
      <c r="W32" s="9" t="s">
        <v>590</v>
      </c>
      <c r="X32" s="9" t="s">
        <v>590</v>
      </c>
      <c r="Y32" s="9" t="s">
        <v>590</v>
      </c>
      <c r="Z32" s="9" t="s">
        <v>238</v>
      </c>
      <c r="AA32" s="9" t="s">
        <v>238</v>
      </c>
      <c r="AB32" s="20" t="s">
        <v>1079</v>
      </c>
      <c r="AC32" s="9" t="s">
        <v>1080</v>
      </c>
    </row>
    <row r="33" spans="1:29" x14ac:dyDescent="0.55000000000000004">
      <c r="A33" s="9" t="s">
        <v>562</v>
      </c>
      <c r="B33" s="9" t="s">
        <v>750</v>
      </c>
      <c r="C33" s="9" t="s">
        <v>849</v>
      </c>
      <c r="D33" s="9" t="s">
        <v>331</v>
      </c>
      <c r="E33" s="9" t="s">
        <v>12</v>
      </c>
      <c r="F33" s="9" t="s">
        <v>657</v>
      </c>
      <c r="G33" s="9" t="s">
        <v>33</v>
      </c>
      <c r="H33" s="9">
        <f>3*4</f>
        <v>12</v>
      </c>
      <c r="I33" s="9" t="s">
        <v>188</v>
      </c>
      <c r="J33" s="9" t="s">
        <v>189</v>
      </c>
      <c r="K33" s="9" t="s">
        <v>11</v>
      </c>
      <c r="L33" s="9" t="s">
        <v>17</v>
      </c>
      <c r="M33" s="9" t="s">
        <v>16</v>
      </c>
      <c r="N33" s="9" t="s">
        <v>851</v>
      </c>
      <c r="O33" s="9" t="s">
        <v>246</v>
      </c>
      <c r="P33" s="9" t="s">
        <v>591</v>
      </c>
      <c r="Q33" s="9" t="s">
        <v>591</v>
      </c>
      <c r="R33" s="9" t="s">
        <v>591</v>
      </c>
      <c r="S33" s="9" t="s">
        <v>592</v>
      </c>
      <c r="T33" s="9" t="s">
        <v>592</v>
      </c>
      <c r="U33" s="9" t="s">
        <v>592</v>
      </c>
      <c r="V33" s="9" t="s">
        <v>593</v>
      </c>
      <c r="W33" s="9" t="s">
        <v>593</v>
      </c>
      <c r="X33" s="9" t="s">
        <v>594</v>
      </c>
      <c r="Y33" s="9" t="s">
        <v>594</v>
      </c>
      <c r="Z33" s="9" t="s">
        <v>1081</v>
      </c>
      <c r="AA33" s="9" t="s">
        <v>1081</v>
      </c>
      <c r="AB33" s="20" t="s">
        <v>1082</v>
      </c>
      <c r="AC33" s="9" t="s">
        <v>1083</v>
      </c>
    </row>
    <row r="34" spans="1:29" s="20" customFormat="1" x14ac:dyDescent="0.55000000000000004">
      <c r="A34" s="20" t="s">
        <v>1352</v>
      </c>
      <c r="B34" s="20" t="s">
        <v>748</v>
      </c>
      <c r="C34" s="20" t="s">
        <v>1353</v>
      </c>
      <c r="D34" s="20" t="s">
        <v>331</v>
      </c>
      <c r="E34" s="20" t="s">
        <v>12</v>
      </c>
      <c r="F34" s="20" t="s">
        <v>657</v>
      </c>
      <c r="G34" s="20" t="s">
        <v>33</v>
      </c>
      <c r="H34" s="20">
        <f t="shared" ref="H34:H38" si="1">3*4</f>
        <v>12</v>
      </c>
      <c r="I34" s="20" t="s">
        <v>1354</v>
      </c>
      <c r="J34" s="20" t="s">
        <v>189</v>
      </c>
      <c r="K34" s="20" t="s">
        <v>11</v>
      </c>
      <c r="L34" s="20" t="s">
        <v>17</v>
      </c>
      <c r="M34" s="20" t="s">
        <v>16</v>
      </c>
      <c r="N34" s="20" t="s">
        <v>1355</v>
      </c>
      <c r="O34" s="20" t="s">
        <v>246</v>
      </c>
      <c r="P34" s="20" t="s">
        <v>1356</v>
      </c>
      <c r="Q34" s="20" t="s">
        <v>1356</v>
      </c>
      <c r="R34" s="20" t="s">
        <v>1357</v>
      </c>
      <c r="S34" s="20" t="s">
        <v>1356</v>
      </c>
      <c r="T34" s="20" t="s">
        <v>1356</v>
      </c>
      <c r="U34" s="20" t="s">
        <v>1356</v>
      </c>
      <c r="V34" s="20" t="s">
        <v>1356</v>
      </c>
      <c r="W34" s="20" t="s">
        <v>1356</v>
      </c>
      <c r="X34" s="20" t="s">
        <v>1358</v>
      </c>
      <c r="Y34" s="20" t="s">
        <v>1358</v>
      </c>
      <c r="Z34" s="20" t="s">
        <v>1359</v>
      </c>
      <c r="AA34" s="20" t="s">
        <v>1359</v>
      </c>
      <c r="AB34" s="20" t="s">
        <v>1359</v>
      </c>
      <c r="AC34" s="20" t="s">
        <v>1359</v>
      </c>
    </row>
    <row r="35" spans="1:29" s="20" customFormat="1" x14ac:dyDescent="0.55000000000000004">
      <c r="A35" s="20" t="s">
        <v>1360</v>
      </c>
      <c r="B35" s="20" t="s">
        <v>748</v>
      </c>
      <c r="C35" s="20" t="s">
        <v>1361</v>
      </c>
      <c r="D35" s="20" t="s">
        <v>331</v>
      </c>
      <c r="E35" s="20" t="s">
        <v>12</v>
      </c>
      <c r="F35" s="20" t="s">
        <v>657</v>
      </c>
      <c r="G35" s="20" t="s">
        <v>33</v>
      </c>
      <c r="H35" s="20">
        <f t="shared" si="1"/>
        <v>12</v>
      </c>
      <c r="I35" s="20" t="s">
        <v>1362</v>
      </c>
      <c r="J35" s="20" t="s">
        <v>189</v>
      </c>
      <c r="K35" s="20" t="s">
        <v>11</v>
      </c>
      <c r="L35" s="20" t="s">
        <v>17</v>
      </c>
      <c r="M35" s="20" t="s">
        <v>16</v>
      </c>
      <c r="N35" s="20" t="s">
        <v>1363</v>
      </c>
      <c r="O35" s="20" t="s">
        <v>246</v>
      </c>
      <c r="P35" s="20" t="s">
        <v>1356</v>
      </c>
      <c r="Q35" s="20" t="s">
        <v>1356</v>
      </c>
      <c r="R35" s="20" t="s">
        <v>1364</v>
      </c>
      <c r="S35" s="20" t="s">
        <v>1356</v>
      </c>
      <c r="T35" s="20" t="s">
        <v>1356</v>
      </c>
      <c r="U35" s="20" t="s">
        <v>1356</v>
      </c>
      <c r="V35" s="20" t="s">
        <v>1356</v>
      </c>
      <c r="W35" s="20" t="s">
        <v>1356</v>
      </c>
      <c r="X35" s="20" t="s">
        <v>1365</v>
      </c>
      <c r="Y35" s="20" t="s">
        <v>1365</v>
      </c>
      <c r="Z35" s="20" t="s">
        <v>1359</v>
      </c>
      <c r="AA35" s="20" t="s">
        <v>1359</v>
      </c>
      <c r="AB35" s="20" t="s">
        <v>1359</v>
      </c>
      <c r="AC35" s="20" t="s">
        <v>1359</v>
      </c>
    </row>
    <row r="36" spans="1:29" s="20" customFormat="1" x14ac:dyDescent="0.55000000000000004">
      <c r="A36" s="20" t="s">
        <v>1366</v>
      </c>
      <c r="B36" s="20" t="s">
        <v>748</v>
      </c>
      <c r="C36" s="20" t="s">
        <v>1367</v>
      </c>
      <c r="D36" s="20" t="s">
        <v>331</v>
      </c>
      <c r="E36" s="20" t="s">
        <v>12</v>
      </c>
      <c r="F36" s="20" t="s">
        <v>657</v>
      </c>
      <c r="G36" s="20" t="s">
        <v>33</v>
      </c>
      <c r="H36" s="20">
        <f t="shared" si="1"/>
        <v>12</v>
      </c>
      <c r="I36" s="20" t="s">
        <v>1368</v>
      </c>
      <c r="J36" s="20" t="s">
        <v>189</v>
      </c>
      <c r="K36" s="20" t="s">
        <v>11</v>
      </c>
      <c r="L36" s="20" t="s">
        <v>17</v>
      </c>
      <c r="M36" s="20" t="s">
        <v>16</v>
      </c>
      <c r="N36" s="20" t="s">
        <v>1369</v>
      </c>
      <c r="O36" s="20" t="s">
        <v>246</v>
      </c>
      <c r="P36" s="20" t="s">
        <v>1356</v>
      </c>
      <c r="Q36" s="20" t="s">
        <v>1356</v>
      </c>
      <c r="R36" s="20" t="s">
        <v>1370</v>
      </c>
      <c r="S36" s="20" t="s">
        <v>1356</v>
      </c>
      <c r="T36" s="20" t="s">
        <v>1356</v>
      </c>
      <c r="U36" s="20" t="s">
        <v>1356</v>
      </c>
      <c r="V36" s="20" t="s">
        <v>1356</v>
      </c>
      <c r="W36" s="20" t="s">
        <v>1356</v>
      </c>
      <c r="X36" s="20" t="s">
        <v>1371</v>
      </c>
      <c r="Y36" s="20" t="s">
        <v>1371</v>
      </c>
      <c r="Z36" s="20" t="s">
        <v>1359</v>
      </c>
      <c r="AA36" s="20" t="s">
        <v>1359</v>
      </c>
      <c r="AB36" s="20" t="s">
        <v>1359</v>
      </c>
      <c r="AC36" s="20" t="s">
        <v>1359</v>
      </c>
    </row>
    <row r="37" spans="1:29" s="20" customFormat="1" x14ac:dyDescent="0.55000000000000004">
      <c r="A37" s="20" t="s">
        <v>1372</v>
      </c>
      <c r="B37" s="20" t="s">
        <v>748</v>
      </c>
      <c r="C37" s="20" t="s">
        <v>1373</v>
      </c>
      <c r="D37" s="20" t="s">
        <v>331</v>
      </c>
      <c r="E37" s="20" t="s">
        <v>12</v>
      </c>
      <c r="F37" s="20" t="s">
        <v>657</v>
      </c>
      <c r="G37" s="20" t="s">
        <v>33</v>
      </c>
      <c r="H37" s="20">
        <f t="shared" si="1"/>
        <v>12</v>
      </c>
      <c r="I37" s="20" t="s">
        <v>1374</v>
      </c>
      <c r="J37" s="20" t="s">
        <v>189</v>
      </c>
      <c r="K37" s="20" t="s">
        <v>11</v>
      </c>
      <c r="L37" s="20" t="s">
        <v>17</v>
      </c>
      <c r="M37" s="20" t="s">
        <v>16</v>
      </c>
      <c r="N37" s="20" t="s">
        <v>1375</v>
      </c>
      <c r="O37" s="20" t="s">
        <v>246</v>
      </c>
      <c r="P37" s="20" t="s">
        <v>1356</v>
      </c>
      <c r="Q37" s="20" t="s">
        <v>1356</v>
      </c>
      <c r="R37" s="20" t="s">
        <v>1376</v>
      </c>
      <c r="S37" s="20" t="s">
        <v>1356</v>
      </c>
      <c r="T37" s="20" t="s">
        <v>1356</v>
      </c>
      <c r="U37" s="20" t="s">
        <v>1356</v>
      </c>
      <c r="V37" s="20" t="s">
        <v>1356</v>
      </c>
      <c r="W37" s="20" t="s">
        <v>1356</v>
      </c>
      <c r="X37" s="20" t="s">
        <v>1377</v>
      </c>
      <c r="Y37" s="20" t="s">
        <v>1377</v>
      </c>
      <c r="Z37" s="20" t="s">
        <v>1359</v>
      </c>
      <c r="AA37" s="20" t="s">
        <v>1359</v>
      </c>
      <c r="AB37" s="20" t="s">
        <v>1359</v>
      </c>
      <c r="AC37" s="20" t="s">
        <v>1359</v>
      </c>
    </row>
    <row r="38" spans="1:29" s="20" customFormat="1" x14ac:dyDescent="0.55000000000000004">
      <c r="A38" s="20" t="s">
        <v>1378</v>
      </c>
      <c r="B38" s="20" t="s">
        <v>748</v>
      </c>
      <c r="C38" s="20" t="s">
        <v>1379</v>
      </c>
      <c r="D38" s="20" t="s">
        <v>331</v>
      </c>
      <c r="E38" s="20" t="s">
        <v>12</v>
      </c>
      <c r="F38" s="20" t="s">
        <v>657</v>
      </c>
      <c r="G38" s="20" t="s">
        <v>33</v>
      </c>
      <c r="H38" s="20">
        <f t="shared" si="1"/>
        <v>12</v>
      </c>
      <c r="I38" s="20" t="s">
        <v>1380</v>
      </c>
      <c r="J38" s="20" t="s">
        <v>189</v>
      </c>
      <c r="K38" s="20" t="s">
        <v>11</v>
      </c>
      <c r="L38" s="20" t="s">
        <v>17</v>
      </c>
      <c r="M38" s="20" t="s">
        <v>16</v>
      </c>
      <c r="N38" s="20" t="s">
        <v>1381</v>
      </c>
      <c r="O38" s="20" t="s">
        <v>246</v>
      </c>
      <c r="P38" s="20" t="s">
        <v>1356</v>
      </c>
      <c r="Q38" s="20" t="s">
        <v>1356</v>
      </c>
      <c r="R38" s="20" t="s">
        <v>1382</v>
      </c>
      <c r="S38" s="20" t="s">
        <v>1356</v>
      </c>
      <c r="T38" s="20" t="s">
        <v>1356</v>
      </c>
      <c r="U38" s="20" t="s">
        <v>1356</v>
      </c>
      <c r="V38" s="20" t="s">
        <v>1356</v>
      </c>
      <c r="W38" s="20" t="s">
        <v>1356</v>
      </c>
      <c r="X38" s="20" t="s">
        <v>1383</v>
      </c>
      <c r="Y38" s="20" t="s">
        <v>1383</v>
      </c>
      <c r="Z38" s="20" t="s">
        <v>1359</v>
      </c>
      <c r="AA38" s="20" t="s">
        <v>1359</v>
      </c>
      <c r="AB38" s="20" t="s">
        <v>1359</v>
      </c>
      <c r="AC38" s="20" t="s">
        <v>1359</v>
      </c>
    </row>
    <row r="39" spans="1:29" x14ac:dyDescent="0.55000000000000004">
      <c r="A39" s="9" t="s">
        <v>50</v>
      </c>
      <c r="B39" s="9" t="s">
        <v>751</v>
      </c>
      <c r="C39" s="9" t="s">
        <v>111</v>
      </c>
      <c r="D39" s="9" t="s">
        <v>331</v>
      </c>
      <c r="E39" s="9" t="s">
        <v>12</v>
      </c>
      <c r="F39" s="9" t="s">
        <v>12</v>
      </c>
      <c r="G39" s="9" t="s">
        <v>34</v>
      </c>
      <c r="H39" s="9">
        <v>3</v>
      </c>
      <c r="I39" s="9" t="s">
        <v>190</v>
      </c>
      <c r="J39" s="9" t="s">
        <v>191</v>
      </c>
      <c r="K39" s="9" t="s">
        <v>11</v>
      </c>
      <c r="L39" s="9" t="s">
        <v>17</v>
      </c>
      <c r="M39" s="9" t="s">
        <v>16</v>
      </c>
      <c r="N39" s="9" t="s">
        <v>563</v>
      </c>
      <c r="O39" s="9" t="s">
        <v>246</v>
      </c>
      <c r="P39" s="9" t="s">
        <v>595</v>
      </c>
      <c r="Q39" s="9" t="s">
        <v>595</v>
      </c>
      <c r="R39" s="9" t="s">
        <v>595</v>
      </c>
      <c r="S39" s="9" t="s">
        <v>596</v>
      </c>
      <c r="T39" s="9" t="s">
        <v>596</v>
      </c>
      <c r="U39" s="9" t="s">
        <v>596</v>
      </c>
      <c r="V39" s="9" t="s">
        <v>601</v>
      </c>
      <c r="W39" s="9" t="s">
        <v>601</v>
      </c>
      <c r="X39" s="9" t="s">
        <v>601</v>
      </c>
      <c r="Y39" s="9" t="s">
        <v>601</v>
      </c>
      <c r="Z39" s="9" t="s">
        <v>1084</v>
      </c>
      <c r="AA39" s="9" t="s">
        <v>1085</v>
      </c>
      <c r="AB39" s="20" t="s">
        <v>1086</v>
      </c>
      <c r="AC39" s="9" t="s">
        <v>1087</v>
      </c>
    </row>
    <row r="40" spans="1:29" x14ac:dyDescent="0.55000000000000004">
      <c r="A40" s="9" t="s">
        <v>51</v>
      </c>
      <c r="B40" s="9" t="s">
        <v>751</v>
      </c>
      <c r="C40" s="9" t="s">
        <v>112</v>
      </c>
      <c r="D40" s="9" t="s">
        <v>331</v>
      </c>
      <c r="E40" s="9" t="s">
        <v>12</v>
      </c>
      <c r="F40" s="9" t="s">
        <v>12</v>
      </c>
      <c r="G40" s="9" t="s">
        <v>34</v>
      </c>
      <c r="H40" s="9">
        <v>3</v>
      </c>
      <c r="I40" s="9" t="s">
        <v>192</v>
      </c>
      <c r="J40" s="9" t="s">
        <v>191</v>
      </c>
      <c r="K40" s="9" t="s">
        <v>11</v>
      </c>
      <c r="L40" s="9" t="s">
        <v>17</v>
      </c>
      <c r="M40" s="9" t="s">
        <v>16</v>
      </c>
      <c r="N40" s="9" t="s">
        <v>564</v>
      </c>
      <c r="O40" s="9" t="s">
        <v>246</v>
      </c>
      <c r="P40" s="9" t="s">
        <v>1088</v>
      </c>
      <c r="Q40" s="9" t="s">
        <v>1088</v>
      </c>
      <c r="R40" s="9" t="s">
        <v>1088</v>
      </c>
      <c r="S40" s="9" t="s">
        <v>597</v>
      </c>
      <c r="T40" s="9" t="s">
        <v>597</v>
      </c>
      <c r="U40" s="9" t="s">
        <v>597</v>
      </c>
      <c r="V40" s="9" t="s">
        <v>602</v>
      </c>
      <c r="W40" s="9" t="s">
        <v>602</v>
      </c>
      <c r="X40" s="9" t="s">
        <v>602</v>
      </c>
      <c r="Y40" s="9" t="s">
        <v>602</v>
      </c>
      <c r="Z40" s="9" t="s">
        <v>1089</v>
      </c>
      <c r="AA40" s="9" t="s">
        <v>1090</v>
      </c>
      <c r="AB40" s="20" t="s">
        <v>1091</v>
      </c>
      <c r="AC40" s="9" t="s">
        <v>1092</v>
      </c>
    </row>
    <row r="41" spans="1:29" x14ac:dyDescent="0.55000000000000004">
      <c r="A41" s="9" t="s">
        <v>52</v>
      </c>
      <c r="B41" s="9" t="s">
        <v>751</v>
      </c>
      <c r="C41" s="9" t="s">
        <v>113</v>
      </c>
      <c r="D41" s="9" t="s">
        <v>331</v>
      </c>
      <c r="E41" s="9" t="s">
        <v>12</v>
      </c>
      <c r="F41" s="9" t="s">
        <v>12</v>
      </c>
      <c r="G41" s="9" t="s">
        <v>34</v>
      </c>
      <c r="H41" s="9">
        <v>3</v>
      </c>
      <c r="I41" s="9" t="s">
        <v>193</v>
      </c>
      <c r="J41" s="9" t="s">
        <v>191</v>
      </c>
      <c r="K41" s="9" t="s">
        <v>11</v>
      </c>
      <c r="L41" s="9" t="s">
        <v>17</v>
      </c>
      <c r="M41" s="9" t="s">
        <v>16</v>
      </c>
      <c r="N41" s="9" t="s">
        <v>565</v>
      </c>
      <c r="O41" s="9" t="s">
        <v>246</v>
      </c>
      <c r="P41" s="9" t="s">
        <v>1088</v>
      </c>
      <c r="Q41" s="9" t="s">
        <v>1088</v>
      </c>
      <c r="R41" s="9" t="s">
        <v>1088</v>
      </c>
      <c r="S41" s="9" t="s">
        <v>598</v>
      </c>
      <c r="T41" s="9" t="s">
        <v>598</v>
      </c>
      <c r="U41" s="9" t="s">
        <v>598</v>
      </c>
      <c r="V41" s="9" t="s">
        <v>603</v>
      </c>
      <c r="W41" s="9" t="s">
        <v>603</v>
      </c>
      <c r="X41" s="9" t="s">
        <v>603</v>
      </c>
      <c r="Y41" s="9" t="s">
        <v>603</v>
      </c>
      <c r="Z41" s="9" t="s">
        <v>1093</v>
      </c>
      <c r="AA41" s="9" t="s">
        <v>1094</v>
      </c>
      <c r="AB41" s="20" t="s">
        <v>1095</v>
      </c>
      <c r="AC41" s="9" t="s">
        <v>1096</v>
      </c>
    </row>
    <row r="42" spans="1:29" x14ac:dyDescent="0.55000000000000004">
      <c r="A42" s="9" t="s">
        <v>1384</v>
      </c>
      <c r="B42" s="9" t="s">
        <v>751</v>
      </c>
      <c r="C42" s="9" t="s">
        <v>114</v>
      </c>
      <c r="D42" s="9" t="s">
        <v>331</v>
      </c>
      <c r="E42" s="9" t="s">
        <v>12</v>
      </c>
      <c r="F42" s="9" t="s">
        <v>12</v>
      </c>
      <c r="G42" s="9" t="s">
        <v>34</v>
      </c>
      <c r="H42" s="9">
        <v>3</v>
      </c>
      <c r="I42" s="9" t="s">
        <v>195</v>
      </c>
      <c r="J42" s="9" t="s">
        <v>191</v>
      </c>
      <c r="K42" s="9" t="s">
        <v>11</v>
      </c>
      <c r="L42" s="9" t="s">
        <v>17</v>
      </c>
      <c r="M42" s="9" t="s">
        <v>16</v>
      </c>
      <c r="N42" s="9" t="s">
        <v>567</v>
      </c>
      <c r="O42" s="9" t="s">
        <v>246</v>
      </c>
      <c r="P42" s="9" t="s">
        <v>1088</v>
      </c>
      <c r="Q42" s="9" t="s">
        <v>1088</v>
      </c>
      <c r="R42" s="9" t="s">
        <v>1097</v>
      </c>
      <c r="S42" s="9" t="s">
        <v>599</v>
      </c>
      <c r="T42" s="9" t="s">
        <v>599</v>
      </c>
      <c r="U42" s="9" t="s">
        <v>599</v>
      </c>
      <c r="V42" s="9" t="s">
        <v>605</v>
      </c>
      <c r="W42" s="9" t="s">
        <v>605</v>
      </c>
      <c r="X42" s="9" t="s">
        <v>605</v>
      </c>
      <c r="Y42" s="9" t="s">
        <v>605</v>
      </c>
      <c r="Z42" s="9" t="s">
        <v>1098</v>
      </c>
      <c r="AA42" s="9" t="s">
        <v>1099</v>
      </c>
      <c r="AB42" s="20" t="s">
        <v>1100</v>
      </c>
      <c r="AC42" s="9" t="s">
        <v>1101</v>
      </c>
    </row>
    <row r="43" spans="1:29" x14ac:dyDescent="0.55000000000000004">
      <c r="A43" s="9" t="s">
        <v>82</v>
      </c>
      <c r="B43" s="9" t="s">
        <v>751</v>
      </c>
      <c r="C43" s="9" t="s">
        <v>115</v>
      </c>
      <c r="D43" s="9" t="s">
        <v>331</v>
      </c>
      <c r="E43" s="9" t="s">
        <v>12</v>
      </c>
      <c r="F43" s="9" t="s">
        <v>12</v>
      </c>
      <c r="G43" s="9" t="s">
        <v>34</v>
      </c>
      <c r="H43" s="9">
        <v>3</v>
      </c>
      <c r="I43" s="9" t="s">
        <v>194</v>
      </c>
      <c r="J43" s="9" t="s">
        <v>191</v>
      </c>
      <c r="K43" s="9" t="s">
        <v>11</v>
      </c>
      <c r="L43" s="9" t="s">
        <v>17</v>
      </c>
      <c r="M43" s="9" t="s">
        <v>16</v>
      </c>
      <c r="N43" s="9" t="s">
        <v>566</v>
      </c>
      <c r="O43" s="9" t="s">
        <v>246</v>
      </c>
      <c r="P43" s="9" t="s">
        <v>1088</v>
      </c>
      <c r="Q43" s="9" t="s">
        <v>1088</v>
      </c>
      <c r="R43" s="9" t="s">
        <v>1088</v>
      </c>
      <c r="S43" s="9" t="s">
        <v>600</v>
      </c>
      <c r="T43" s="9" t="s">
        <v>600</v>
      </c>
      <c r="U43" s="9" t="s">
        <v>600</v>
      </c>
      <c r="V43" s="9" t="s">
        <v>604</v>
      </c>
      <c r="W43" s="9" t="s">
        <v>604</v>
      </c>
      <c r="X43" s="9" t="s">
        <v>604</v>
      </c>
      <c r="Y43" s="9" t="s">
        <v>604</v>
      </c>
      <c r="Z43" s="9" t="s">
        <v>1102</v>
      </c>
      <c r="AA43" s="9" t="s">
        <v>1099</v>
      </c>
      <c r="AB43" s="20" t="s">
        <v>1103</v>
      </c>
      <c r="AC43" s="9" t="s">
        <v>1104</v>
      </c>
    </row>
    <row r="44" spans="1:29" x14ac:dyDescent="0.55000000000000004">
      <c r="A44" s="9" t="s">
        <v>48</v>
      </c>
      <c r="B44" s="9" t="s">
        <v>751</v>
      </c>
      <c r="C44" s="9" t="s">
        <v>116</v>
      </c>
      <c r="D44" s="9" t="s">
        <v>331</v>
      </c>
      <c r="E44" s="9" t="s">
        <v>12</v>
      </c>
      <c r="F44" s="9" t="s">
        <v>12</v>
      </c>
      <c r="G44" s="9" t="s">
        <v>29</v>
      </c>
      <c r="H44" s="9">
        <v>3</v>
      </c>
      <c r="I44" s="9" t="s">
        <v>201</v>
      </c>
      <c r="J44" s="9" t="s">
        <v>196</v>
      </c>
      <c r="K44" s="9" t="s">
        <v>11</v>
      </c>
      <c r="L44" s="9" t="s">
        <v>17</v>
      </c>
      <c r="M44" s="9" t="s">
        <v>16</v>
      </c>
      <c r="N44" s="9" t="s">
        <v>571</v>
      </c>
      <c r="O44" s="9" t="s">
        <v>246</v>
      </c>
      <c r="P44" s="9" t="s">
        <v>1105</v>
      </c>
      <c r="Q44" s="9" t="s">
        <v>1105</v>
      </c>
      <c r="R44" s="9" t="s">
        <v>280</v>
      </c>
      <c r="S44" s="9" t="s">
        <v>322</v>
      </c>
      <c r="T44" s="9" t="s">
        <v>322</v>
      </c>
      <c r="U44" s="9" t="s">
        <v>322</v>
      </c>
      <c r="V44" s="9" t="s">
        <v>1105</v>
      </c>
      <c r="W44" s="9" t="s">
        <v>274</v>
      </c>
      <c r="X44" s="9" t="s">
        <v>274</v>
      </c>
      <c r="Y44" s="9" t="s">
        <v>274</v>
      </c>
      <c r="Z44" s="9" t="s">
        <v>1106</v>
      </c>
      <c r="AA44" s="9" t="s">
        <v>1107</v>
      </c>
      <c r="AB44" s="20" t="s">
        <v>1108</v>
      </c>
      <c r="AC44" s="9" t="s">
        <v>1109</v>
      </c>
    </row>
    <row r="45" spans="1:29" x14ac:dyDescent="0.55000000000000004">
      <c r="A45" s="9" t="s">
        <v>47</v>
      </c>
      <c r="B45" s="9" t="s">
        <v>751</v>
      </c>
      <c r="C45" s="9" t="s">
        <v>117</v>
      </c>
      <c r="D45" s="9" t="s">
        <v>331</v>
      </c>
      <c r="E45" s="9" t="s">
        <v>12</v>
      </c>
      <c r="F45" s="9" t="s">
        <v>12</v>
      </c>
      <c r="G45" s="9" t="s">
        <v>29</v>
      </c>
      <c r="H45" s="9">
        <v>3</v>
      </c>
      <c r="I45" s="9" t="s">
        <v>198</v>
      </c>
      <c r="J45" s="9" t="s">
        <v>196</v>
      </c>
      <c r="K45" s="9" t="s">
        <v>11</v>
      </c>
      <c r="L45" s="9" t="s">
        <v>17</v>
      </c>
      <c r="M45" s="9" t="s">
        <v>16</v>
      </c>
      <c r="N45" s="9" t="s">
        <v>569</v>
      </c>
      <c r="O45" s="9" t="s">
        <v>246</v>
      </c>
      <c r="P45" s="9" t="s">
        <v>278</v>
      </c>
      <c r="Q45" s="9" t="s">
        <v>278</v>
      </c>
      <c r="R45" s="9" t="s">
        <v>608</v>
      </c>
      <c r="S45" s="9" t="s">
        <v>320</v>
      </c>
      <c r="T45" s="9" t="s">
        <v>320</v>
      </c>
      <c r="U45" s="9" t="s">
        <v>320</v>
      </c>
      <c r="V45" s="9" t="s">
        <v>272</v>
      </c>
      <c r="W45" s="9" t="s">
        <v>272</v>
      </c>
      <c r="X45" s="9" t="s">
        <v>272</v>
      </c>
      <c r="Y45" s="9" t="s">
        <v>272</v>
      </c>
      <c r="Z45" s="9" t="s">
        <v>1110</v>
      </c>
      <c r="AA45" s="9" t="s">
        <v>1111</v>
      </c>
      <c r="AB45" s="20" t="s">
        <v>1108</v>
      </c>
      <c r="AC45" s="9" t="s">
        <v>1112</v>
      </c>
    </row>
    <row r="46" spans="1:29" x14ac:dyDescent="0.55000000000000004">
      <c r="A46" s="9" t="s">
        <v>46</v>
      </c>
      <c r="B46" s="9" t="s">
        <v>751</v>
      </c>
      <c r="C46" s="9" t="s">
        <v>118</v>
      </c>
      <c r="D46" s="9" t="s">
        <v>331</v>
      </c>
      <c r="E46" s="9" t="s">
        <v>12</v>
      </c>
      <c r="F46" s="9" t="s">
        <v>12</v>
      </c>
      <c r="G46" s="9" t="s">
        <v>29</v>
      </c>
      <c r="H46" s="9">
        <v>3</v>
      </c>
      <c r="I46" s="9" t="s">
        <v>200</v>
      </c>
      <c r="J46" s="9" t="s">
        <v>196</v>
      </c>
      <c r="K46" s="9" t="s">
        <v>11</v>
      </c>
      <c r="L46" s="9" t="s">
        <v>17</v>
      </c>
      <c r="M46" s="9" t="s">
        <v>16</v>
      </c>
      <c r="N46" s="9" t="s">
        <v>570</v>
      </c>
      <c r="O46" s="9" t="s">
        <v>246</v>
      </c>
      <c r="P46" s="9" t="s">
        <v>1105</v>
      </c>
      <c r="Q46" s="9" t="s">
        <v>1105</v>
      </c>
      <c r="R46" s="9" t="s">
        <v>281</v>
      </c>
      <c r="S46" s="9" t="s">
        <v>321</v>
      </c>
      <c r="T46" s="9" t="s">
        <v>321</v>
      </c>
      <c r="U46" s="9" t="s">
        <v>321</v>
      </c>
      <c r="V46" s="9" t="s">
        <v>273</v>
      </c>
      <c r="W46" s="9" t="s">
        <v>273</v>
      </c>
      <c r="X46" s="9" t="s">
        <v>273</v>
      </c>
      <c r="Y46" s="9" t="s">
        <v>273</v>
      </c>
      <c r="Z46" s="9" t="s">
        <v>1113</v>
      </c>
      <c r="AA46" s="9" t="s">
        <v>1114</v>
      </c>
      <c r="AB46" s="20" t="s">
        <v>1108</v>
      </c>
      <c r="AC46" s="9" t="s">
        <v>1109</v>
      </c>
    </row>
    <row r="47" spans="1:29" x14ac:dyDescent="0.55000000000000004">
      <c r="A47" s="9" t="s">
        <v>49</v>
      </c>
      <c r="B47" s="9" t="s">
        <v>751</v>
      </c>
      <c r="C47" s="9" t="s">
        <v>119</v>
      </c>
      <c r="D47" s="9" t="s">
        <v>331</v>
      </c>
      <c r="E47" s="9" t="s">
        <v>12</v>
      </c>
      <c r="F47" s="9" t="s">
        <v>12</v>
      </c>
      <c r="G47" s="9" t="s">
        <v>29</v>
      </c>
      <c r="H47" s="9">
        <v>3</v>
      </c>
      <c r="I47" s="9" t="s">
        <v>202</v>
      </c>
      <c r="J47" s="9" t="s">
        <v>196</v>
      </c>
      <c r="K47" s="9" t="s">
        <v>11</v>
      </c>
      <c r="L47" s="9" t="s">
        <v>17</v>
      </c>
      <c r="M47" s="9" t="s">
        <v>16</v>
      </c>
      <c r="N47" s="9" t="s">
        <v>572</v>
      </c>
      <c r="O47" s="9" t="s">
        <v>246</v>
      </c>
      <c r="P47" s="9" t="s">
        <v>1105</v>
      </c>
      <c r="Q47" s="9" t="s">
        <v>1105</v>
      </c>
      <c r="R47" s="9" t="s">
        <v>279</v>
      </c>
      <c r="S47" s="9" t="s">
        <v>1105</v>
      </c>
      <c r="T47" s="9" t="s">
        <v>1105</v>
      </c>
      <c r="U47" s="9" t="s">
        <v>279</v>
      </c>
      <c r="V47" s="9" t="s">
        <v>1105</v>
      </c>
      <c r="W47" s="9" t="s">
        <v>275</v>
      </c>
      <c r="X47" s="9" t="s">
        <v>276</v>
      </c>
      <c r="Y47" s="9" t="s">
        <v>276</v>
      </c>
      <c r="Z47" s="9" t="s">
        <v>1115</v>
      </c>
      <c r="AA47" s="9" t="s">
        <v>1116</v>
      </c>
      <c r="AB47" s="20" t="s">
        <v>1108</v>
      </c>
      <c r="AC47" s="9" t="s">
        <v>1109</v>
      </c>
    </row>
    <row r="48" spans="1:29" x14ac:dyDescent="0.55000000000000004">
      <c r="A48" s="9" t="s">
        <v>94</v>
      </c>
      <c r="B48" s="9" t="s">
        <v>751</v>
      </c>
      <c r="C48" s="9" t="s">
        <v>120</v>
      </c>
      <c r="D48" s="9" t="s">
        <v>331</v>
      </c>
      <c r="E48" s="9" t="s">
        <v>12</v>
      </c>
      <c r="F48" s="9" t="s">
        <v>12</v>
      </c>
      <c r="G48" s="9" t="s">
        <v>29</v>
      </c>
      <c r="H48" s="9">
        <v>3</v>
      </c>
      <c r="I48" s="9" t="s">
        <v>199</v>
      </c>
      <c r="J48" s="9" t="s">
        <v>196</v>
      </c>
      <c r="K48" s="9" t="s">
        <v>11</v>
      </c>
      <c r="L48" s="9" t="s">
        <v>17</v>
      </c>
      <c r="M48" s="9" t="s">
        <v>16</v>
      </c>
      <c r="N48" s="9" t="s">
        <v>573</v>
      </c>
      <c r="O48" s="9" t="s">
        <v>246</v>
      </c>
      <c r="P48" s="9" t="s">
        <v>1117</v>
      </c>
      <c r="Q48" s="9" t="s">
        <v>1117</v>
      </c>
      <c r="R48" s="9" t="s">
        <v>1117</v>
      </c>
      <c r="S48" s="9" t="s">
        <v>323</v>
      </c>
      <c r="T48" s="9" t="s">
        <v>323</v>
      </c>
      <c r="U48" s="9" t="s">
        <v>323</v>
      </c>
      <c r="V48" s="9" t="s">
        <v>1117</v>
      </c>
      <c r="W48" s="9" t="s">
        <v>1117</v>
      </c>
      <c r="X48" s="9" t="s">
        <v>1117</v>
      </c>
      <c r="Y48" s="9" t="s">
        <v>1117</v>
      </c>
      <c r="Z48" s="9" t="s">
        <v>1118</v>
      </c>
      <c r="AA48" s="9" t="s">
        <v>1118</v>
      </c>
      <c r="AB48" s="20" t="s">
        <v>1108</v>
      </c>
      <c r="AC48" s="9" t="s">
        <v>1119</v>
      </c>
    </row>
    <row r="49" spans="1:29" x14ac:dyDescent="0.55000000000000004">
      <c r="A49" s="9" t="s">
        <v>45</v>
      </c>
      <c r="B49" s="9" t="s">
        <v>751</v>
      </c>
      <c r="C49" s="9" t="s">
        <v>121</v>
      </c>
      <c r="D49" s="9" t="s">
        <v>331</v>
      </c>
      <c r="E49" s="9" t="s">
        <v>12</v>
      </c>
      <c r="F49" s="9" t="s">
        <v>12</v>
      </c>
      <c r="G49" s="9" t="s">
        <v>29</v>
      </c>
      <c r="H49" s="9">
        <v>3</v>
      </c>
      <c r="I49" s="9" t="s">
        <v>197</v>
      </c>
      <c r="J49" s="9" t="s">
        <v>196</v>
      </c>
      <c r="K49" s="9" t="s">
        <v>11</v>
      </c>
      <c r="L49" s="9" t="s">
        <v>17</v>
      </c>
      <c r="M49" s="9" t="s">
        <v>16</v>
      </c>
      <c r="N49" s="9" t="s">
        <v>568</v>
      </c>
      <c r="O49" s="9" t="s">
        <v>246</v>
      </c>
      <c r="P49" s="9" t="s">
        <v>607</v>
      </c>
      <c r="Q49" s="9" t="s">
        <v>607</v>
      </c>
      <c r="R49" s="9" t="s">
        <v>606</v>
      </c>
      <c r="S49" s="9" t="s">
        <v>609</v>
      </c>
      <c r="T49" s="9" t="s">
        <v>609</v>
      </c>
      <c r="U49" s="9" t="s">
        <v>610</v>
      </c>
      <c r="V49" s="9" t="s">
        <v>611</v>
      </c>
      <c r="W49" s="9" t="s">
        <v>612</v>
      </c>
      <c r="X49" s="9" t="s">
        <v>613</v>
      </c>
      <c r="Y49" s="9" t="s">
        <v>613</v>
      </c>
      <c r="Z49" s="9" t="s">
        <v>1120</v>
      </c>
      <c r="AA49" s="9" t="s">
        <v>1121</v>
      </c>
      <c r="AB49" s="20" t="s">
        <v>1108</v>
      </c>
      <c r="AC49" s="9" t="s">
        <v>1112</v>
      </c>
    </row>
    <row r="50" spans="1:29" ht="14.25" customHeight="1" x14ac:dyDescent="0.55000000000000004">
      <c r="A50" s="9" t="s">
        <v>666</v>
      </c>
      <c r="B50" s="9" t="s">
        <v>748</v>
      </c>
      <c r="C50" s="9" t="s">
        <v>717</v>
      </c>
      <c r="D50" s="9" t="s">
        <v>331</v>
      </c>
      <c r="E50" s="9" t="s">
        <v>12</v>
      </c>
      <c r="F50" s="9" t="s">
        <v>12</v>
      </c>
      <c r="G50" s="9" t="s">
        <v>44</v>
      </c>
      <c r="H50" s="9">
        <f>3*2</f>
        <v>6</v>
      </c>
      <c r="I50" s="9" t="s">
        <v>667</v>
      </c>
      <c r="J50" s="9" t="s">
        <v>12</v>
      </c>
      <c r="K50" s="9" t="s">
        <v>668</v>
      </c>
      <c r="L50" s="9" t="s">
        <v>17</v>
      </c>
      <c r="M50" s="9" t="s">
        <v>16</v>
      </c>
      <c r="N50" s="9" t="s">
        <v>770</v>
      </c>
      <c r="O50" s="9" t="s">
        <v>669</v>
      </c>
      <c r="P50" s="9" t="s">
        <v>783</v>
      </c>
      <c r="Q50" s="9" t="s">
        <v>783</v>
      </c>
      <c r="R50" s="9" t="s">
        <v>782</v>
      </c>
      <c r="S50" s="14" t="s">
        <v>819</v>
      </c>
      <c r="T50" s="14" t="s">
        <v>820</v>
      </c>
      <c r="U50" s="14" t="s">
        <v>820</v>
      </c>
      <c r="V50" t="s">
        <v>797</v>
      </c>
      <c r="W50" t="s">
        <v>798</v>
      </c>
      <c r="X50" t="s">
        <v>799</v>
      </c>
      <c r="Y50" t="s">
        <v>799</v>
      </c>
      <c r="Z50" t="s">
        <v>1122</v>
      </c>
      <c r="AA50" s="9" t="s">
        <v>1123</v>
      </c>
      <c r="AB50" s="20" t="s">
        <v>1124</v>
      </c>
      <c r="AC50" s="14" t="s">
        <v>1125</v>
      </c>
    </row>
    <row r="51" spans="1:29" ht="16.5" customHeight="1" x14ac:dyDescent="0.55000000000000004">
      <c r="A51" s="9" t="s">
        <v>670</v>
      </c>
      <c r="B51" s="9" t="s">
        <v>748</v>
      </c>
      <c r="C51" s="9" t="s">
        <v>718</v>
      </c>
      <c r="D51" s="9" t="s">
        <v>331</v>
      </c>
      <c r="E51" s="9" t="s">
        <v>12</v>
      </c>
      <c r="F51" s="9" t="s">
        <v>657</v>
      </c>
      <c r="G51" s="9" t="s">
        <v>44</v>
      </c>
      <c r="H51" s="9">
        <f>3*4*2</f>
        <v>24</v>
      </c>
      <c r="I51" s="9" t="s">
        <v>670</v>
      </c>
      <c r="J51" s="9" t="s">
        <v>12</v>
      </c>
      <c r="K51" s="9" t="s">
        <v>671</v>
      </c>
      <c r="L51" s="9" t="s">
        <v>17</v>
      </c>
      <c r="M51" s="9" t="s">
        <v>16</v>
      </c>
      <c r="N51" s="9" t="s">
        <v>697</v>
      </c>
      <c r="O51" s="9" t="s">
        <v>669</v>
      </c>
      <c r="P51" s="9" t="s">
        <v>785</v>
      </c>
      <c r="Q51" s="9" t="s">
        <v>785</v>
      </c>
      <c r="R51" s="20" t="s">
        <v>784</v>
      </c>
      <c r="S51" s="20" t="s">
        <v>820</v>
      </c>
      <c r="T51" s="20" t="s">
        <v>820</v>
      </c>
      <c r="U51" s="20" t="s">
        <v>820</v>
      </c>
      <c r="V51" t="s">
        <v>797</v>
      </c>
      <c r="W51" s="20" t="s">
        <v>798</v>
      </c>
      <c r="X51" t="s">
        <v>799</v>
      </c>
      <c r="Y51" t="s">
        <v>799</v>
      </c>
      <c r="Z51" s="9" t="s">
        <v>727</v>
      </c>
      <c r="AA51" s="9" t="s">
        <v>727</v>
      </c>
      <c r="AB51" s="20" t="s">
        <v>727</v>
      </c>
      <c r="AC51" s="9" t="s">
        <v>727</v>
      </c>
    </row>
    <row r="52" spans="1:29" s="20" customFormat="1" x14ac:dyDescent="0.55000000000000004">
      <c r="A52" s="20" t="s">
        <v>650</v>
      </c>
      <c r="B52" s="20" t="s">
        <v>748</v>
      </c>
      <c r="C52" s="20" t="s">
        <v>719</v>
      </c>
      <c r="D52" s="20" t="s">
        <v>331</v>
      </c>
      <c r="E52" s="20" t="s">
        <v>12</v>
      </c>
      <c r="F52" s="20" t="s">
        <v>695</v>
      </c>
      <c r="G52" s="20" t="s">
        <v>763</v>
      </c>
      <c r="H52" s="20">
        <f>3*3</f>
        <v>9</v>
      </c>
      <c r="I52" s="20" t="s">
        <v>651</v>
      </c>
      <c r="J52" s="20" t="s">
        <v>652</v>
      </c>
      <c r="K52" s="20" t="s">
        <v>11</v>
      </c>
      <c r="L52" s="20" t="s">
        <v>17</v>
      </c>
      <c r="M52" s="20" t="s">
        <v>16</v>
      </c>
      <c r="N52" s="20" t="s">
        <v>696</v>
      </c>
      <c r="O52" s="20" t="s">
        <v>246</v>
      </c>
      <c r="P52" s="20" t="s">
        <v>781</v>
      </c>
      <c r="Q52" s="20" t="s">
        <v>781</v>
      </c>
      <c r="R52" s="20" t="s">
        <v>780</v>
      </c>
      <c r="S52" s="20" t="s">
        <v>780</v>
      </c>
      <c r="T52" s="20" t="s">
        <v>780</v>
      </c>
      <c r="U52" s="20" t="s">
        <v>780</v>
      </c>
      <c r="V52" s="20" t="s">
        <v>800</v>
      </c>
      <c r="W52" s="20" t="s">
        <v>801</v>
      </c>
      <c r="X52" s="20" t="s">
        <v>802</v>
      </c>
      <c r="Y52" s="20" t="s">
        <v>802</v>
      </c>
      <c r="Z52" s="20" t="s">
        <v>1126</v>
      </c>
      <c r="AA52" s="20" t="s">
        <v>1127</v>
      </c>
      <c r="AB52" s="20" t="s">
        <v>1128</v>
      </c>
      <c r="AC52" s="20" t="s">
        <v>1129</v>
      </c>
    </row>
    <row r="53" spans="1:29" s="20" customFormat="1" x14ac:dyDescent="0.55000000000000004">
      <c r="A53" s="20" t="s">
        <v>1385</v>
      </c>
      <c r="B53" s="20" t="s">
        <v>748</v>
      </c>
      <c r="C53" s="20" t="s">
        <v>1386</v>
      </c>
      <c r="D53" s="20" t="s">
        <v>331</v>
      </c>
      <c r="E53" s="20" t="s">
        <v>12</v>
      </c>
      <c r="F53" s="20" t="s">
        <v>695</v>
      </c>
      <c r="G53" s="20" t="s">
        <v>763</v>
      </c>
      <c r="H53" s="20">
        <f>3*3</f>
        <v>9</v>
      </c>
      <c r="I53" s="20" t="s">
        <v>1387</v>
      </c>
      <c r="J53" s="20" t="s">
        <v>12</v>
      </c>
      <c r="K53" s="20" t="s">
        <v>671</v>
      </c>
      <c r="L53" s="20" t="s">
        <v>17</v>
      </c>
      <c r="M53" s="20" t="s">
        <v>16</v>
      </c>
      <c r="N53" s="20" t="s">
        <v>1388</v>
      </c>
      <c r="O53" s="20" t="s">
        <v>669</v>
      </c>
      <c r="P53" s="20" t="s">
        <v>785</v>
      </c>
      <c r="Q53" s="20" t="s">
        <v>785</v>
      </c>
      <c r="R53" s="20" t="s">
        <v>1389</v>
      </c>
      <c r="S53" s="20" t="s">
        <v>1356</v>
      </c>
      <c r="T53" s="20" t="s">
        <v>1356</v>
      </c>
      <c r="U53" s="20" t="s">
        <v>780</v>
      </c>
      <c r="V53" s="20" t="s">
        <v>799</v>
      </c>
      <c r="W53" s="20" t="s">
        <v>799</v>
      </c>
      <c r="X53" s="20" t="s">
        <v>799</v>
      </c>
      <c r="Y53" s="20" t="s">
        <v>799</v>
      </c>
      <c r="Z53" s="20" t="s">
        <v>1359</v>
      </c>
      <c r="AA53" s="20" t="s">
        <v>1359</v>
      </c>
      <c r="AB53" s="20" t="s">
        <v>1359</v>
      </c>
      <c r="AC53" s="20" t="s">
        <v>1359</v>
      </c>
    </row>
    <row r="54" spans="1:29" s="20" customFormat="1" x14ac:dyDescent="0.55000000000000004">
      <c r="A54" s="20" t="s">
        <v>1390</v>
      </c>
      <c r="B54" s="20" t="s">
        <v>748</v>
      </c>
      <c r="C54" s="20" t="s">
        <v>1391</v>
      </c>
      <c r="D54" s="20" t="s">
        <v>331</v>
      </c>
      <c r="E54" s="20" t="s">
        <v>12</v>
      </c>
      <c r="F54" s="20" t="s">
        <v>657</v>
      </c>
      <c r="G54" s="20" t="s">
        <v>33</v>
      </c>
      <c r="H54" s="20">
        <f t="shared" ref="H54" si="2">3*4</f>
        <v>12</v>
      </c>
      <c r="I54" s="20" t="s">
        <v>1392</v>
      </c>
      <c r="J54" s="20" t="s">
        <v>189</v>
      </c>
      <c r="K54" s="20" t="s">
        <v>11</v>
      </c>
      <c r="L54" s="20" t="s">
        <v>17</v>
      </c>
      <c r="M54" s="20" t="s">
        <v>16</v>
      </c>
      <c r="N54" s="20" t="s">
        <v>1393</v>
      </c>
      <c r="O54" s="20" t="s">
        <v>246</v>
      </c>
      <c r="P54" s="20" t="s">
        <v>785</v>
      </c>
      <c r="Q54" s="20" t="s">
        <v>785</v>
      </c>
      <c r="R54" s="20" t="s">
        <v>1394</v>
      </c>
      <c r="S54" s="20" t="s">
        <v>780</v>
      </c>
      <c r="T54" s="20" t="s">
        <v>780</v>
      </c>
      <c r="U54" s="20" t="s">
        <v>780</v>
      </c>
      <c r="V54" s="20" t="s">
        <v>799</v>
      </c>
      <c r="W54" s="20" t="s">
        <v>799</v>
      </c>
      <c r="X54" s="20" t="s">
        <v>799</v>
      </c>
      <c r="Y54" s="20" t="s">
        <v>799</v>
      </c>
      <c r="Z54" s="20" t="s">
        <v>1359</v>
      </c>
      <c r="AA54" s="20" t="s">
        <v>1359</v>
      </c>
      <c r="AB54" s="20" t="s">
        <v>1359</v>
      </c>
      <c r="AC54" s="20" t="s">
        <v>1359</v>
      </c>
    </row>
    <row r="55" spans="1:29" x14ac:dyDescent="0.55000000000000004">
      <c r="A55" s="9" t="s">
        <v>656</v>
      </c>
      <c r="B55" s="9" t="s">
        <v>750</v>
      </c>
      <c r="C55" s="9" t="s">
        <v>720</v>
      </c>
      <c r="D55" s="9" t="s">
        <v>331</v>
      </c>
      <c r="E55" s="9" t="s">
        <v>12</v>
      </c>
      <c r="F55" s="9" t="s">
        <v>657</v>
      </c>
      <c r="G55" s="9" t="s">
        <v>763</v>
      </c>
      <c r="H55" s="9">
        <f>3*4</f>
        <v>12</v>
      </c>
      <c r="I55" s="9" t="s">
        <v>658</v>
      </c>
      <c r="J55" s="9" t="s">
        <v>189</v>
      </c>
      <c r="K55" s="9" t="s">
        <v>11</v>
      </c>
      <c r="L55" s="9" t="s">
        <v>17</v>
      </c>
      <c r="M55" s="9" t="s">
        <v>16</v>
      </c>
      <c r="N55" s="9" t="s">
        <v>762</v>
      </c>
      <c r="O55" s="9" t="s">
        <v>246</v>
      </c>
      <c r="P55" s="9" t="s">
        <v>786</v>
      </c>
      <c r="Q55" s="9" t="s">
        <v>786</v>
      </c>
      <c r="R55" s="9" t="s">
        <v>787</v>
      </c>
      <c r="S55" s="9" t="s">
        <v>1130</v>
      </c>
      <c r="T55" s="9" t="s">
        <v>1130</v>
      </c>
      <c r="U55" s="9" t="s">
        <v>1130</v>
      </c>
      <c r="V55" s="9" t="s">
        <v>803</v>
      </c>
      <c r="W55" s="9" t="s">
        <v>803</v>
      </c>
      <c r="X55" s="9" t="s">
        <v>803</v>
      </c>
      <c r="Y55" s="9" t="s">
        <v>803</v>
      </c>
      <c r="Z55" s="9" t="s">
        <v>1130</v>
      </c>
      <c r="AA55" s="9" t="s">
        <v>1131</v>
      </c>
      <c r="AB55" s="20" t="s">
        <v>1132</v>
      </c>
      <c r="AC55" s="9" t="s">
        <v>1133</v>
      </c>
    </row>
    <row r="56" spans="1:29" x14ac:dyDescent="0.55000000000000004">
      <c r="A56" s="9" t="s">
        <v>659</v>
      </c>
      <c r="B56" s="9" t="s">
        <v>750</v>
      </c>
      <c r="C56" s="9" t="s">
        <v>726</v>
      </c>
      <c r="D56" s="9" t="s">
        <v>331</v>
      </c>
      <c r="E56" s="9" t="s">
        <v>12</v>
      </c>
      <c r="F56" s="9" t="s">
        <v>12</v>
      </c>
      <c r="G56" s="9" t="s">
        <v>655</v>
      </c>
      <c r="H56" s="9">
        <v>3</v>
      </c>
      <c r="I56" s="9" t="s">
        <v>660</v>
      </c>
      <c r="J56" s="9" t="s">
        <v>171</v>
      </c>
      <c r="K56" s="9" t="s">
        <v>11</v>
      </c>
      <c r="L56" s="9" t="s">
        <v>17</v>
      </c>
      <c r="M56" s="9" t="s">
        <v>16</v>
      </c>
      <c r="N56" s="9" t="s">
        <v>661</v>
      </c>
      <c r="O56" s="9" t="s">
        <v>246</v>
      </c>
      <c r="P56" s="9" t="s">
        <v>1134</v>
      </c>
      <c r="Q56" s="9" t="s">
        <v>1134</v>
      </c>
      <c r="R56" s="9" t="s">
        <v>1134</v>
      </c>
      <c r="S56" s="9" t="s">
        <v>1130</v>
      </c>
      <c r="T56" s="9" t="s">
        <v>1130</v>
      </c>
      <c r="U56" s="9" t="s">
        <v>1130</v>
      </c>
      <c r="V56" s="9" t="s">
        <v>1135</v>
      </c>
      <c r="W56" s="9" t="s">
        <v>1135</v>
      </c>
      <c r="X56" s="9" t="s">
        <v>1135</v>
      </c>
      <c r="Y56" s="9" t="s">
        <v>1135</v>
      </c>
      <c r="Z56" s="9" t="s">
        <v>1130</v>
      </c>
      <c r="AA56" s="9" t="s">
        <v>1136</v>
      </c>
      <c r="AB56" s="20" t="s">
        <v>1137</v>
      </c>
      <c r="AC56" s="9" t="s">
        <v>1138</v>
      </c>
    </row>
    <row r="57" spans="1:29" s="23" customFormat="1" x14ac:dyDescent="0.55000000000000004">
      <c r="A57" s="23" t="s">
        <v>662</v>
      </c>
      <c r="B57" s="23" t="s">
        <v>748</v>
      </c>
      <c r="C57" s="23" t="s">
        <v>688</v>
      </c>
      <c r="D57" s="23" t="s">
        <v>331</v>
      </c>
      <c r="E57" s="23" t="s">
        <v>12</v>
      </c>
      <c r="F57" s="23" t="s">
        <v>12</v>
      </c>
      <c r="G57" s="23" t="s">
        <v>33</v>
      </c>
      <c r="H57" s="23">
        <v>3</v>
      </c>
      <c r="I57" s="23" t="s">
        <v>663</v>
      </c>
      <c r="J57" s="23" t="s">
        <v>664</v>
      </c>
      <c r="K57" s="23" t="s">
        <v>11</v>
      </c>
      <c r="L57" s="23" t="s">
        <v>17</v>
      </c>
      <c r="M57" s="23" t="s">
        <v>16</v>
      </c>
      <c r="N57" s="23" t="s">
        <v>665</v>
      </c>
      <c r="O57" s="23" t="s">
        <v>433</v>
      </c>
      <c r="P57" s="23" t="s">
        <v>830</v>
      </c>
      <c r="Q57" s="23" t="s">
        <v>830</v>
      </c>
      <c r="R57" s="23" t="s">
        <v>830</v>
      </c>
      <c r="S57" s="23" t="s">
        <v>822</v>
      </c>
      <c r="T57" s="23" t="s">
        <v>822</v>
      </c>
      <c r="U57" s="23" t="s">
        <v>822</v>
      </c>
      <c r="V57" s="23" t="s">
        <v>850</v>
      </c>
      <c r="W57" s="23" t="s">
        <v>806</v>
      </c>
      <c r="X57" s="23" t="s">
        <v>807</v>
      </c>
      <c r="Y57" s="23" t="s">
        <v>808</v>
      </c>
      <c r="Z57" s="23" t="s">
        <v>1139</v>
      </c>
      <c r="AA57" s="23" t="s">
        <v>1140</v>
      </c>
      <c r="AB57" s="23" t="s">
        <v>1141</v>
      </c>
      <c r="AC57" s="23" t="s">
        <v>1142</v>
      </c>
    </row>
    <row r="58" spans="1:29" x14ac:dyDescent="0.55000000000000004">
      <c r="A58" s="9" t="s">
        <v>684</v>
      </c>
      <c r="B58" s="9" t="s">
        <v>751</v>
      </c>
      <c r="C58" s="9" t="s">
        <v>689</v>
      </c>
      <c r="D58" s="9" t="s">
        <v>331</v>
      </c>
      <c r="E58" s="9" t="s">
        <v>12</v>
      </c>
      <c r="F58" s="9" t="s">
        <v>12</v>
      </c>
      <c r="G58" s="9" t="s">
        <v>29</v>
      </c>
      <c r="H58" s="9">
        <v>3</v>
      </c>
      <c r="I58" s="9" t="s">
        <v>681</v>
      </c>
      <c r="J58" s="9" t="s">
        <v>682</v>
      </c>
      <c r="K58" s="9" t="s">
        <v>11</v>
      </c>
      <c r="L58" s="9" t="s">
        <v>17</v>
      </c>
      <c r="M58" s="9" t="s">
        <v>16</v>
      </c>
      <c r="N58" s="9" t="s">
        <v>683</v>
      </c>
      <c r="O58" s="9" t="s">
        <v>246</v>
      </c>
      <c r="P58" s="9" t="s">
        <v>791</v>
      </c>
      <c r="Q58" s="9" t="s">
        <v>791</v>
      </c>
      <c r="R58" s="9" t="s">
        <v>791</v>
      </c>
      <c r="S58" s="9" t="s">
        <v>1143</v>
      </c>
      <c r="T58" s="9" t="s">
        <v>821</v>
      </c>
      <c r="U58" s="9" t="s">
        <v>821</v>
      </c>
      <c r="V58" s="9" t="s">
        <v>812</v>
      </c>
      <c r="W58" s="9" t="s">
        <v>812</v>
      </c>
      <c r="X58" s="9" t="s">
        <v>813</v>
      </c>
      <c r="Y58" s="9" t="s">
        <v>814</v>
      </c>
      <c r="Z58" s="9" t="s">
        <v>1144</v>
      </c>
      <c r="AA58" s="9" t="s">
        <v>1145</v>
      </c>
      <c r="AB58" s="20" t="s">
        <v>1146</v>
      </c>
      <c r="AC58" s="9" t="s">
        <v>1147</v>
      </c>
    </row>
    <row r="59" spans="1:29" x14ac:dyDescent="0.55000000000000004">
      <c r="A59" s="9" t="s">
        <v>673</v>
      </c>
      <c r="B59" s="9" t="s">
        <v>748</v>
      </c>
      <c r="C59" s="9" t="s">
        <v>927</v>
      </c>
      <c r="D59" s="9" t="s">
        <v>331</v>
      </c>
      <c r="E59" s="9" t="s">
        <v>12</v>
      </c>
      <c r="F59" s="9" t="s">
        <v>12</v>
      </c>
      <c r="G59" s="9" t="s">
        <v>33</v>
      </c>
      <c r="H59" s="9">
        <f>3*3</f>
        <v>9</v>
      </c>
      <c r="I59" s="9" t="s">
        <v>674</v>
      </c>
      <c r="J59" s="9" t="s">
        <v>12</v>
      </c>
      <c r="K59" s="9" t="s">
        <v>247</v>
      </c>
      <c r="L59" s="9" t="s">
        <v>17</v>
      </c>
      <c r="M59" s="9" t="s">
        <v>16</v>
      </c>
      <c r="N59" s="9" t="s">
        <v>705</v>
      </c>
      <c r="O59" s="9" t="s">
        <v>283</v>
      </c>
      <c r="P59" s="9" t="s">
        <v>789</v>
      </c>
      <c r="Q59" s="9" t="s">
        <v>789</v>
      </c>
      <c r="R59" s="9" t="s">
        <v>788</v>
      </c>
      <c r="S59" s="9" t="s">
        <v>823</v>
      </c>
      <c r="T59" s="9" t="s">
        <v>823</v>
      </c>
      <c r="U59" s="9" t="s">
        <v>823</v>
      </c>
      <c r="V59" s="9" t="s">
        <v>804</v>
      </c>
      <c r="W59" s="9" t="s">
        <v>804</v>
      </c>
      <c r="X59" s="9" t="s">
        <v>805</v>
      </c>
      <c r="Y59" s="9" t="s">
        <v>805</v>
      </c>
      <c r="Z59" s="9" t="s">
        <v>1148</v>
      </c>
      <c r="AA59" s="9" t="s">
        <v>1149</v>
      </c>
      <c r="AB59" s="20" t="s">
        <v>1150</v>
      </c>
      <c r="AC59" s="9" t="s">
        <v>1151</v>
      </c>
    </row>
    <row r="60" spans="1:29" s="20" customFormat="1" x14ac:dyDescent="0.55000000000000004">
      <c r="A60" s="20" t="s">
        <v>1395</v>
      </c>
      <c r="B60" s="20" t="s">
        <v>748</v>
      </c>
      <c r="C60" s="20" t="s">
        <v>1396</v>
      </c>
      <c r="D60" s="20" t="s">
        <v>331</v>
      </c>
      <c r="E60" s="20" t="s">
        <v>12</v>
      </c>
      <c r="F60" s="20" t="s">
        <v>657</v>
      </c>
      <c r="G60" s="20" t="s">
        <v>763</v>
      </c>
      <c r="H60" s="20">
        <f>3*3*4</f>
        <v>36</v>
      </c>
      <c r="I60" s="20" t="s">
        <v>1397</v>
      </c>
      <c r="J60" s="20" t="s">
        <v>12</v>
      </c>
      <c r="K60" s="20" t="s">
        <v>247</v>
      </c>
      <c r="L60" s="20" t="s">
        <v>17</v>
      </c>
      <c r="M60" s="20" t="s">
        <v>16</v>
      </c>
      <c r="N60" s="20" t="s">
        <v>1398</v>
      </c>
      <c r="O60" s="20" t="s">
        <v>669</v>
      </c>
      <c r="P60" s="20" t="s">
        <v>1399</v>
      </c>
      <c r="Q60" s="20" t="s">
        <v>1399</v>
      </c>
      <c r="R60" s="20" t="s">
        <v>1400</v>
      </c>
      <c r="S60" s="20" t="s">
        <v>1401</v>
      </c>
      <c r="T60" s="20" t="s">
        <v>1401</v>
      </c>
      <c r="U60" s="20" t="s">
        <v>1401</v>
      </c>
      <c r="V60" s="20" t="s">
        <v>1402</v>
      </c>
      <c r="W60" s="20" t="s">
        <v>1402</v>
      </c>
      <c r="X60" s="20" t="s">
        <v>1400</v>
      </c>
      <c r="Y60" s="20" t="s">
        <v>1400</v>
      </c>
      <c r="Z60" s="20" t="s">
        <v>1359</v>
      </c>
      <c r="AA60" s="20" t="s">
        <v>1359</v>
      </c>
      <c r="AB60" s="20" t="s">
        <v>1359</v>
      </c>
      <c r="AC60" s="20" t="s">
        <v>1359</v>
      </c>
    </row>
    <row r="61" spans="1:29" s="20" customFormat="1" x14ac:dyDescent="0.55000000000000004">
      <c r="A61" s="20" t="s">
        <v>1403</v>
      </c>
      <c r="B61" s="20" t="s">
        <v>753</v>
      </c>
      <c r="C61" s="20" t="s">
        <v>1404</v>
      </c>
      <c r="D61" s="20" t="s">
        <v>331</v>
      </c>
      <c r="E61" s="20" t="s">
        <v>12</v>
      </c>
      <c r="F61" s="20" t="s">
        <v>12</v>
      </c>
      <c r="G61" s="20" t="s">
        <v>29</v>
      </c>
      <c r="H61" s="20">
        <v>3</v>
      </c>
      <c r="I61" s="20" t="s">
        <v>1405</v>
      </c>
      <c r="J61" s="20" t="s">
        <v>1406</v>
      </c>
      <c r="K61" s="20" t="s">
        <v>11</v>
      </c>
      <c r="L61" s="20" t="s">
        <v>17</v>
      </c>
      <c r="M61" s="20" t="s">
        <v>16</v>
      </c>
      <c r="N61" s="20" t="s">
        <v>1407</v>
      </c>
      <c r="O61" s="20" t="s">
        <v>433</v>
      </c>
      <c r="P61" s="20" t="s">
        <v>1408</v>
      </c>
      <c r="Q61" s="20" t="s">
        <v>1408</v>
      </c>
      <c r="R61" s="20" t="s">
        <v>1409</v>
      </c>
      <c r="S61" s="20" t="s">
        <v>1409</v>
      </c>
      <c r="T61" s="20" t="s">
        <v>1409</v>
      </c>
      <c r="U61" s="20" t="s">
        <v>1409</v>
      </c>
      <c r="V61" s="20" t="s">
        <v>1409</v>
      </c>
      <c r="W61" s="20" t="s">
        <v>1409</v>
      </c>
      <c r="X61" s="20" t="s">
        <v>1409</v>
      </c>
      <c r="Y61" s="20" t="s">
        <v>1409</v>
      </c>
      <c r="Z61" s="20" t="s">
        <v>1359</v>
      </c>
      <c r="AA61" s="20" t="s">
        <v>1359</v>
      </c>
      <c r="AB61" s="20" t="s">
        <v>1359</v>
      </c>
      <c r="AC61" s="20" t="s">
        <v>1359</v>
      </c>
    </row>
    <row r="62" spans="1:29" x14ac:dyDescent="0.55000000000000004">
      <c r="A62" s="9" t="s">
        <v>712</v>
      </c>
      <c r="B62" s="9" t="s">
        <v>749</v>
      </c>
      <c r="C62" s="9" t="s">
        <v>721</v>
      </c>
      <c r="D62" s="9" t="s">
        <v>331</v>
      </c>
      <c r="E62" s="9" t="s">
        <v>12</v>
      </c>
      <c r="F62" s="9" t="s">
        <v>12</v>
      </c>
      <c r="G62" s="9" t="s">
        <v>29</v>
      </c>
      <c r="H62" s="9">
        <v>3</v>
      </c>
      <c r="I62" s="9" t="s">
        <v>677</v>
      </c>
      <c r="J62" s="9" t="s">
        <v>678</v>
      </c>
      <c r="K62" s="9" t="s">
        <v>679</v>
      </c>
      <c r="L62" s="9" t="s">
        <v>17</v>
      </c>
      <c r="M62" s="9" t="s">
        <v>16</v>
      </c>
      <c r="N62" s="9" t="s">
        <v>680</v>
      </c>
      <c r="O62" s="9" t="s">
        <v>669</v>
      </c>
      <c r="P62" s="9" t="s">
        <v>790</v>
      </c>
      <c r="Q62" s="9" t="s">
        <v>790</v>
      </c>
      <c r="R62" s="9" t="s">
        <v>790</v>
      </c>
      <c r="S62" s="9" t="s">
        <v>790</v>
      </c>
      <c r="T62" s="9" t="s">
        <v>790</v>
      </c>
      <c r="U62" s="9" t="s">
        <v>790</v>
      </c>
      <c r="V62" s="9" t="s">
        <v>810</v>
      </c>
      <c r="W62" s="9" t="s">
        <v>811</v>
      </c>
      <c r="X62" s="9" t="s">
        <v>811</v>
      </c>
      <c r="Y62" s="9" t="s">
        <v>811</v>
      </c>
      <c r="Z62" s="9" t="s">
        <v>1152</v>
      </c>
      <c r="AA62" s="9" t="s">
        <v>1152</v>
      </c>
      <c r="AB62" s="20" t="s">
        <v>1153</v>
      </c>
      <c r="AC62" s="9" t="s">
        <v>1154</v>
      </c>
    </row>
    <row r="63" spans="1:29" x14ac:dyDescent="0.55000000000000004">
      <c r="A63" s="9" t="s">
        <v>713</v>
      </c>
      <c r="B63" s="9" t="s">
        <v>749</v>
      </c>
      <c r="C63" s="9" t="s">
        <v>722</v>
      </c>
      <c r="D63" s="9" t="s">
        <v>331</v>
      </c>
      <c r="E63" s="9" t="s">
        <v>12</v>
      </c>
      <c r="F63" s="9" t="s">
        <v>12</v>
      </c>
      <c r="G63" s="9" t="s">
        <v>1155</v>
      </c>
      <c r="H63" s="9">
        <v>3</v>
      </c>
      <c r="I63" s="9" t="s">
        <v>677</v>
      </c>
      <c r="J63" s="9" t="s">
        <v>714</v>
      </c>
      <c r="K63" s="9" t="s">
        <v>679</v>
      </c>
      <c r="L63" s="9" t="s">
        <v>17</v>
      </c>
      <c r="M63" s="9" t="s">
        <v>16</v>
      </c>
      <c r="N63" s="9" t="s">
        <v>715</v>
      </c>
      <c r="O63" s="9" t="s">
        <v>669</v>
      </c>
      <c r="P63" s="9" t="s">
        <v>790</v>
      </c>
      <c r="Q63" s="9" t="s">
        <v>790</v>
      </c>
      <c r="R63" s="9" t="s">
        <v>790</v>
      </c>
      <c r="S63" s="9" t="s">
        <v>790</v>
      </c>
      <c r="T63" s="9" t="s">
        <v>790</v>
      </c>
      <c r="U63" s="9" t="s">
        <v>790</v>
      </c>
      <c r="V63" s="9" t="s">
        <v>1156</v>
      </c>
      <c r="W63" s="9" t="s">
        <v>811</v>
      </c>
      <c r="X63" s="9" t="s">
        <v>811</v>
      </c>
      <c r="Y63" s="9" t="s">
        <v>811</v>
      </c>
      <c r="Z63" s="9" t="s">
        <v>1152</v>
      </c>
      <c r="AA63" s="9" t="s">
        <v>1152</v>
      </c>
      <c r="AB63" s="20" t="s">
        <v>1157</v>
      </c>
      <c r="AC63" s="9" t="s">
        <v>1154</v>
      </c>
    </row>
    <row r="64" spans="1:29" x14ac:dyDescent="0.55000000000000004">
      <c r="A64" s="9" t="s">
        <v>949</v>
      </c>
      <c r="B64" s="9" t="s">
        <v>753</v>
      </c>
      <c r="C64" s="9" t="s">
        <v>951</v>
      </c>
      <c r="D64" s="9" t="s">
        <v>331</v>
      </c>
      <c r="E64" s="9" t="s">
        <v>12</v>
      </c>
      <c r="F64" s="9" t="s">
        <v>12</v>
      </c>
      <c r="G64" s="9" t="s">
        <v>29</v>
      </c>
      <c r="H64" s="9">
        <v>3</v>
      </c>
      <c r="I64" s="9" t="s">
        <v>952</v>
      </c>
      <c r="J64" s="9" t="s">
        <v>12</v>
      </c>
      <c r="K64" s="9" t="s">
        <v>954</v>
      </c>
      <c r="L64" s="9" t="s">
        <v>17</v>
      </c>
      <c r="M64" s="9" t="s">
        <v>16</v>
      </c>
      <c r="N64" s="9" t="s">
        <v>956</v>
      </c>
      <c r="O64" s="9" t="s">
        <v>246</v>
      </c>
      <c r="P64" s="19" t="s">
        <v>973</v>
      </c>
      <c r="Q64" s="19" t="s">
        <v>972</v>
      </c>
      <c r="R64" s="19" t="s">
        <v>971</v>
      </c>
      <c r="S64" s="19" t="s">
        <v>970</v>
      </c>
      <c r="T64" s="19" t="s">
        <v>969</v>
      </c>
      <c r="U64" s="19" t="s">
        <v>968</v>
      </c>
      <c r="V64" s="18" t="s">
        <v>1158</v>
      </c>
      <c r="W64" s="19" t="s">
        <v>967</v>
      </c>
      <c r="X64" s="19" t="s">
        <v>965</v>
      </c>
      <c r="Y64" s="19" t="s">
        <v>966</v>
      </c>
      <c r="Z64" s="18" t="s">
        <v>1159</v>
      </c>
      <c r="AA64" s="18" t="s">
        <v>1159</v>
      </c>
      <c r="AB64" s="20" t="s">
        <v>1159</v>
      </c>
      <c r="AC64" s="18" t="s">
        <v>1159</v>
      </c>
    </row>
    <row r="65" spans="1:29" x14ac:dyDescent="0.55000000000000004">
      <c r="A65" s="9" t="s">
        <v>1410</v>
      </c>
      <c r="B65" s="9" t="s">
        <v>753</v>
      </c>
      <c r="C65" s="9" t="s">
        <v>1411</v>
      </c>
      <c r="D65" s="9" t="s">
        <v>331</v>
      </c>
      <c r="E65" s="9" t="s">
        <v>12</v>
      </c>
      <c r="F65" s="9" t="s">
        <v>12</v>
      </c>
      <c r="G65" s="9" t="s">
        <v>29</v>
      </c>
      <c r="H65" s="9">
        <v>3</v>
      </c>
      <c r="I65" s="9" t="s">
        <v>950</v>
      </c>
      <c r="J65" s="9" t="s">
        <v>12</v>
      </c>
      <c r="K65" s="9" t="s">
        <v>11</v>
      </c>
      <c r="L65" s="9" t="s">
        <v>17</v>
      </c>
      <c r="M65" s="9" t="s">
        <v>16</v>
      </c>
      <c r="N65" s="19" t="s">
        <v>976</v>
      </c>
      <c r="O65" s="9" t="s">
        <v>246</v>
      </c>
      <c r="P65" s="19" t="s">
        <v>975</v>
      </c>
      <c r="Q65" s="19" t="s">
        <v>975</v>
      </c>
      <c r="R65" s="19" t="s">
        <v>975</v>
      </c>
      <c r="S65" s="19" t="s">
        <v>975</v>
      </c>
      <c r="T65" s="19" t="s">
        <v>975</v>
      </c>
      <c r="U65" s="19" t="s">
        <v>975</v>
      </c>
      <c r="V65" s="19" t="s">
        <v>975</v>
      </c>
      <c r="W65" s="19" t="s">
        <v>975</v>
      </c>
      <c r="X65" s="19" t="s">
        <v>975</v>
      </c>
      <c r="Y65" s="19" t="s">
        <v>975</v>
      </c>
      <c r="Z65" s="18" t="s">
        <v>974</v>
      </c>
      <c r="AA65" s="18" t="s">
        <v>1160</v>
      </c>
      <c r="AB65" s="20" t="s">
        <v>974</v>
      </c>
      <c r="AC65" s="18" t="s">
        <v>974</v>
      </c>
    </row>
    <row r="66" spans="1:29" x14ac:dyDescent="0.55000000000000004">
      <c r="A66" s="9" t="s">
        <v>1412</v>
      </c>
      <c r="B66" s="9" t="s">
        <v>753</v>
      </c>
      <c r="C66" s="9" t="s">
        <v>1413</v>
      </c>
      <c r="D66" s="9" t="s">
        <v>331</v>
      </c>
      <c r="E66" s="9" t="s">
        <v>12</v>
      </c>
      <c r="F66" s="9" t="s">
        <v>12</v>
      </c>
      <c r="G66" s="9" t="s">
        <v>29</v>
      </c>
      <c r="H66" s="9">
        <v>3</v>
      </c>
      <c r="I66" s="9" t="s">
        <v>950</v>
      </c>
      <c r="J66" s="9" t="s">
        <v>12</v>
      </c>
      <c r="K66" s="9" t="s">
        <v>11</v>
      </c>
      <c r="L66" s="9" t="s">
        <v>17</v>
      </c>
      <c r="M66" s="9" t="s">
        <v>16</v>
      </c>
      <c r="N66" s="19" t="s">
        <v>976</v>
      </c>
      <c r="O66" s="9" t="s">
        <v>246</v>
      </c>
      <c r="P66" s="19" t="s">
        <v>975</v>
      </c>
      <c r="Q66" s="19" t="s">
        <v>975</v>
      </c>
      <c r="R66" s="19" t="s">
        <v>975</v>
      </c>
      <c r="S66" s="19" t="s">
        <v>975</v>
      </c>
      <c r="T66" s="19" t="s">
        <v>975</v>
      </c>
      <c r="U66" s="19" t="s">
        <v>975</v>
      </c>
      <c r="V66" s="19" t="s">
        <v>975</v>
      </c>
      <c r="W66" s="19" t="s">
        <v>975</v>
      </c>
      <c r="X66" s="19" t="s">
        <v>975</v>
      </c>
      <c r="Y66" s="19" t="s">
        <v>975</v>
      </c>
      <c r="Z66" s="18" t="s">
        <v>974</v>
      </c>
      <c r="AA66" s="18" t="s">
        <v>1160</v>
      </c>
      <c r="AB66" s="20" t="s">
        <v>974</v>
      </c>
      <c r="AC66" s="18" t="s">
        <v>974</v>
      </c>
    </row>
    <row r="67" spans="1:29" x14ac:dyDescent="0.55000000000000004">
      <c r="A67" s="9" t="s">
        <v>1414</v>
      </c>
      <c r="B67" s="9" t="s">
        <v>753</v>
      </c>
      <c r="C67" s="9" t="s">
        <v>1415</v>
      </c>
      <c r="D67" s="9" t="s">
        <v>331</v>
      </c>
      <c r="E67" s="9" t="s">
        <v>12</v>
      </c>
      <c r="F67" s="9" t="s">
        <v>12</v>
      </c>
      <c r="G67" s="9" t="s">
        <v>29</v>
      </c>
      <c r="H67" s="9">
        <v>3</v>
      </c>
      <c r="I67" s="9" t="s">
        <v>950</v>
      </c>
      <c r="J67" s="9" t="s">
        <v>12</v>
      </c>
      <c r="K67" s="9" t="s">
        <v>11</v>
      </c>
      <c r="L67" s="9" t="s">
        <v>17</v>
      </c>
      <c r="M67" s="9" t="s">
        <v>16</v>
      </c>
      <c r="N67" s="19" t="s">
        <v>976</v>
      </c>
      <c r="O67" s="9" t="s">
        <v>246</v>
      </c>
      <c r="P67" s="19" t="s">
        <v>975</v>
      </c>
      <c r="Q67" s="19" t="s">
        <v>975</v>
      </c>
      <c r="R67" s="19" t="s">
        <v>975</v>
      </c>
      <c r="S67" s="19" t="s">
        <v>975</v>
      </c>
      <c r="T67" s="19" t="s">
        <v>975</v>
      </c>
      <c r="U67" s="19" t="s">
        <v>975</v>
      </c>
      <c r="V67" s="19" t="s">
        <v>975</v>
      </c>
      <c r="W67" s="19" t="s">
        <v>975</v>
      </c>
      <c r="X67" s="19" t="s">
        <v>975</v>
      </c>
      <c r="Y67" s="19" t="s">
        <v>975</v>
      </c>
      <c r="Z67" s="18" t="s">
        <v>974</v>
      </c>
      <c r="AA67" s="18" t="s">
        <v>1160</v>
      </c>
      <c r="AB67" s="20" t="s">
        <v>974</v>
      </c>
      <c r="AC67" s="18" t="s">
        <v>974</v>
      </c>
    </row>
    <row r="68" spans="1:29" x14ac:dyDescent="0.55000000000000004">
      <c r="A68" s="9" t="s">
        <v>950</v>
      </c>
      <c r="B68" s="9" t="s">
        <v>753</v>
      </c>
      <c r="C68" s="9" t="s">
        <v>963</v>
      </c>
      <c r="D68" s="9" t="s">
        <v>331</v>
      </c>
      <c r="E68" s="9" t="s">
        <v>12</v>
      </c>
      <c r="F68" s="9" t="s">
        <v>12</v>
      </c>
      <c r="G68" s="9" t="s">
        <v>29</v>
      </c>
      <c r="H68" s="9">
        <v>3</v>
      </c>
      <c r="I68" s="9" t="s">
        <v>950</v>
      </c>
      <c r="J68" s="9" t="s">
        <v>12</v>
      </c>
      <c r="K68" s="9" t="s">
        <v>955</v>
      </c>
      <c r="L68" s="9" t="s">
        <v>17</v>
      </c>
      <c r="M68" s="9" t="s">
        <v>16</v>
      </c>
      <c r="N68" s="9" t="s">
        <v>959</v>
      </c>
      <c r="O68" s="9" t="s">
        <v>246</v>
      </c>
      <c r="P68" s="19" t="s">
        <v>975</v>
      </c>
      <c r="Q68" s="19" t="s">
        <v>975</v>
      </c>
      <c r="R68" s="19" t="s">
        <v>975</v>
      </c>
      <c r="S68" s="19" t="s">
        <v>975</v>
      </c>
      <c r="T68" s="19" t="s">
        <v>975</v>
      </c>
      <c r="U68" s="19" t="s">
        <v>975</v>
      </c>
      <c r="V68" s="19" t="s">
        <v>975</v>
      </c>
      <c r="W68" s="19" t="s">
        <v>975</v>
      </c>
      <c r="X68" s="19" t="s">
        <v>975</v>
      </c>
      <c r="Y68" s="19" t="s">
        <v>975</v>
      </c>
      <c r="Z68" s="18" t="s">
        <v>974</v>
      </c>
      <c r="AA68" s="18" t="s">
        <v>1160</v>
      </c>
      <c r="AB68" s="20" t="s">
        <v>974</v>
      </c>
      <c r="AC68" s="18" t="s">
        <v>974</v>
      </c>
    </row>
    <row r="69" spans="1:29" x14ac:dyDescent="0.55000000000000004">
      <c r="A69" s="9" t="s">
        <v>1416</v>
      </c>
      <c r="B69" s="9" t="s">
        <v>753</v>
      </c>
      <c r="C69" s="18" t="s">
        <v>980</v>
      </c>
      <c r="D69" s="9" t="s">
        <v>331</v>
      </c>
      <c r="E69" s="9" t="s">
        <v>12</v>
      </c>
      <c r="F69" s="9" t="s">
        <v>12</v>
      </c>
      <c r="G69" s="9" t="s">
        <v>29</v>
      </c>
      <c r="H69" s="9">
        <v>3</v>
      </c>
      <c r="I69" s="9" t="s">
        <v>953</v>
      </c>
      <c r="J69" s="9" t="s">
        <v>12</v>
      </c>
      <c r="K69" s="18" t="s">
        <v>977</v>
      </c>
      <c r="L69" s="9" t="s">
        <v>17</v>
      </c>
      <c r="M69" s="9" t="s">
        <v>16</v>
      </c>
      <c r="N69" s="9" t="s">
        <v>958</v>
      </c>
      <c r="O69" s="18" t="s">
        <v>957</v>
      </c>
      <c r="P69" s="18" t="s">
        <v>1161</v>
      </c>
      <c r="Q69" s="18" t="s">
        <v>1162</v>
      </c>
      <c r="R69" s="18" t="s">
        <v>1162</v>
      </c>
      <c r="S69" s="19" t="s">
        <v>974</v>
      </c>
      <c r="T69" s="19" t="s">
        <v>983</v>
      </c>
      <c r="U69" s="18" t="s">
        <v>985</v>
      </c>
      <c r="V69" s="19" t="s">
        <v>984</v>
      </c>
      <c r="W69" s="19" t="s">
        <v>984</v>
      </c>
      <c r="X69" s="19" t="s">
        <v>983</v>
      </c>
      <c r="Y69" s="19" t="s">
        <v>983</v>
      </c>
      <c r="Z69" s="18" t="s">
        <v>1163</v>
      </c>
      <c r="AA69" s="18" t="s">
        <v>1164</v>
      </c>
      <c r="AB69" s="20" t="s">
        <v>1165</v>
      </c>
      <c r="AC69" s="18" t="s">
        <v>1165</v>
      </c>
    </row>
    <row r="70" spans="1:29" s="20" customFormat="1" x14ac:dyDescent="0.55000000000000004">
      <c r="A70" s="20" t="s">
        <v>1417</v>
      </c>
      <c r="B70" s="20" t="s">
        <v>747</v>
      </c>
      <c r="C70" s="20" t="s">
        <v>1418</v>
      </c>
      <c r="D70" s="20" t="s">
        <v>331</v>
      </c>
      <c r="E70" s="20" t="s">
        <v>162</v>
      </c>
      <c r="F70" s="20" t="s">
        <v>12</v>
      </c>
      <c r="G70" s="20" t="s">
        <v>6</v>
      </c>
      <c r="H70" s="20">
        <f t="shared" ref="H70:H71" si="3">6*3</f>
        <v>18</v>
      </c>
      <c r="I70" s="20" t="s">
        <v>1419</v>
      </c>
      <c r="J70" s="20" t="s">
        <v>12</v>
      </c>
      <c r="K70" s="20" t="s">
        <v>1420</v>
      </c>
      <c r="L70" s="20" t="s">
        <v>17</v>
      </c>
      <c r="M70" s="20" t="s">
        <v>16</v>
      </c>
      <c r="N70" s="20" t="s">
        <v>1421</v>
      </c>
      <c r="O70" s="20" t="s">
        <v>1422</v>
      </c>
      <c r="P70" s="20" t="s">
        <v>1423</v>
      </c>
      <c r="Q70" s="20" t="s">
        <v>1423</v>
      </c>
      <c r="R70" s="20" t="s">
        <v>1423</v>
      </c>
      <c r="S70" s="20" t="s">
        <v>1423</v>
      </c>
      <c r="T70" s="20" t="s">
        <v>1423</v>
      </c>
      <c r="U70" s="20" t="s">
        <v>1423</v>
      </c>
      <c r="V70" s="20" t="s">
        <v>1424</v>
      </c>
      <c r="W70" s="20" t="s">
        <v>1424</v>
      </c>
      <c r="X70" s="20" t="s">
        <v>1424</v>
      </c>
      <c r="Y70" s="20" t="s">
        <v>1424</v>
      </c>
      <c r="Z70" s="20" t="s">
        <v>1359</v>
      </c>
      <c r="AA70" s="20" t="s">
        <v>1359</v>
      </c>
      <c r="AB70" s="20" t="s">
        <v>1359</v>
      </c>
      <c r="AC70" s="20" t="s">
        <v>1359</v>
      </c>
    </row>
    <row r="71" spans="1:29" s="20" customFormat="1" x14ac:dyDescent="0.55000000000000004">
      <c r="A71" s="20" t="s">
        <v>1425</v>
      </c>
      <c r="B71" s="20" t="s">
        <v>747</v>
      </c>
      <c r="C71" s="20" t="s">
        <v>1426</v>
      </c>
      <c r="D71" s="20" t="s">
        <v>331</v>
      </c>
      <c r="E71" s="20" t="s">
        <v>162</v>
      </c>
      <c r="F71" s="20" t="s">
        <v>12</v>
      </c>
      <c r="G71" s="20" t="s">
        <v>6</v>
      </c>
      <c r="H71" s="20">
        <f t="shared" si="3"/>
        <v>18</v>
      </c>
      <c r="I71" s="20" t="s">
        <v>1427</v>
      </c>
      <c r="J71" s="20" t="s">
        <v>12</v>
      </c>
      <c r="K71" s="20" t="s">
        <v>1420</v>
      </c>
      <c r="L71" s="20" t="s">
        <v>17</v>
      </c>
      <c r="M71" s="20" t="s">
        <v>16</v>
      </c>
      <c r="N71" s="20" t="s">
        <v>1428</v>
      </c>
      <c r="O71" s="20" t="s">
        <v>246</v>
      </c>
      <c r="P71" s="20" t="s">
        <v>1423</v>
      </c>
      <c r="Q71" s="20" t="s">
        <v>1423</v>
      </c>
      <c r="R71" s="20" t="s">
        <v>1423</v>
      </c>
      <c r="S71" s="20" t="s">
        <v>1423</v>
      </c>
      <c r="T71" s="20" t="s">
        <v>1423</v>
      </c>
      <c r="U71" s="20" t="s">
        <v>1423</v>
      </c>
      <c r="V71" s="20" t="s">
        <v>1429</v>
      </c>
      <c r="W71" s="20" t="s">
        <v>1429</v>
      </c>
      <c r="X71" s="20" t="s">
        <v>1429</v>
      </c>
      <c r="Y71" s="20" t="s">
        <v>1429</v>
      </c>
      <c r="Z71" s="20" t="s">
        <v>1359</v>
      </c>
      <c r="AA71" s="20" t="s">
        <v>1359</v>
      </c>
      <c r="AB71" s="20" t="s">
        <v>1359</v>
      </c>
      <c r="AC71" s="20" t="s">
        <v>1359</v>
      </c>
    </row>
    <row r="72" spans="1:29" s="20" customFormat="1" x14ac:dyDescent="0.55000000000000004">
      <c r="A72" s="20" t="s">
        <v>1430</v>
      </c>
      <c r="B72" s="20" t="s">
        <v>747</v>
      </c>
      <c r="C72" s="20" t="s">
        <v>1431</v>
      </c>
      <c r="D72" s="20" t="s">
        <v>331</v>
      </c>
      <c r="E72" s="20" t="s">
        <v>162</v>
      </c>
      <c r="F72" s="20" t="s">
        <v>12</v>
      </c>
      <c r="G72" s="20" t="s">
        <v>6</v>
      </c>
      <c r="H72" s="20">
        <f>6*3</f>
        <v>18</v>
      </c>
      <c r="I72" s="20" t="s">
        <v>1427</v>
      </c>
      <c r="J72" s="20" t="s">
        <v>12</v>
      </c>
      <c r="K72" s="20" t="s">
        <v>11</v>
      </c>
      <c r="L72" s="20" t="s">
        <v>17</v>
      </c>
      <c r="M72" s="20" t="s">
        <v>16</v>
      </c>
      <c r="N72" s="20" t="s">
        <v>1432</v>
      </c>
      <c r="O72" s="20" t="s">
        <v>246</v>
      </c>
      <c r="P72" s="20" t="s">
        <v>1423</v>
      </c>
      <c r="Q72" s="20" t="s">
        <v>1423</v>
      </c>
      <c r="R72" s="20" t="s">
        <v>1423</v>
      </c>
      <c r="S72" s="20" t="s">
        <v>1423</v>
      </c>
      <c r="T72" s="20" t="s">
        <v>1423</v>
      </c>
      <c r="U72" s="20" t="s">
        <v>1423</v>
      </c>
      <c r="V72" s="20" t="s">
        <v>1433</v>
      </c>
      <c r="W72" s="20" t="s">
        <v>1433</v>
      </c>
      <c r="X72" s="20" t="s">
        <v>1433</v>
      </c>
      <c r="Y72" s="20" t="s">
        <v>1433</v>
      </c>
      <c r="Z72" s="20" t="s">
        <v>1359</v>
      </c>
      <c r="AA72" s="20" t="s">
        <v>1359</v>
      </c>
      <c r="AB72" s="20" t="s">
        <v>1359</v>
      </c>
      <c r="AC72" s="20" t="s">
        <v>1359</v>
      </c>
    </row>
    <row r="73" spans="1:29" s="20" customFormat="1" x14ac:dyDescent="0.55000000000000004">
      <c r="A73" s="9" t="s">
        <v>960</v>
      </c>
      <c r="B73" s="9" t="s">
        <v>747</v>
      </c>
      <c r="C73" s="20" t="s">
        <v>964</v>
      </c>
      <c r="D73" s="20" t="s">
        <v>331</v>
      </c>
      <c r="E73" s="20" t="s">
        <v>12</v>
      </c>
      <c r="F73" s="20" t="s">
        <v>12</v>
      </c>
      <c r="G73" s="20" t="s">
        <v>6</v>
      </c>
      <c r="H73" s="20">
        <v>3</v>
      </c>
      <c r="I73" s="20" t="s">
        <v>961</v>
      </c>
      <c r="J73" s="20" t="s">
        <v>12</v>
      </c>
      <c r="K73" s="20" t="s">
        <v>962</v>
      </c>
      <c r="L73" s="20" t="s">
        <v>17</v>
      </c>
      <c r="M73" s="20" t="s">
        <v>16</v>
      </c>
      <c r="N73" s="18" t="s">
        <v>981</v>
      </c>
      <c r="O73" s="20" t="s">
        <v>342</v>
      </c>
      <c r="P73" s="18" t="s">
        <v>982</v>
      </c>
      <c r="Q73" s="18" t="s">
        <v>982</v>
      </c>
      <c r="R73" s="18" t="s">
        <v>982</v>
      </c>
      <c r="S73" s="18" t="s">
        <v>982</v>
      </c>
      <c r="T73" s="18" t="s">
        <v>982</v>
      </c>
      <c r="U73" s="18" t="s">
        <v>982</v>
      </c>
      <c r="V73" s="18" t="s">
        <v>982</v>
      </c>
      <c r="W73" s="18" t="s">
        <v>982</v>
      </c>
      <c r="X73" s="18" t="s">
        <v>982</v>
      </c>
      <c r="Y73" s="18" t="s">
        <v>982</v>
      </c>
      <c r="Z73" s="18" t="s">
        <v>1166</v>
      </c>
      <c r="AA73" s="18" t="s">
        <v>1167</v>
      </c>
      <c r="AB73" s="20" t="s">
        <v>974</v>
      </c>
      <c r="AC73" s="18" t="s">
        <v>974</v>
      </c>
    </row>
    <row r="74" spans="1:29" x14ac:dyDescent="0.55000000000000004">
      <c r="A74" s="9" t="s">
        <v>302</v>
      </c>
      <c r="B74" s="9" t="s">
        <v>750</v>
      </c>
      <c r="C74" s="9" t="s">
        <v>109</v>
      </c>
      <c r="D74" s="9" t="s">
        <v>331</v>
      </c>
      <c r="E74" s="9" t="s">
        <v>12</v>
      </c>
      <c r="F74" s="9" t="s">
        <v>12</v>
      </c>
      <c r="G74" s="9" t="s">
        <v>6</v>
      </c>
      <c r="H74" s="9">
        <v>3</v>
      </c>
      <c r="I74" s="9" t="s">
        <v>183</v>
      </c>
      <c r="J74" s="9" t="s">
        <v>184</v>
      </c>
      <c r="K74" s="9" t="s">
        <v>11</v>
      </c>
      <c r="L74" s="9" t="s">
        <v>17</v>
      </c>
      <c r="M74" s="9" t="s">
        <v>16</v>
      </c>
      <c r="N74" s="9" t="s">
        <v>558</v>
      </c>
      <c r="O74" s="9" t="s">
        <v>246</v>
      </c>
      <c r="P74" s="9" t="s">
        <v>584</v>
      </c>
      <c r="Q74" s="9" t="s">
        <v>584</v>
      </c>
      <c r="R74" s="9" t="s">
        <v>584</v>
      </c>
      <c r="S74" s="9" t="s">
        <v>1068</v>
      </c>
      <c r="T74" s="9" t="s">
        <v>1069</v>
      </c>
      <c r="U74" s="9" t="s">
        <v>585</v>
      </c>
      <c r="V74" s="9" t="s">
        <v>586</v>
      </c>
      <c r="W74" s="9" t="s">
        <v>586</v>
      </c>
      <c r="X74" s="9" t="s">
        <v>587</v>
      </c>
      <c r="Y74" s="9" t="s">
        <v>587</v>
      </c>
      <c r="Z74" s="9" t="s">
        <v>1069</v>
      </c>
      <c r="AA74" s="9" t="s">
        <v>1070</v>
      </c>
      <c r="AB74" s="20" t="s">
        <v>1071</v>
      </c>
      <c r="AC74" s="9" t="s">
        <v>1072</v>
      </c>
    </row>
    <row r="75" spans="1:29" x14ac:dyDescent="0.55000000000000004">
      <c r="A75" s="9" t="s">
        <v>1434</v>
      </c>
      <c r="B75" s="9" t="s">
        <v>750</v>
      </c>
      <c r="C75" s="9" t="s">
        <v>947</v>
      </c>
      <c r="D75" s="9" t="s">
        <v>331</v>
      </c>
      <c r="E75" s="9" t="s">
        <v>12</v>
      </c>
      <c r="F75" s="9" t="s">
        <v>898</v>
      </c>
      <c r="G75" s="9" t="s">
        <v>18</v>
      </c>
      <c r="H75" s="9" t="s">
        <v>1073</v>
      </c>
      <c r="I75" s="9" t="s">
        <v>305</v>
      </c>
      <c r="J75" s="9" t="s">
        <v>307</v>
      </c>
      <c r="K75" s="9" t="s">
        <v>11</v>
      </c>
      <c r="L75" s="9" t="s">
        <v>17</v>
      </c>
      <c r="M75" s="9" t="s">
        <v>16</v>
      </c>
      <c r="N75" s="9" t="s">
        <v>559</v>
      </c>
      <c r="O75" s="9" t="s">
        <v>246</v>
      </c>
      <c r="P75" s="9" t="s">
        <v>584</v>
      </c>
      <c r="Q75" s="9" t="s">
        <v>584</v>
      </c>
      <c r="R75" s="9" t="s">
        <v>584</v>
      </c>
      <c r="S75" s="9" t="s">
        <v>1069</v>
      </c>
      <c r="T75" s="9" t="s">
        <v>1069</v>
      </c>
      <c r="U75" s="9" t="s">
        <v>324</v>
      </c>
      <c r="V75" s="9" t="s">
        <v>586</v>
      </c>
      <c r="W75" s="9" t="s">
        <v>586</v>
      </c>
      <c r="X75" s="9" t="s">
        <v>587</v>
      </c>
      <c r="Y75" s="9" t="s">
        <v>587</v>
      </c>
      <c r="Z75" s="9" t="s">
        <v>1069</v>
      </c>
      <c r="AA75" s="9" t="s">
        <v>1074</v>
      </c>
      <c r="AB75" s="20" t="s">
        <v>1071</v>
      </c>
      <c r="AC75" s="9" t="s">
        <v>1072</v>
      </c>
    </row>
    <row r="76" spans="1:29" x14ac:dyDescent="0.55000000000000004">
      <c r="A76" s="9" t="s">
        <v>1435</v>
      </c>
      <c r="B76" s="9" t="s">
        <v>750</v>
      </c>
      <c r="C76" s="9" t="s">
        <v>948</v>
      </c>
      <c r="D76" s="9" t="s">
        <v>331</v>
      </c>
      <c r="E76" s="9" t="s">
        <v>12</v>
      </c>
      <c r="F76" s="9" t="s">
        <v>898</v>
      </c>
      <c r="G76" s="9" t="s">
        <v>18</v>
      </c>
      <c r="H76" s="9" t="s">
        <v>1073</v>
      </c>
      <c r="I76" s="9" t="s">
        <v>306</v>
      </c>
      <c r="J76" s="9" t="s">
        <v>307</v>
      </c>
      <c r="K76" s="9" t="s">
        <v>11</v>
      </c>
      <c r="L76" s="9" t="s">
        <v>17</v>
      </c>
      <c r="M76" s="9" t="s">
        <v>16</v>
      </c>
      <c r="N76" s="9" t="s">
        <v>560</v>
      </c>
      <c r="O76" s="9" t="s">
        <v>246</v>
      </c>
      <c r="P76" s="9" t="s">
        <v>584</v>
      </c>
      <c r="Q76" s="9" t="s">
        <v>584</v>
      </c>
      <c r="R76" s="9" t="s">
        <v>584</v>
      </c>
      <c r="S76" s="9" t="s">
        <v>1069</v>
      </c>
      <c r="T76" s="9" t="s">
        <v>1069</v>
      </c>
      <c r="U76" s="9" t="s">
        <v>324</v>
      </c>
      <c r="V76" s="9" t="s">
        <v>1075</v>
      </c>
      <c r="W76" s="9" t="s">
        <v>1075</v>
      </c>
      <c r="X76" s="9" t="s">
        <v>1075</v>
      </c>
      <c r="Y76" s="9" t="s">
        <v>1075</v>
      </c>
      <c r="Z76" s="9" t="s">
        <v>1076</v>
      </c>
      <c r="AA76" s="9" t="s">
        <v>1077</v>
      </c>
      <c r="AB76" s="20" t="s">
        <v>1071</v>
      </c>
      <c r="AC76" s="9" t="s">
        <v>1078</v>
      </c>
    </row>
    <row r="77" spans="1:29" x14ac:dyDescent="0.55000000000000004">
      <c r="A77" s="9" t="s">
        <v>9</v>
      </c>
      <c r="B77" s="9" t="s">
        <v>747</v>
      </c>
      <c r="C77" s="9" t="s">
        <v>928</v>
      </c>
      <c r="D77" s="9" t="s">
        <v>331</v>
      </c>
      <c r="E77" s="9" t="s">
        <v>12</v>
      </c>
      <c r="F77" s="9" t="s">
        <v>12</v>
      </c>
      <c r="G77" s="9" t="s">
        <v>6</v>
      </c>
      <c r="H77" s="9">
        <f t="shared" ref="H77:H79" si="4">3*3</f>
        <v>9</v>
      </c>
      <c r="I77" s="9" t="s">
        <v>206</v>
      </c>
      <c r="J77" s="9" t="s">
        <v>169</v>
      </c>
      <c r="K77" s="9" t="s">
        <v>248</v>
      </c>
      <c r="L77" s="9" t="s">
        <v>17</v>
      </c>
      <c r="M77" s="9" t="s">
        <v>10</v>
      </c>
      <c r="N77" s="9" t="s">
        <v>240</v>
      </c>
      <c r="O77" s="9" t="s">
        <v>341</v>
      </c>
      <c r="P77" s="9" t="s">
        <v>287</v>
      </c>
      <c r="Q77" s="9" t="s">
        <v>288</v>
      </c>
      <c r="R77" s="9" t="s">
        <v>289</v>
      </c>
      <c r="S77" s="9" t="s">
        <v>347</v>
      </c>
      <c r="T77" s="9" t="s">
        <v>348</v>
      </c>
      <c r="U77" s="9" t="s">
        <v>349</v>
      </c>
      <c r="V77" s="20" t="s">
        <v>1168</v>
      </c>
      <c r="W77" s="9" t="s">
        <v>295</v>
      </c>
      <c r="X77" s="9" t="s">
        <v>295</v>
      </c>
      <c r="Y77" s="9" t="s">
        <v>295</v>
      </c>
      <c r="Z77" s="9" t="s">
        <v>1169</v>
      </c>
      <c r="AA77" s="9" t="s">
        <v>1170</v>
      </c>
      <c r="AB77" s="20" t="s">
        <v>1171</v>
      </c>
      <c r="AC77" s="9" t="s">
        <v>1172</v>
      </c>
    </row>
    <row r="78" spans="1:29" x14ac:dyDescent="0.55000000000000004">
      <c r="A78" s="9" t="s">
        <v>5</v>
      </c>
      <c r="B78" s="9" t="s">
        <v>747</v>
      </c>
      <c r="C78" s="9" t="s">
        <v>929</v>
      </c>
      <c r="D78" s="9" t="s">
        <v>331</v>
      </c>
      <c r="E78" s="9" t="s">
        <v>12</v>
      </c>
      <c r="F78" s="9" t="s">
        <v>12</v>
      </c>
      <c r="G78" s="9" t="s">
        <v>6</v>
      </c>
      <c r="H78" s="9">
        <f t="shared" si="4"/>
        <v>9</v>
      </c>
      <c r="I78" s="9" t="s">
        <v>206</v>
      </c>
      <c r="J78" s="9" t="s">
        <v>168</v>
      </c>
      <c r="K78" s="9" t="s">
        <v>249</v>
      </c>
      <c r="L78" s="9" t="s">
        <v>17</v>
      </c>
      <c r="M78" s="9" t="s">
        <v>333</v>
      </c>
      <c r="N78" s="9" t="s">
        <v>334</v>
      </c>
      <c r="O78" s="9" t="s">
        <v>336</v>
      </c>
      <c r="P78" s="9" t="s">
        <v>691</v>
      </c>
      <c r="Q78" s="9" t="s">
        <v>692</v>
      </c>
      <c r="R78" s="9" t="s">
        <v>692</v>
      </c>
      <c r="S78" s="9" t="s">
        <v>391</v>
      </c>
      <c r="T78" s="9" t="s">
        <v>391</v>
      </c>
      <c r="U78" s="9" t="s">
        <v>391</v>
      </c>
      <c r="V78" s="9" t="s">
        <v>391</v>
      </c>
      <c r="W78" s="9" t="s">
        <v>391</v>
      </c>
      <c r="X78" s="9" t="s">
        <v>391</v>
      </c>
      <c r="Y78" s="9" t="s">
        <v>391</v>
      </c>
      <c r="Z78" s="9" t="s">
        <v>391</v>
      </c>
      <c r="AA78" s="9" t="s">
        <v>391</v>
      </c>
      <c r="AB78" s="20" t="s">
        <v>1173</v>
      </c>
      <c r="AC78" s="9" t="s">
        <v>1173</v>
      </c>
    </row>
    <row r="79" spans="1:29" x14ac:dyDescent="0.55000000000000004">
      <c r="A79" s="9" t="s">
        <v>20</v>
      </c>
      <c r="B79" s="9" t="s">
        <v>747</v>
      </c>
      <c r="C79" s="9" t="s">
        <v>930</v>
      </c>
      <c r="D79" s="9" t="s">
        <v>164</v>
      </c>
      <c r="E79" s="9" t="s">
        <v>12</v>
      </c>
      <c r="F79" s="9" t="s">
        <v>12</v>
      </c>
      <c r="G79" s="9" t="s">
        <v>91</v>
      </c>
      <c r="H79" s="9">
        <f t="shared" si="4"/>
        <v>9</v>
      </c>
      <c r="I79" s="9" t="s">
        <v>173</v>
      </c>
      <c r="J79" s="9" t="s">
        <v>174</v>
      </c>
      <c r="K79" s="9" t="s">
        <v>250</v>
      </c>
      <c r="L79" s="9" t="s">
        <v>17</v>
      </c>
      <c r="M79" s="9" t="s">
        <v>693</v>
      </c>
      <c r="N79" s="9" t="s">
        <v>432</v>
      </c>
      <c r="O79" s="9" t="s">
        <v>283</v>
      </c>
      <c r="P79" s="9" t="s">
        <v>434</v>
      </c>
      <c r="Q79" s="9" t="s">
        <v>434</v>
      </c>
      <c r="R79" s="9" t="s">
        <v>434</v>
      </c>
      <c r="S79" s="9" t="s">
        <v>435</v>
      </c>
      <c r="T79" s="9" t="s">
        <v>436</v>
      </c>
      <c r="U79" s="9" t="s">
        <v>437</v>
      </c>
      <c r="V79" s="9" t="s">
        <v>442</v>
      </c>
      <c r="W79" s="9" t="s">
        <v>443</v>
      </c>
      <c r="X79" s="9" t="s">
        <v>443</v>
      </c>
      <c r="Y79" s="9" t="s">
        <v>444</v>
      </c>
      <c r="Z79" s="9" t="s">
        <v>1174</v>
      </c>
      <c r="AA79" s="9" t="s">
        <v>1175</v>
      </c>
      <c r="AB79" s="20" t="s">
        <v>1176</v>
      </c>
      <c r="AC79" s="9" t="s">
        <v>1177</v>
      </c>
    </row>
    <row r="80" spans="1:29" x14ac:dyDescent="0.55000000000000004">
      <c r="A80" s="9" t="s">
        <v>1436</v>
      </c>
      <c r="B80" s="9" t="s">
        <v>747</v>
      </c>
      <c r="C80" s="9" t="s">
        <v>836</v>
      </c>
      <c r="D80" s="9" t="s">
        <v>163</v>
      </c>
      <c r="E80" s="9" t="s">
        <v>12</v>
      </c>
      <c r="F80" s="9" t="s">
        <v>898</v>
      </c>
      <c r="G80" s="9" t="s">
        <v>18</v>
      </c>
      <c r="H80" s="9" t="s">
        <v>1178</v>
      </c>
      <c r="I80" s="9" t="s">
        <v>327</v>
      </c>
      <c r="J80" s="9" t="s">
        <v>723</v>
      </c>
      <c r="K80" s="9" t="s">
        <v>4</v>
      </c>
      <c r="L80" s="9" t="s">
        <v>17</v>
      </c>
      <c r="M80" s="9" t="s">
        <v>329</v>
      </c>
      <c r="N80" s="9" t="s">
        <v>430</v>
      </c>
      <c r="O80" s="9" t="s">
        <v>330</v>
      </c>
      <c r="P80" s="9" t="s">
        <v>852</v>
      </c>
      <c r="Q80" s="9" t="s">
        <v>387</v>
      </c>
      <c r="R80" s="9" t="s">
        <v>388</v>
      </c>
      <c r="S80" s="9" t="s">
        <v>389</v>
      </c>
      <c r="T80" s="9" t="s">
        <v>389</v>
      </c>
      <c r="U80" s="9" t="s">
        <v>390</v>
      </c>
      <c r="V80" s="9" t="s">
        <v>978</v>
      </c>
      <c r="W80" s="9" t="s">
        <v>978</v>
      </c>
      <c r="X80" s="9" t="s">
        <v>978</v>
      </c>
      <c r="Y80" s="9" t="s">
        <v>978</v>
      </c>
      <c r="Z80" s="9" t="s">
        <v>1179</v>
      </c>
      <c r="AA80" s="9" t="s">
        <v>1180</v>
      </c>
      <c r="AB80" s="20" t="s">
        <v>1181</v>
      </c>
      <c r="AC80" s="9" t="s">
        <v>1182</v>
      </c>
    </row>
    <row r="81" spans="1:29" x14ac:dyDescent="0.55000000000000004">
      <c r="A81" s="9" t="s">
        <v>1437</v>
      </c>
      <c r="B81" s="9" t="s">
        <v>747</v>
      </c>
      <c r="C81" s="9" t="s">
        <v>837</v>
      </c>
      <c r="D81" s="9" t="s">
        <v>163</v>
      </c>
      <c r="E81" s="9" t="s">
        <v>12</v>
      </c>
      <c r="F81" s="9" t="s">
        <v>898</v>
      </c>
      <c r="G81" s="9" t="s">
        <v>1183</v>
      </c>
      <c r="H81" s="9" t="s">
        <v>1178</v>
      </c>
      <c r="I81" s="9" t="s">
        <v>328</v>
      </c>
      <c r="J81" s="9" t="s">
        <v>724</v>
      </c>
      <c r="K81" s="9" t="s">
        <v>4</v>
      </c>
      <c r="L81" s="9" t="s">
        <v>17</v>
      </c>
      <c r="M81" s="9" t="s">
        <v>329</v>
      </c>
      <c r="N81" s="9" t="s">
        <v>409</v>
      </c>
      <c r="O81" s="9" t="s">
        <v>330</v>
      </c>
      <c r="P81" s="9" t="s">
        <v>852</v>
      </c>
      <c r="Q81" s="9" t="s">
        <v>387</v>
      </c>
      <c r="R81" s="9" t="s">
        <v>388</v>
      </c>
      <c r="S81" s="9" t="s">
        <v>389</v>
      </c>
      <c r="T81" s="9" t="s">
        <v>389</v>
      </c>
      <c r="U81" s="9" t="s">
        <v>390</v>
      </c>
      <c r="V81" s="9" t="s">
        <v>978</v>
      </c>
      <c r="W81" s="9" t="s">
        <v>978</v>
      </c>
      <c r="X81" s="9" t="s">
        <v>978</v>
      </c>
      <c r="Y81" s="9" t="s">
        <v>978</v>
      </c>
      <c r="Z81" s="9" t="s">
        <v>1179</v>
      </c>
      <c r="AA81" s="9" t="s">
        <v>1184</v>
      </c>
      <c r="AB81" s="20" t="s">
        <v>1181</v>
      </c>
      <c r="AC81" s="9" t="s">
        <v>1182</v>
      </c>
    </row>
    <row r="82" spans="1:29" s="20" customFormat="1" x14ac:dyDescent="0.55000000000000004">
      <c r="A82" s="20" t="s">
        <v>1438</v>
      </c>
      <c r="B82" s="20" t="s">
        <v>747</v>
      </c>
      <c r="C82" s="20" t="s">
        <v>838</v>
      </c>
      <c r="D82" s="20" t="s">
        <v>163</v>
      </c>
      <c r="E82" s="20" t="s">
        <v>12</v>
      </c>
      <c r="F82" s="9" t="s">
        <v>898</v>
      </c>
      <c r="G82" s="20" t="s">
        <v>18</v>
      </c>
      <c r="H82" s="9" t="s">
        <v>1178</v>
      </c>
      <c r="I82" s="20" t="s">
        <v>327</v>
      </c>
      <c r="J82" s="20" t="s">
        <v>725</v>
      </c>
      <c r="K82" s="20" t="s">
        <v>4</v>
      </c>
      <c r="L82" s="20" t="s">
        <v>17</v>
      </c>
      <c r="M82" s="20" t="s">
        <v>841</v>
      </c>
      <c r="N82" s="9" t="s">
        <v>842</v>
      </c>
      <c r="O82" s="20" t="s">
        <v>844</v>
      </c>
      <c r="P82" s="20" t="s">
        <v>853</v>
      </c>
      <c r="Q82" s="20" t="s">
        <v>845</v>
      </c>
      <c r="R82" s="20" t="s">
        <v>846</v>
      </c>
      <c r="S82" s="20" t="s">
        <v>847</v>
      </c>
      <c r="T82" s="20" t="s">
        <v>847</v>
      </c>
      <c r="U82" s="20" t="s">
        <v>848</v>
      </c>
      <c r="V82" s="20" t="s">
        <v>979</v>
      </c>
      <c r="W82" s="20" t="s">
        <v>979</v>
      </c>
      <c r="X82" s="20" t="s">
        <v>979</v>
      </c>
      <c r="Y82" s="20" t="s">
        <v>979</v>
      </c>
      <c r="Z82" s="20" t="s">
        <v>1185</v>
      </c>
      <c r="AA82" s="20" t="s">
        <v>1186</v>
      </c>
      <c r="AB82" s="20" t="s">
        <v>1181</v>
      </c>
      <c r="AC82" s="20" t="s">
        <v>1187</v>
      </c>
    </row>
    <row r="83" spans="1:29" s="20" customFormat="1" x14ac:dyDescent="0.55000000000000004">
      <c r="A83" s="20" t="s">
        <v>1439</v>
      </c>
      <c r="B83" s="20" t="s">
        <v>747</v>
      </c>
      <c r="C83" s="20" t="s">
        <v>839</v>
      </c>
      <c r="D83" s="20" t="s">
        <v>163</v>
      </c>
      <c r="E83" s="20" t="s">
        <v>12</v>
      </c>
      <c r="F83" s="9" t="s">
        <v>898</v>
      </c>
      <c r="G83" s="20" t="s">
        <v>1183</v>
      </c>
      <c r="H83" s="9" t="s">
        <v>1178</v>
      </c>
      <c r="I83" s="20" t="s">
        <v>328</v>
      </c>
      <c r="J83" s="20" t="s">
        <v>840</v>
      </c>
      <c r="K83" s="20" t="s">
        <v>4</v>
      </c>
      <c r="L83" s="20" t="s">
        <v>17</v>
      </c>
      <c r="M83" s="20" t="s">
        <v>841</v>
      </c>
      <c r="N83" s="9" t="s">
        <v>843</v>
      </c>
      <c r="O83" s="20" t="s">
        <v>844</v>
      </c>
      <c r="P83" s="20" t="s">
        <v>854</v>
      </c>
      <c r="Q83" s="20" t="s">
        <v>845</v>
      </c>
      <c r="R83" s="20" t="s">
        <v>846</v>
      </c>
      <c r="S83" s="20" t="s">
        <v>847</v>
      </c>
      <c r="T83" s="20" t="s">
        <v>847</v>
      </c>
      <c r="U83" s="20" t="s">
        <v>847</v>
      </c>
      <c r="V83" s="20" t="s">
        <v>979</v>
      </c>
      <c r="W83" s="20" t="s">
        <v>979</v>
      </c>
      <c r="X83" s="20" t="s">
        <v>979</v>
      </c>
      <c r="Y83" s="20" t="s">
        <v>979</v>
      </c>
      <c r="Z83" s="20" t="s">
        <v>1185</v>
      </c>
      <c r="AA83" s="20" t="s">
        <v>1184</v>
      </c>
      <c r="AB83" s="20" t="s">
        <v>1181</v>
      </c>
      <c r="AC83" s="20" t="s">
        <v>1187</v>
      </c>
    </row>
    <row r="84" spans="1:29" x14ac:dyDescent="0.55000000000000004">
      <c r="A84" s="9" t="s">
        <v>21</v>
      </c>
      <c r="B84" s="9" t="s">
        <v>748</v>
      </c>
      <c r="C84" s="9" t="s">
        <v>154</v>
      </c>
      <c r="D84" s="9" t="s">
        <v>331</v>
      </c>
      <c r="E84" s="9" t="s">
        <v>12</v>
      </c>
      <c r="F84" s="9" t="s">
        <v>153</v>
      </c>
      <c r="G84" s="9" t="s">
        <v>1188</v>
      </c>
      <c r="H84" s="9">
        <f t="shared" ref="H84:H87" si="5">3*3</f>
        <v>9</v>
      </c>
      <c r="I84" s="9" t="s">
        <v>76</v>
      </c>
      <c r="J84" s="9" t="s">
        <v>171</v>
      </c>
      <c r="K84" s="9" t="s">
        <v>26</v>
      </c>
      <c r="L84" s="9" t="s">
        <v>17</v>
      </c>
      <c r="M84" s="9" t="s">
        <v>23</v>
      </c>
      <c r="N84" s="9" t="s">
        <v>469</v>
      </c>
      <c r="O84" s="9" t="s">
        <v>471</v>
      </c>
      <c r="P84" s="9" t="s">
        <v>473</v>
      </c>
      <c r="Q84" s="9" t="s">
        <v>473</v>
      </c>
      <c r="R84" s="9" t="s">
        <v>473</v>
      </c>
      <c r="S84" s="9" t="s">
        <v>1189</v>
      </c>
      <c r="T84" s="9" t="s">
        <v>1189</v>
      </c>
      <c r="U84" s="9" t="s">
        <v>1189</v>
      </c>
      <c r="V84" s="9" t="s">
        <v>1190</v>
      </c>
      <c r="W84" s="9" t="s">
        <v>1191</v>
      </c>
      <c r="X84" s="9" t="s">
        <v>476</v>
      </c>
      <c r="Y84" s="9" t="s">
        <v>476</v>
      </c>
      <c r="Z84" s="9" t="s">
        <v>1192</v>
      </c>
      <c r="AA84" s="9" t="s">
        <v>1193</v>
      </c>
      <c r="AB84" s="20" t="s">
        <v>1194</v>
      </c>
      <c r="AC84" s="9" t="s">
        <v>476</v>
      </c>
    </row>
    <row r="85" spans="1:29" x14ac:dyDescent="0.55000000000000004">
      <c r="A85" s="9" t="s">
        <v>698</v>
      </c>
      <c r="B85" s="9" t="s">
        <v>748</v>
      </c>
      <c r="C85" s="9" t="s">
        <v>931</v>
      </c>
      <c r="D85" s="9" t="s">
        <v>331</v>
      </c>
      <c r="E85" s="9" t="s">
        <v>12</v>
      </c>
      <c r="F85" s="9" t="s">
        <v>12</v>
      </c>
      <c r="G85" s="9" t="s">
        <v>655</v>
      </c>
      <c r="H85" s="9">
        <f t="shared" si="5"/>
        <v>9</v>
      </c>
      <c r="I85" s="9" t="s">
        <v>672</v>
      </c>
      <c r="J85" s="9" t="s">
        <v>12</v>
      </c>
      <c r="K85" s="9" t="s">
        <v>247</v>
      </c>
      <c r="L85" s="9" t="s">
        <v>17</v>
      </c>
      <c r="M85" s="9" t="s">
        <v>16</v>
      </c>
      <c r="N85" s="9" t="s">
        <v>702</v>
      </c>
      <c r="O85" s="9" t="s">
        <v>285</v>
      </c>
      <c r="P85" s="9" t="s">
        <v>828</v>
      </c>
      <c r="Q85" s="9" t="s">
        <v>828</v>
      </c>
      <c r="R85" s="9" t="s">
        <v>987</v>
      </c>
      <c r="S85" s="9" t="s">
        <v>1195</v>
      </c>
      <c r="T85" s="9" t="s">
        <v>1195</v>
      </c>
      <c r="U85" s="9" t="s">
        <v>1195</v>
      </c>
      <c r="V85" s="9" t="s">
        <v>1195</v>
      </c>
      <c r="W85" s="9" t="s">
        <v>1195</v>
      </c>
      <c r="X85" s="9" t="s">
        <v>988</v>
      </c>
      <c r="Y85" s="9" t="s">
        <v>988</v>
      </c>
      <c r="Z85" s="9" t="s">
        <v>1196</v>
      </c>
      <c r="AA85" s="9" t="s">
        <v>1197</v>
      </c>
      <c r="AB85" s="20" t="s">
        <v>1198</v>
      </c>
      <c r="AC85" s="9" t="s">
        <v>1199</v>
      </c>
    </row>
    <row r="86" spans="1:29" x14ac:dyDescent="0.55000000000000004">
      <c r="A86" s="9" t="s">
        <v>704</v>
      </c>
      <c r="B86" s="9" t="s">
        <v>748</v>
      </c>
      <c r="C86" s="9" t="s">
        <v>716</v>
      </c>
      <c r="D86" s="9" t="s">
        <v>331</v>
      </c>
      <c r="E86" s="9" t="s">
        <v>12</v>
      </c>
      <c r="F86" s="9" t="s">
        <v>12</v>
      </c>
      <c r="G86" s="9" t="s">
        <v>655</v>
      </c>
      <c r="H86" s="9">
        <f t="shared" si="5"/>
        <v>9</v>
      </c>
      <c r="I86" s="9" t="s">
        <v>699</v>
      </c>
      <c r="J86" s="9" t="s">
        <v>700</v>
      </c>
      <c r="K86" s="9" t="s">
        <v>701</v>
      </c>
      <c r="L86" s="9" t="s">
        <v>17</v>
      </c>
      <c r="M86" s="9" t="s">
        <v>744</v>
      </c>
      <c r="N86" s="9" t="s">
        <v>703</v>
      </c>
      <c r="O86" s="9" t="s">
        <v>285</v>
      </c>
      <c r="P86" s="9" t="s">
        <v>829</v>
      </c>
      <c r="Q86" s="9" t="s">
        <v>829</v>
      </c>
      <c r="R86" s="9" t="s">
        <v>1200</v>
      </c>
      <c r="S86" s="9" t="s">
        <v>1195</v>
      </c>
      <c r="T86" s="9" t="s">
        <v>1195</v>
      </c>
      <c r="U86" s="9" t="s">
        <v>1195</v>
      </c>
      <c r="V86" s="9" t="s">
        <v>1195</v>
      </c>
      <c r="W86" s="9" t="s">
        <v>1195</v>
      </c>
      <c r="X86" s="9" t="s">
        <v>1195</v>
      </c>
      <c r="Y86" s="9" t="s">
        <v>1195</v>
      </c>
      <c r="Z86" s="9" t="s">
        <v>1201</v>
      </c>
      <c r="AA86" s="9" t="s">
        <v>1202</v>
      </c>
      <c r="AB86" s="20" t="s">
        <v>1195</v>
      </c>
      <c r="AC86" s="9" t="s">
        <v>1199</v>
      </c>
    </row>
    <row r="87" spans="1:29" x14ac:dyDescent="0.55000000000000004">
      <c r="A87" s="9" t="s">
        <v>876</v>
      </c>
      <c r="B87" s="9" t="s">
        <v>748</v>
      </c>
      <c r="C87" s="9" t="s">
        <v>986</v>
      </c>
      <c r="D87" s="9" t="s">
        <v>331</v>
      </c>
      <c r="E87" s="9" t="s">
        <v>12</v>
      </c>
      <c r="F87" s="9" t="s">
        <v>12</v>
      </c>
      <c r="G87" s="9" t="s">
        <v>655</v>
      </c>
      <c r="H87" s="9">
        <f t="shared" si="5"/>
        <v>9</v>
      </c>
      <c r="I87" s="9" t="s">
        <v>672</v>
      </c>
      <c r="J87" s="9" t="s">
        <v>76</v>
      </c>
      <c r="K87" s="9" t="s">
        <v>247</v>
      </c>
      <c r="L87" s="9" t="s">
        <v>17</v>
      </c>
      <c r="M87" s="9" t="s">
        <v>16</v>
      </c>
      <c r="N87" s="9" t="s">
        <v>884</v>
      </c>
      <c r="P87" s="9" t="s">
        <v>884</v>
      </c>
      <c r="Q87" s="9" t="s">
        <v>884</v>
      </c>
      <c r="R87" s="9" t="s">
        <v>884</v>
      </c>
      <c r="S87" s="9" t="s">
        <v>1203</v>
      </c>
      <c r="T87" s="9" t="s">
        <v>1203</v>
      </c>
      <c r="U87" s="9" t="s">
        <v>1203</v>
      </c>
      <c r="V87" s="9" t="s">
        <v>1203</v>
      </c>
      <c r="W87" s="9" t="s">
        <v>1203</v>
      </c>
      <c r="X87" s="9" t="s">
        <v>884</v>
      </c>
      <c r="Y87" s="9" t="s">
        <v>884</v>
      </c>
      <c r="Z87" s="9" t="s">
        <v>1203</v>
      </c>
      <c r="AA87" s="9" t="s">
        <v>884</v>
      </c>
      <c r="AB87" s="20" t="s">
        <v>884</v>
      </c>
      <c r="AC87" s="9" t="s">
        <v>884</v>
      </c>
    </row>
    <row r="88" spans="1:29" x14ac:dyDescent="0.55000000000000004">
      <c r="A88" s="9" t="s">
        <v>22</v>
      </c>
      <c r="B88" s="9" t="s">
        <v>748</v>
      </c>
      <c r="C88" s="9" t="s">
        <v>122</v>
      </c>
      <c r="D88" s="9" t="s">
        <v>331</v>
      </c>
      <c r="E88" s="9" t="s">
        <v>12</v>
      </c>
      <c r="F88" s="9" t="s">
        <v>12</v>
      </c>
      <c r="G88" s="9" t="s">
        <v>25</v>
      </c>
      <c r="H88" s="9">
        <v>3</v>
      </c>
      <c r="I88" s="9" t="s">
        <v>75</v>
      </c>
      <c r="J88" s="9" t="s">
        <v>172</v>
      </c>
      <c r="K88" s="9" t="s">
        <v>27</v>
      </c>
      <c r="L88" s="9" t="s">
        <v>17</v>
      </c>
      <c r="M88" s="9" t="s">
        <v>24</v>
      </c>
      <c r="N88" s="9" t="s">
        <v>470</v>
      </c>
      <c r="O88" s="9" t="s">
        <v>472</v>
      </c>
      <c r="P88" s="9" t="s">
        <v>477</v>
      </c>
      <c r="Q88" s="9" t="s">
        <v>477</v>
      </c>
      <c r="R88" s="9" t="s">
        <v>477</v>
      </c>
      <c r="S88" s="9" t="s">
        <v>1204</v>
      </c>
      <c r="T88" s="9" t="s">
        <v>1204</v>
      </c>
      <c r="U88" s="9" t="s">
        <v>1204</v>
      </c>
      <c r="V88" s="9" t="s">
        <v>1205</v>
      </c>
      <c r="W88" s="9" t="s">
        <v>1205</v>
      </c>
      <c r="X88" s="9" t="s">
        <v>1205</v>
      </c>
      <c r="Y88" s="9" t="s">
        <v>1205</v>
      </c>
      <c r="Z88" s="9" t="s">
        <v>1206</v>
      </c>
      <c r="AA88" s="9" t="s">
        <v>477</v>
      </c>
      <c r="AB88" s="20" t="s">
        <v>1207</v>
      </c>
      <c r="AC88" s="9" t="s">
        <v>477</v>
      </c>
    </row>
    <row r="89" spans="1:29" x14ac:dyDescent="0.55000000000000004">
      <c r="A89" s="9" t="s">
        <v>1440</v>
      </c>
      <c r="B89" s="9" t="s">
        <v>747</v>
      </c>
      <c r="C89" s="9" t="s">
        <v>123</v>
      </c>
      <c r="D89" s="9" t="s">
        <v>163</v>
      </c>
      <c r="E89" s="9" t="s">
        <v>12</v>
      </c>
      <c r="F89" s="9" t="s">
        <v>12</v>
      </c>
      <c r="G89" s="9" t="s">
        <v>13</v>
      </c>
      <c r="H89" s="9">
        <f>4*2</f>
        <v>8</v>
      </c>
      <c r="I89" s="9" t="s">
        <v>185</v>
      </c>
      <c r="J89" s="9" t="s">
        <v>186</v>
      </c>
      <c r="K89" s="9" t="s">
        <v>4</v>
      </c>
      <c r="L89" s="9" t="s">
        <v>17</v>
      </c>
      <c r="M89" s="9" t="s">
        <v>14</v>
      </c>
      <c r="N89" s="9" t="s">
        <v>431</v>
      </c>
      <c r="O89" s="9" t="s">
        <v>284</v>
      </c>
      <c r="P89" s="9" t="s">
        <v>265</v>
      </c>
      <c r="Q89" s="9" t="s">
        <v>266</v>
      </c>
      <c r="R89" s="9" t="s">
        <v>277</v>
      </c>
      <c r="S89" s="9" t="s">
        <v>350</v>
      </c>
      <c r="T89" s="9" t="s">
        <v>318</v>
      </c>
      <c r="U89" s="9" t="s">
        <v>319</v>
      </c>
      <c r="V89" s="9" t="s">
        <v>351</v>
      </c>
      <c r="W89" s="9" t="s">
        <v>269</v>
      </c>
      <c r="X89" s="9" t="s">
        <v>270</v>
      </c>
      <c r="Y89" s="9" t="s">
        <v>237</v>
      </c>
      <c r="Z89" s="9" t="s">
        <v>1208</v>
      </c>
      <c r="AA89" s="9" t="s">
        <v>1209</v>
      </c>
      <c r="AB89" s="20" t="s">
        <v>1210</v>
      </c>
      <c r="AC89" s="9" t="s">
        <v>1211</v>
      </c>
    </row>
    <row r="90" spans="1:29" x14ac:dyDescent="0.55000000000000004">
      <c r="A90" s="9" t="s">
        <v>68</v>
      </c>
      <c r="B90" s="9" t="s">
        <v>747</v>
      </c>
      <c r="C90" s="9" t="s">
        <v>899</v>
      </c>
      <c r="D90" s="9" t="s">
        <v>331</v>
      </c>
      <c r="E90" s="9" t="s">
        <v>162</v>
      </c>
      <c r="F90" s="9" t="s">
        <v>12</v>
      </c>
      <c r="G90" s="9" t="s">
        <v>6</v>
      </c>
      <c r="H90" s="9">
        <f>3*5*3</f>
        <v>45</v>
      </c>
      <c r="I90" s="9" t="s">
        <v>204</v>
      </c>
      <c r="J90" s="9" t="s">
        <v>12</v>
      </c>
      <c r="K90" s="9" t="s">
        <v>247</v>
      </c>
      <c r="L90" s="9" t="s">
        <v>17</v>
      </c>
      <c r="M90" s="9" t="s">
        <v>16</v>
      </c>
      <c r="N90" s="9" t="s">
        <v>706</v>
      </c>
      <c r="O90" s="9" t="s">
        <v>283</v>
      </c>
      <c r="P90" s="9" t="s">
        <v>360</v>
      </c>
      <c r="Q90" s="9" t="s">
        <v>363</v>
      </c>
      <c r="R90" s="9" t="s">
        <v>363</v>
      </c>
      <c r="S90" s="9" t="s">
        <v>366</v>
      </c>
      <c r="T90" s="9" t="s">
        <v>365</v>
      </c>
      <c r="U90" s="9" t="s">
        <v>367</v>
      </c>
      <c r="V90" s="9" t="s">
        <v>831</v>
      </c>
      <c r="W90" s="9" t="s">
        <v>832</v>
      </c>
      <c r="X90" s="9" t="s">
        <v>833</v>
      </c>
      <c r="Y90" s="9" t="s">
        <v>834</v>
      </c>
      <c r="Z90" s="9" t="s">
        <v>1212</v>
      </c>
      <c r="AA90" s="9" t="s">
        <v>1213</v>
      </c>
      <c r="AB90" s="20" t="s">
        <v>1214</v>
      </c>
      <c r="AC90" s="9" t="s">
        <v>1215</v>
      </c>
    </row>
    <row r="91" spans="1:29" x14ac:dyDescent="0.55000000000000004">
      <c r="A91" s="9" t="s">
        <v>1441</v>
      </c>
      <c r="B91" s="9" t="s">
        <v>747</v>
      </c>
      <c r="C91" s="9" t="s">
        <v>900</v>
      </c>
      <c r="D91" s="9" t="s">
        <v>331</v>
      </c>
      <c r="E91" s="9" t="s">
        <v>12</v>
      </c>
      <c r="F91" s="9" t="s">
        <v>12</v>
      </c>
      <c r="G91" s="9" t="s">
        <v>6</v>
      </c>
      <c r="H91" s="9">
        <f>3*3</f>
        <v>9</v>
      </c>
      <c r="I91" s="9" t="s">
        <v>68</v>
      </c>
      <c r="J91" s="9" t="s">
        <v>186</v>
      </c>
      <c r="K91" s="9" t="s">
        <v>247</v>
      </c>
      <c r="L91" s="9" t="s">
        <v>17</v>
      </c>
      <c r="M91" s="9" t="s">
        <v>16</v>
      </c>
      <c r="N91" s="9" t="s">
        <v>709</v>
      </c>
      <c r="O91" s="9" t="s">
        <v>283</v>
      </c>
      <c r="P91" s="9" t="s">
        <v>360</v>
      </c>
      <c r="Q91" s="9" t="s">
        <v>363</v>
      </c>
      <c r="R91" s="9" t="s">
        <v>363</v>
      </c>
      <c r="S91" s="9" t="s">
        <v>366</v>
      </c>
      <c r="T91" s="9" t="s">
        <v>365</v>
      </c>
      <c r="U91" s="9" t="s">
        <v>367</v>
      </c>
      <c r="V91" s="9" t="s">
        <v>831</v>
      </c>
      <c r="W91" s="9" t="s">
        <v>832</v>
      </c>
      <c r="X91" s="9" t="s">
        <v>833</v>
      </c>
      <c r="Y91" s="9" t="s">
        <v>834</v>
      </c>
      <c r="Z91" s="9" t="s">
        <v>1216</v>
      </c>
      <c r="AA91" s="9" t="s">
        <v>1213</v>
      </c>
      <c r="AB91" s="20" t="s">
        <v>1217</v>
      </c>
      <c r="AC91" s="21" t="s">
        <v>1218</v>
      </c>
    </row>
    <row r="92" spans="1:29" x14ac:dyDescent="0.55000000000000004">
      <c r="A92" s="9" t="s">
        <v>1442</v>
      </c>
      <c r="B92" s="9" t="s">
        <v>747</v>
      </c>
      <c r="C92" s="9" t="s">
        <v>901</v>
      </c>
      <c r="D92" s="9" t="s">
        <v>163</v>
      </c>
      <c r="E92" s="9" t="s">
        <v>162</v>
      </c>
      <c r="F92" s="9" t="s">
        <v>12</v>
      </c>
      <c r="G92" s="9" t="s">
        <v>6</v>
      </c>
      <c r="H92" s="9">
        <f>4*5*3</f>
        <v>60</v>
      </c>
      <c r="I92" s="9" t="s">
        <v>204</v>
      </c>
      <c r="J92" s="9" t="s">
        <v>186</v>
      </c>
      <c r="K92" s="9" t="s">
        <v>251</v>
      </c>
      <c r="L92" s="9" t="s">
        <v>17</v>
      </c>
      <c r="M92" s="9" t="s">
        <v>14</v>
      </c>
      <c r="N92" s="9" t="s">
        <v>708</v>
      </c>
      <c r="O92" s="9" t="s">
        <v>643</v>
      </c>
      <c r="P92" s="9" t="s">
        <v>411</v>
      </c>
      <c r="Q92" s="9" t="s">
        <v>412</v>
      </c>
      <c r="R92" s="9" t="s">
        <v>412</v>
      </c>
      <c r="S92" s="9" t="s">
        <v>414</v>
      </c>
      <c r="T92" s="9" t="s">
        <v>416</v>
      </c>
      <c r="U92" s="9" t="s">
        <v>418</v>
      </c>
      <c r="V92" s="9" t="s">
        <v>419</v>
      </c>
      <c r="W92" s="9" t="s">
        <v>420</v>
      </c>
      <c r="X92" s="9" t="s">
        <v>420</v>
      </c>
      <c r="Y92" s="9" t="s">
        <v>420</v>
      </c>
      <c r="Z92" s="9" t="s">
        <v>1219</v>
      </c>
      <c r="AA92" s="9" t="s">
        <v>1220</v>
      </c>
      <c r="AB92" s="20" t="s">
        <v>1214</v>
      </c>
      <c r="AC92" s="9" t="s">
        <v>1221</v>
      </c>
    </row>
    <row r="93" spans="1:29" x14ac:dyDescent="0.55000000000000004">
      <c r="A93" s="9" t="s">
        <v>1443</v>
      </c>
      <c r="B93" s="9" t="s">
        <v>747</v>
      </c>
      <c r="C93" s="9" t="s">
        <v>902</v>
      </c>
      <c r="D93" s="9" t="s">
        <v>163</v>
      </c>
      <c r="E93" s="9" t="s">
        <v>12</v>
      </c>
      <c r="F93" s="9" t="s">
        <v>12</v>
      </c>
      <c r="G93" s="9" t="s">
        <v>6</v>
      </c>
      <c r="H93" s="9">
        <f>4*3</f>
        <v>12</v>
      </c>
      <c r="I93" s="9" t="s">
        <v>203</v>
      </c>
      <c r="J93" s="9" t="s">
        <v>186</v>
      </c>
      <c r="K93" s="9" t="s">
        <v>251</v>
      </c>
      <c r="L93" s="9" t="s">
        <v>17</v>
      </c>
      <c r="M93" s="9" t="s">
        <v>14</v>
      </c>
      <c r="N93" s="9" t="s">
        <v>707</v>
      </c>
      <c r="O93" s="9" t="s">
        <v>643</v>
      </c>
      <c r="P93" s="9" t="s">
        <v>410</v>
      </c>
      <c r="Q93" s="9" t="s">
        <v>412</v>
      </c>
      <c r="R93" s="9" t="s">
        <v>412</v>
      </c>
      <c r="S93" s="9" t="s">
        <v>413</v>
      </c>
      <c r="T93" s="9" t="s">
        <v>415</v>
      </c>
      <c r="U93" s="9" t="s">
        <v>417</v>
      </c>
      <c r="V93" s="9" t="s">
        <v>710</v>
      </c>
      <c r="W93" s="9" t="s">
        <v>420</v>
      </c>
      <c r="X93" s="9" t="s">
        <v>420</v>
      </c>
      <c r="Y93" s="9" t="s">
        <v>420</v>
      </c>
      <c r="Z93" s="9" t="s">
        <v>1222</v>
      </c>
      <c r="AA93" s="9" t="s">
        <v>1223</v>
      </c>
      <c r="AB93" s="20" t="s">
        <v>1224</v>
      </c>
      <c r="AC93" s="9" t="s">
        <v>1221</v>
      </c>
    </row>
    <row r="94" spans="1:29" s="20" customFormat="1" ht="15" customHeight="1" x14ac:dyDescent="0.55000000000000004">
      <c r="A94" s="20" t="s">
        <v>903</v>
      </c>
      <c r="B94" s="20" t="s">
        <v>747</v>
      </c>
      <c r="C94" s="20" t="s">
        <v>906</v>
      </c>
      <c r="D94" s="20" t="s">
        <v>163</v>
      </c>
      <c r="E94" s="20" t="s">
        <v>12</v>
      </c>
      <c r="F94" s="20" t="s">
        <v>898</v>
      </c>
      <c r="G94" s="20" t="s">
        <v>1225</v>
      </c>
      <c r="H94" s="20" t="s">
        <v>1226</v>
      </c>
      <c r="I94" s="20" t="s">
        <v>653</v>
      </c>
      <c r="J94" s="20" t="s">
        <v>12</v>
      </c>
      <c r="K94" s="20" t="s">
        <v>247</v>
      </c>
      <c r="L94" s="20" t="s">
        <v>17</v>
      </c>
      <c r="M94" s="20" t="s">
        <v>16</v>
      </c>
      <c r="N94" s="20" t="s">
        <v>992</v>
      </c>
      <c r="O94" s="20" t="s">
        <v>285</v>
      </c>
      <c r="P94" s="20" t="s">
        <v>827</v>
      </c>
      <c r="Q94" s="20" t="s">
        <v>827</v>
      </c>
      <c r="R94" s="20" t="s">
        <v>827</v>
      </c>
      <c r="S94" s="20" t="s">
        <v>809</v>
      </c>
      <c r="T94" s="20" t="s">
        <v>809</v>
      </c>
      <c r="U94" s="20" t="s">
        <v>809</v>
      </c>
      <c r="V94" s="20" t="s">
        <v>809</v>
      </c>
      <c r="W94" s="20" t="s">
        <v>809</v>
      </c>
      <c r="X94" s="20" t="s">
        <v>809</v>
      </c>
      <c r="Y94" s="20" t="s">
        <v>809</v>
      </c>
      <c r="Z94" s="20" t="s">
        <v>1227</v>
      </c>
      <c r="AA94" s="20" t="s">
        <v>1228</v>
      </c>
      <c r="AB94" s="20" t="s">
        <v>1229</v>
      </c>
      <c r="AC94" s="20" t="s">
        <v>809</v>
      </c>
    </row>
    <row r="95" spans="1:29" ht="15" customHeight="1" x14ac:dyDescent="0.55000000000000004">
      <c r="A95" s="9" t="s">
        <v>905</v>
      </c>
      <c r="B95" s="9" t="s">
        <v>747</v>
      </c>
      <c r="C95" s="9" t="s">
        <v>907</v>
      </c>
      <c r="D95" s="9" t="s">
        <v>163</v>
      </c>
      <c r="E95" s="9" t="s">
        <v>12</v>
      </c>
      <c r="F95" s="9" t="s">
        <v>898</v>
      </c>
      <c r="G95" s="9" t="s">
        <v>1225</v>
      </c>
      <c r="H95" s="9" t="s">
        <v>1226</v>
      </c>
      <c r="I95" s="9" t="s">
        <v>653</v>
      </c>
      <c r="J95" s="9" t="s">
        <v>711</v>
      </c>
      <c r="K95" s="9" t="s">
        <v>251</v>
      </c>
      <c r="L95" s="9" t="s">
        <v>17</v>
      </c>
      <c r="M95" s="9" t="s">
        <v>654</v>
      </c>
      <c r="N95" s="14" t="s">
        <v>993</v>
      </c>
      <c r="O95" s="9" t="s">
        <v>285</v>
      </c>
      <c r="P95" s="14" t="s">
        <v>809</v>
      </c>
      <c r="Q95" s="14" t="s">
        <v>809</v>
      </c>
      <c r="R95" s="14" t="s">
        <v>809</v>
      </c>
      <c r="S95" s="14" t="s">
        <v>809</v>
      </c>
      <c r="T95" s="14" t="s">
        <v>809</v>
      </c>
      <c r="U95" s="14" t="s">
        <v>809</v>
      </c>
      <c r="V95" s="14" t="s">
        <v>809</v>
      </c>
      <c r="W95" s="14" t="s">
        <v>809</v>
      </c>
      <c r="X95" s="14" t="s">
        <v>809</v>
      </c>
      <c r="Y95" s="14" t="s">
        <v>809</v>
      </c>
      <c r="Z95" s="14" t="s">
        <v>1227</v>
      </c>
      <c r="AA95" s="9" t="s">
        <v>1228</v>
      </c>
      <c r="AB95" s="20" t="s">
        <v>809</v>
      </c>
      <c r="AC95" s="14" t="s">
        <v>809</v>
      </c>
    </row>
    <row r="96" spans="1:29" ht="15" customHeight="1" x14ac:dyDescent="0.55000000000000004">
      <c r="A96" s="9" t="s">
        <v>904</v>
      </c>
      <c r="B96" s="9" t="s">
        <v>747</v>
      </c>
      <c r="C96" s="9" t="s">
        <v>908</v>
      </c>
      <c r="D96" s="9" t="s">
        <v>163</v>
      </c>
      <c r="E96" s="9" t="s">
        <v>12</v>
      </c>
      <c r="F96" s="9" t="s">
        <v>898</v>
      </c>
      <c r="G96" s="9" t="s">
        <v>1225</v>
      </c>
      <c r="H96" s="9" t="s">
        <v>1226</v>
      </c>
      <c r="I96" s="9" t="s">
        <v>653</v>
      </c>
      <c r="J96" s="9" t="s">
        <v>878</v>
      </c>
      <c r="K96" s="9" t="s">
        <v>877</v>
      </c>
      <c r="L96" s="9" t="s">
        <v>17</v>
      </c>
      <c r="M96" s="9" t="s">
        <v>16</v>
      </c>
      <c r="N96" s="14" t="s">
        <v>994</v>
      </c>
      <c r="O96" s="9" t="s">
        <v>879</v>
      </c>
      <c r="P96" s="14" t="s">
        <v>995</v>
      </c>
      <c r="Q96" s="14" t="s">
        <v>995</v>
      </c>
      <c r="R96" s="14" t="s">
        <v>995</v>
      </c>
      <c r="S96" s="14" t="s">
        <v>995</v>
      </c>
      <c r="T96" s="14" t="s">
        <v>995</v>
      </c>
      <c r="U96" s="14" t="s">
        <v>995</v>
      </c>
      <c r="V96" s="14" t="s">
        <v>995</v>
      </c>
      <c r="W96" s="14" t="s">
        <v>995</v>
      </c>
      <c r="X96" s="14" t="s">
        <v>995</v>
      </c>
      <c r="Y96" s="14" t="s">
        <v>995</v>
      </c>
      <c r="Z96" s="14" t="s">
        <v>1230</v>
      </c>
      <c r="AA96" s="9" t="s">
        <v>1228</v>
      </c>
      <c r="AB96" s="20" t="s">
        <v>995</v>
      </c>
      <c r="AC96" s="14" t="s">
        <v>995</v>
      </c>
    </row>
    <row r="97" spans="1:29" x14ac:dyDescent="0.55000000000000004">
      <c r="A97" s="9" t="s">
        <v>857</v>
      </c>
      <c r="B97" s="9" t="s">
        <v>749</v>
      </c>
      <c r="C97" s="9" t="s">
        <v>932</v>
      </c>
      <c r="D97" s="9" t="s">
        <v>331</v>
      </c>
      <c r="E97" s="9" t="s">
        <v>12</v>
      </c>
      <c r="F97" s="9" t="s">
        <v>12</v>
      </c>
      <c r="G97" s="9" t="s">
        <v>29</v>
      </c>
      <c r="H97" s="9">
        <f>3*3</f>
        <v>9</v>
      </c>
      <c r="I97" s="9" t="s">
        <v>480</v>
      </c>
      <c r="J97" s="9" t="s">
        <v>177</v>
      </c>
      <c r="K97" s="9" t="s">
        <v>252</v>
      </c>
      <c r="L97" s="9" t="s">
        <v>36</v>
      </c>
      <c r="M97" s="9" t="s">
        <v>31</v>
      </c>
      <c r="N97" s="9" t="s">
        <v>557</v>
      </c>
      <c r="O97" s="9" t="s">
        <v>246</v>
      </c>
      <c r="P97" s="9" t="s">
        <v>555</v>
      </c>
      <c r="Q97" s="9" t="s">
        <v>555</v>
      </c>
      <c r="R97" s="9" t="s">
        <v>555</v>
      </c>
      <c r="S97" s="9" t="s">
        <v>555</v>
      </c>
      <c r="T97" s="9" t="s">
        <v>555</v>
      </c>
      <c r="U97" s="9" t="s">
        <v>555</v>
      </c>
      <c r="V97" s="9" t="s">
        <v>555</v>
      </c>
      <c r="W97" s="9" t="s">
        <v>555</v>
      </c>
      <c r="X97" s="9" t="s">
        <v>555</v>
      </c>
      <c r="Y97" s="9" t="s">
        <v>555</v>
      </c>
      <c r="Z97" s="9" t="s">
        <v>555</v>
      </c>
      <c r="AA97" s="9" t="s">
        <v>555</v>
      </c>
      <c r="AB97" s="20" t="s">
        <v>1008</v>
      </c>
      <c r="AC97" s="9" t="s">
        <v>555</v>
      </c>
    </row>
    <row r="98" spans="1:29" x14ac:dyDescent="0.55000000000000004">
      <c r="A98" s="9" t="s">
        <v>893</v>
      </c>
      <c r="B98" s="9" t="s">
        <v>749</v>
      </c>
      <c r="C98" s="9" t="s">
        <v>933</v>
      </c>
      <c r="D98" s="9" t="s">
        <v>331</v>
      </c>
      <c r="E98" s="9" t="s">
        <v>12</v>
      </c>
      <c r="F98" s="9" t="s">
        <v>12</v>
      </c>
      <c r="G98" s="9" t="s">
        <v>29</v>
      </c>
      <c r="H98" s="9">
        <f t="shared" ref="H98:H99" si="6">3*3</f>
        <v>9</v>
      </c>
      <c r="I98" s="9" t="s">
        <v>759</v>
      </c>
      <c r="J98" s="9" t="s">
        <v>177</v>
      </c>
      <c r="K98" s="9" t="s">
        <v>888</v>
      </c>
      <c r="L98" s="9" t="s">
        <v>36</v>
      </c>
      <c r="M98" s="9" t="s">
        <v>31</v>
      </c>
      <c r="N98" s="9" t="s">
        <v>890</v>
      </c>
      <c r="O98" s="9" t="s">
        <v>649</v>
      </c>
      <c r="P98" s="9" t="s">
        <v>779</v>
      </c>
      <c r="Q98" s="9" t="s">
        <v>779</v>
      </c>
      <c r="R98" s="9" t="s">
        <v>779</v>
      </c>
      <c r="S98" s="9" t="s">
        <v>817</v>
      </c>
      <c r="T98" s="9" t="s">
        <v>817</v>
      </c>
      <c r="U98" s="9" t="s">
        <v>817</v>
      </c>
      <c r="V98" s="9" t="s">
        <v>989</v>
      </c>
      <c r="W98" s="9" t="s">
        <v>989</v>
      </c>
      <c r="X98" s="9" t="s">
        <v>989</v>
      </c>
      <c r="Y98" s="9" t="s">
        <v>989</v>
      </c>
      <c r="Z98" s="9" t="s">
        <v>1231</v>
      </c>
      <c r="AA98" s="9" t="s">
        <v>1012</v>
      </c>
      <c r="AB98" s="20" t="s">
        <v>1012</v>
      </c>
      <c r="AC98" s="9" t="s">
        <v>1232</v>
      </c>
    </row>
    <row r="99" spans="1:29" x14ac:dyDescent="0.55000000000000004">
      <c r="A99" s="9" t="s">
        <v>858</v>
      </c>
      <c r="B99" s="9" t="s">
        <v>749</v>
      </c>
      <c r="C99" s="9" t="s">
        <v>934</v>
      </c>
      <c r="D99" s="9" t="s">
        <v>331</v>
      </c>
      <c r="E99" s="9" t="s">
        <v>12</v>
      </c>
      <c r="F99" s="9" t="s">
        <v>12</v>
      </c>
      <c r="G99" s="9" t="s">
        <v>29</v>
      </c>
      <c r="H99" s="9">
        <f t="shared" si="6"/>
        <v>9</v>
      </c>
      <c r="I99" s="9" t="s">
        <v>759</v>
      </c>
      <c r="J99" s="9" t="s">
        <v>647</v>
      </c>
      <c r="K99" s="9" t="s">
        <v>648</v>
      </c>
      <c r="L99" s="9" t="s">
        <v>36</v>
      </c>
      <c r="M99" s="9" t="s">
        <v>757</v>
      </c>
      <c r="N99" s="9" t="s">
        <v>761</v>
      </c>
      <c r="O99" s="9" t="s">
        <v>649</v>
      </c>
      <c r="P99" s="9" t="s">
        <v>779</v>
      </c>
      <c r="Q99" s="9" t="s">
        <v>779</v>
      </c>
      <c r="R99" s="9" t="s">
        <v>779</v>
      </c>
      <c r="S99" s="9" t="s">
        <v>817</v>
      </c>
      <c r="T99" s="9" t="s">
        <v>818</v>
      </c>
      <c r="U99" s="9" t="s">
        <v>1010</v>
      </c>
      <c r="V99" s="9" t="s">
        <v>796</v>
      </c>
      <c r="W99" s="9" t="s">
        <v>796</v>
      </c>
      <c r="X99" s="9" t="s">
        <v>796</v>
      </c>
      <c r="Y99" s="9" t="s">
        <v>796</v>
      </c>
      <c r="Z99" s="9" t="s">
        <v>1231</v>
      </c>
      <c r="AA99" s="9" t="s">
        <v>1012</v>
      </c>
      <c r="AB99" s="20" t="s">
        <v>1012</v>
      </c>
      <c r="AC99" s="9" t="s">
        <v>1232</v>
      </c>
    </row>
    <row r="100" spans="1:29" x14ac:dyDescent="0.55000000000000004">
      <c r="A100" s="9" t="s">
        <v>909</v>
      </c>
      <c r="B100" s="9" t="s">
        <v>749</v>
      </c>
      <c r="C100" s="9" t="s">
        <v>935</v>
      </c>
      <c r="D100" s="9" t="s">
        <v>331</v>
      </c>
      <c r="E100" s="9" t="s">
        <v>12</v>
      </c>
      <c r="F100" s="9" t="s">
        <v>12</v>
      </c>
      <c r="G100" s="9" t="s">
        <v>880</v>
      </c>
      <c r="H100" s="9">
        <f>3*3</f>
        <v>9</v>
      </c>
      <c r="I100" s="9" t="s">
        <v>759</v>
      </c>
      <c r="J100" s="9" t="s">
        <v>177</v>
      </c>
      <c r="K100" s="9" t="s">
        <v>888</v>
      </c>
      <c r="L100" s="9" t="s">
        <v>36</v>
      </c>
      <c r="M100" s="9" t="s">
        <v>31</v>
      </c>
      <c r="N100" s="9" t="s">
        <v>883</v>
      </c>
      <c r="O100" s="9" t="s">
        <v>246</v>
      </c>
      <c r="P100" s="9" t="s">
        <v>990</v>
      </c>
      <c r="Q100" s="9" t="s">
        <v>990</v>
      </c>
      <c r="R100" s="9" t="s">
        <v>990</v>
      </c>
      <c r="S100" s="9" t="s">
        <v>990</v>
      </c>
      <c r="T100" s="9" t="s">
        <v>990</v>
      </c>
      <c r="U100" s="9" t="s">
        <v>990</v>
      </c>
      <c r="V100" s="9" t="s">
        <v>990</v>
      </c>
      <c r="W100" s="9" t="s">
        <v>990</v>
      </c>
      <c r="X100" s="9" t="s">
        <v>990</v>
      </c>
      <c r="Y100" s="9" t="s">
        <v>990</v>
      </c>
      <c r="Z100" s="9" t="s">
        <v>1231</v>
      </c>
      <c r="AA100" s="9" t="s">
        <v>1012</v>
      </c>
      <c r="AB100" s="20" t="s">
        <v>1012</v>
      </c>
      <c r="AC100" s="9" t="s">
        <v>1012</v>
      </c>
    </row>
    <row r="101" spans="1:29" x14ac:dyDescent="0.55000000000000004">
      <c r="A101" s="9" t="s">
        <v>910</v>
      </c>
      <c r="B101" s="9" t="s">
        <v>749</v>
      </c>
      <c r="C101" s="9" t="s">
        <v>936</v>
      </c>
      <c r="D101" s="9" t="s">
        <v>331</v>
      </c>
      <c r="E101" s="9" t="s">
        <v>12</v>
      </c>
      <c r="F101" s="9" t="s">
        <v>12</v>
      </c>
      <c r="G101" s="9" t="s">
        <v>880</v>
      </c>
      <c r="H101" s="9">
        <f>3*3</f>
        <v>9</v>
      </c>
      <c r="I101" s="9" t="s">
        <v>759</v>
      </c>
      <c r="J101" s="9" t="s">
        <v>647</v>
      </c>
      <c r="K101" s="9" t="s">
        <v>648</v>
      </c>
      <c r="L101" s="9" t="s">
        <v>36</v>
      </c>
      <c r="M101" s="9" t="s">
        <v>757</v>
      </c>
      <c r="N101" s="9" t="s">
        <v>883</v>
      </c>
      <c r="O101" s="9" t="s">
        <v>246</v>
      </c>
      <c r="P101" s="9" t="s">
        <v>883</v>
      </c>
      <c r="Q101" s="9" t="s">
        <v>883</v>
      </c>
      <c r="R101" s="9" t="s">
        <v>883</v>
      </c>
      <c r="S101" s="9" t="s">
        <v>883</v>
      </c>
      <c r="T101" s="9" t="s">
        <v>883</v>
      </c>
      <c r="U101" s="9" t="s">
        <v>883</v>
      </c>
      <c r="V101" s="9" t="s">
        <v>883</v>
      </c>
      <c r="W101" s="9" t="s">
        <v>883</v>
      </c>
      <c r="X101" s="9" t="s">
        <v>883</v>
      </c>
      <c r="Y101" s="9" t="s">
        <v>883</v>
      </c>
      <c r="Z101" s="9" t="s">
        <v>1231</v>
      </c>
      <c r="AA101" s="9" t="s">
        <v>1012</v>
      </c>
      <c r="AB101" s="20" t="s">
        <v>1012</v>
      </c>
      <c r="AC101" s="9" t="s">
        <v>1012</v>
      </c>
    </row>
    <row r="102" spans="1:29" x14ac:dyDescent="0.55000000000000004">
      <c r="A102" s="9" t="s">
        <v>891</v>
      </c>
      <c r="B102" s="9" t="s">
        <v>749</v>
      </c>
      <c r="C102" s="9" t="s">
        <v>881</v>
      </c>
      <c r="D102" s="9" t="s">
        <v>331</v>
      </c>
      <c r="E102" s="9" t="s">
        <v>12</v>
      </c>
      <c r="F102" s="9" t="s">
        <v>12</v>
      </c>
      <c r="G102" s="9" t="s">
        <v>29</v>
      </c>
      <c r="H102" s="9">
        <v>3</v>
      </c>
      <c r="I102" s="9" t="s">
        <v>895</v>
      </c>
      <c r="J102" s="9" t="s">
        <v>12</v>
      </c>
      <c r="K102" s="9" t="s">
        <v>676</v>
      </c>
      <c r="L102" s="9" t="s">
        <v>36</v>
      </c>
      <c r="M102" s="9" t="s">
        <v>31</v>
      </c>
      <c r="N102" s="9" t="s">
        <v>991</v>
      </c>
      <c r="O102" s="9" t="s">
        <v>246</v>
      </c>
      <c r="P102" s="9" t="s">
        <v>991</v>
      </c>
      <c r="Q102" s="9" t="s">
        <v>991</v>
      </c>
      <c r="R102" s="9" t="s">
        <v>991</v>
      </c>
      <c r="S102" s="9" t="s">
        <v>991</v>
      </c>
      <c r="T102" s="9" t="s">
        <v>991</v>
      </c>
      <c r="U102" s="9" t="s">
        <v>991</v>
      </c>
      <c r="V102" s="9" t="s">
        <v>991</v>
      </c>
      <c r="W102" s="9" t="s">
        <v>991</v>
      </c>
      <c r="X102" s="9" t="s">
        <v>991</v>
      </c>
      <c r="Y102" s="9" t="s">
        <v>991</v>
      </c>
      <c r="AA102" s="9" t="s">
        <v>1012</v>
      </c>
      <c r="AB102" s="20" t="s">
        <v>1012</v>
      </c>
      <c r="AC102" s="9" t="s">
        <v>1012</v>
      </c>
    </row>
    <row r="103" spans="1:29" x14ac:dyDescent="0.55000000000000004">
      <c r="A103" s="9" t="s">
        <v>882</v>
      </c>
      <c r="B103" s="9" t="s">
        <v>749</v>
      </c>
      <c r="C103" s="9" t="s">
        <v>892</v>
      </c>
      <c r="D103" s="9" t="s">
        <v>331</v>
      </c>
      <c r="E103" s="9" t="s">
        <v>12</v>
      </c>
      <c r="F103" s="9" t="s">
        <v>12</v>
      </c>
      <c r="G103" s="9" t="s">
        <v>29</v>
      </c>
      <c r="H103" s="9">
        <v>3</v>
      </c>
      <c r="I103" s="9" t="s">
        <v>894</v>
      </c>
      <c r="J103" s="9" t="s">
        <v>896</v>
      </c>
      <c r="K103" s="9" t="s">
        <v>11</v>
      </c>
      <c r="L103" s="9" t="s">
        <v>36</v>
      </c>
      <c r="M103" s="9" t="s">
        <v>31</v>
      </c>
      <c r="N103" s="9" t="s">
        <v>991</v>
      </c>
      <c r="O103" s="9" t="s">
        <v>246</v>
      </c>
      <c r="P103" s="9" t="s">
        <v>991</v>
      </c>
      <c r="Q103" s="9" t="s">
        <v>991</v>
      </c>
      <c r="R103" s="9" t="s">
        <v>991</v>
      </c>
      <c r="S103" s="9" t="s">
        <v>991</v>
      </c>
      <c r="T103" s="9" t="s">
        <v>991</v>
      </c>
      <c r="U103" s="9" t="s">
        <v>991</v>
      </c>
      <c r="V103" s="9" t="s">
        <v>991</v>
      </c>
      <c r="W103" s="9" t="s">
        <v>991</v>
      </c>
      <c r="X103" s="9" t="s">
        <v>991</v>
      </c>
      <c r="Y103" s="9" t="s">
        <v>991</v>
      </c>
      <c r="AA103" s="9" t="s">
        <v>1012</v>
      </c>
      <c r="AB103" s="20" t="s">
        <v>1012</v>
      </c>
      <c r="AC103" s="9" t="s">
        <v>1012</v>
      </c>
    </row>
    <row r="104" spans="1:29" x14ac:dyDescent="0.55000000000000004">
      <c r="A104" s="9" t="s">
        <v>67</v>
      </c>
      <c r="B104" s="9" t="s">
        <v>747</v>
      </c>
      <c r="C104" s="9" t="s">
        <v>937</v>
      </c>
      <c r="D104" s="9" t="s">
        <v>331</v>
      </c>
      <c r="E104" s="9" t="s">
        <v>12</v>
      </c>
      <c r="F104" s="9" t="s">
        <v>911</v>
      </c>
      <c r="G104" s="9" t="s">
        <v>18</v>
      </c>
      <c r="H104" s="9" t="s">
        <v>1233</v>
      </c>
      <c r="I104" s="9" t="s">
        <v>206</v>
      </c>
      <c r="J104" s="9" t="s">
        <v>12</v>
      </c>
      <c r="K104" s="9" t="s">
        <v>247</v>
      </c>
      <c r="L104" s="9" t="s">
        <v>17</v>
      </c>
      <c r="M104" s="9" t="s">
        <v>16</v>
      </c>
      <c r="N104" s="9" t="s">
        <v>357</v>
      </c>
      <c r="O104" s="9" t="s">
        <v>283</v>
      </c>
      <c r="P104" s="9" t="s">
        <v>359</v>
      </c>
      <c r="Q104" s="9" t="s">
        <v>361</v>
      </c>
      <c r="R104" s="9" t="s">
        <v>362</v>
      </c>
      <c r="S104" s="9" t="s">
        <v>364</v>
      </c>
      <c r="T104" s="9" t="s">
        <v>364</v>
      </c>
      <c r="U104" s="9" t="s">
        <v>368</v>
      </c>
      <c r="V104" s="9" t="s">
        <v>372</v>
      </c>
      <c r="W104" s="9" t="s">
        <v>372</v>
      </c>
      <c r="X104" s="9" t="s">
        <v>372</v>
      </c>
      <c r="Y104" s="9" t="s">
        <v>372</v>
      </c>
      <c r="Z104" s="9" t="s">
        <v>1234</v>
      </c>
      <c r="AA104" s="9" t="s">
        <v>1235</v>
      </c>
      <c r="AB104" s="20" t="s">
        <v>1236</v>
      </c>
      <c r="AC104" s="9" t="s">
        <v>1237</v>
      </c>
    </row>
    <row r="105" spans="1:29" x14ac:dyDescent="0.55000000000000004">
      <c r="A105" s="9" t="s">
        <v>70</v>
      </c>
      <c r="B105" s="9" t="s">
        <v>747</v>
      </c>
      <c r="C105" s="9" t="s">
        <v>938</v>
      </c>
      <c r="D105" s="9" t="s">
        <v>331</v>
      </c>
      <c r="E105" s="9" t="s">
        <v>12</v>
      </c>
      <c r="F105" s="9" t="s">
        <v>911</v>
      </c>
      <c r="G105" s="9" t="s">
        <v>18</v>
      </c>
      <c r="H105" s="9" t="s">
        <v>1233</v>
      </c>
      <c r="I105" s="9" t="s">
        <v>205</v>
      </c>
      <c r="J105" s="9" t="s">
        <v>12</v>
      </c>
      <c r="K105" s="9" t="s">
        <v>247</v>
      </c>
      <c r="L105" s="9" t="s">
        <v>17</v>
      </c>
      <c r="M105" s="9" t="s">
        <v>16</v>
      </c>
      <c r="N105" s="9" t="s">
        <v>380</v>
      </c>
      <c r="O105" s="9" t="s">
        <v>283</v>
      </c>
      <c r="P105" s="9" t="s">
        <v>377</v>
      </c>
      <c r="Q105" s="9" t="s">
        <v>378</v>
      </c>
      <c r="R105" s="9" t="s">
        <v>378</v>
      </c>
      <c r="S105" s="9" t="s">
        <v>379</v>
      </c>
      <c r="T105" s="9" t="s">
        <v>379</v>
      </c>
      <c r="U105" s="9" t="s">
        <v>379</v>
      </c>
      <c r="V105" s="9" t="s">
        <v>379</v>
      </c>
      <c r="W105" s="9" t="s">
        <v>379</v>
      </c>
      <c r="X105" s="9" t="s">
        <v>379</v>
      </c>
      <c r="Y105" s="9" t="s">
        <v>379</v>
      </c>
      <c r="Z105" s="9" t="s">
        <v>1238</v>
      </c>
      <c r="AA105" s="9" t="s">
        <v>1239</v>
      </c>
      <c r="AB105" s="20" t="s">
        <v>1240</v>
      </c>
      <c r="AC105" s="9" t="s">
        <v>1241</v>
      </c>
    </row>
    <row r="106" spans="1:29" x14ac:dyDescent="0.55000000000000004">
      <c r="A106" s="9" t="s">
        <v>71</v>
      </c>
      <c r="B106" s="9" t="s">
        <v>747</v>
      </c>
      <c r="C106" s="9" t="s">
        <v>155</v>
      </c>
      <c r="D106" s="9" t="s">
        <v>331</v>
      </c>
      <c r="E106" s="9" t="s">
        <v>12</v>
      </c>
      <c r="F106" s="9" t="s">
        <v>898</v>
      </c>
      <c r="G106" s="9" t="s">
        <v>18</v>
      </c>
      <c r="H106" s="9" t="s">
        <v>1073</v>
      </c>
      <c r="I106" s="9" t="s">
        <v>327</v>
      </c>
      <c r="J106" s="9" t="s">
        <v>12</v>
      </c>
      <c r="K106" s="9" t="s">
        <v>74</v>
      </c>
      <c r="L106" s="9" t="s">
        <v>17</v>
      </c>
      <c r="M106" s="9" t="s">
        <v>16</v>
      </c>
      <c r="N106" s="9" t="s">
        <v>382</v>
      </c>
      <c r="O106" s="9" t="s">
        <v>283</v>
      </c>
      <c r="P106" s="9" t="s">
        <v>386</v>
      </c>
      <c r="Q106" s="9" t="s">
        <v>385</v>
      </c>
      <c r="R106" s="9" t="s">
        <v>385</v>
      </c>
      <c r="S106" s="9" t="s">
        <v>381</v>
      </c>
      <c r="T106" s="9" t="s">
        <v>381</v>
      </c>
      <c r="U106" s="9" t="s">
        <v>383</v>
      </c>
      <c r="V106" s="9" t="s">
        <v>384</v>
      </c>
      <c r="W106" s="9" t="s">
        <v>384</v>
      </c>
      <c r="X106" s="9" t="s">
        <v>384</v>
      </c>
      <c r="Y106" s="9" t="s">
        <v>384</v>
      </c>
      <c r="Z106" s="9" t="s">
        <v>384</v>
      </c>
      <c r="AA106" s="9" t="s">
        <v>384</v>
      </c>
      <c r="AB106" s="20" t="s">
        <v>381</v>
      </c>
      <c r="AC106" s="9" t="s">
        <v>381</v>
      </c>
    </row>
    <row r="107" spans="1:29" x14ac:dyDescent="0.55000000000000004">
      <c r="A107" s="9" t="s">
        <v>73</v>
      </c>
      <c r="B107" s="9" t="s">
        <v>747</v>
      </c>
      <c r="C107" s="9" t="s">
        <v>156</v>
      </c>
      <c r="D107" s="9" t="s">
        <v>331</v>
      </c>
      <c r="E107" s="9" t="s">
        <v>12</v>
      </c>
      <c r="F107" s="9" t="s">
        <v>911</v>
      </c>
      <c r="G107" s="9" t="s">
        <v>18</v>
      </c>
      <c r="H107" s="9" t="s">
        <v>1242</v>
      </c>
      <c r="I107" s="9" t="s">
        <v>725</v>
      </c>
      <c r="J107" s="9" t="s">
        <v>12</v>
      </c>
      <c r="K107" s="9" t="s">
        <v>15</v>
      </c>
      <c r="L107" s="9" t="s">
        <v>17</v>
      </c>
      <c r="M107" s="9" t="s">
        <v>16</v>
      </c>
      <c r="N107" s="9" t="s">
        <v>1243</v>
      </c>
      <c r="O107" s="9" t="s">
        <v>286</v>
      </c>
      <c r="P107" s="9" t="s">
        <v>397</v>
      </c>
      <c r="Q107" s="9" t="s">
        <v>397</v>
      </c>
      <c r="R107" s="9" t="s">
        <v>397</v>
      </c>
      <c r="S107" s="9" t="s">
        <v>402</v>
      </c>
      <c r="T107" s="9" t="s">
        <v>402</v>
      </c>
      <c r="U107" s="9" t="s">
        <v>402</v>
      </c>
      <c r="V107" s="9" t="s">
        <v>399</v>
      </c>
      <c r="W107" s="9" t="s">
        <v>399</v>
      </c>
      <c r="X107" s="9" t="s">
        <v>399</v>
      </c>
      <c r="Y107" s="9" t="s">
        <v>399</v>
      </c>
      <c r="Z107" s="9" t="s">
        <v>402</v>
      </c>
      <c r="AA107" s="9" t="s">
        <v>402</v>
      </c>
      <c r="AB107" s="20" t="s">
        <v>402</v>
      </c>
      <c r="AC107" s="9" t="s">
        <v>402</v>
      </c>
    </row>
    <row r="108" spans="1:29" x14ac:dyDescent="0.55000000000000004">
      <c r="A108" s="9" t="s">
        <v>72</v>
      </c>
      <c r="B108" s="9" t="s">
        <v>747</v>
      </c>
      <c r="C108" s="9" t="s">
        <v>1244</v>
      </c>
      <c r="D108" s="9" t="s">
        <v>331</v>
      </c>
      <c r="E108" s="9" t="s">
        <v>12</v>
      </c>
      <c r="F108" s="9" t="s">
        <v>911</v>
      </c>
      <c r="G108" s="9" t="s">
        <v>18</v>
      </c>
      <c r="H108" s="9" t="s">
        <v>1242</v>
      </c>
      <c r="I108" s="9" t="s">
        <v>723</v>
      </c>
      <c r="J108" s="9" t="s">
        <v>12</v>
      </c>
      <c r="K108" s="9" t="s">
        <v>15</v>
      </c>
      <c r="L108" s="9" t="s">
        <v>17</v>
      </c>
      <c r="M108" s="9" t="s">
        <v>16</v>
      </c>
      <c r="N108" s="9" t="s">
        <v>1245</v>
      </c>
      <c r="O108" s="9" t="s">
        <v>286</v>
      </c>
      <c r="P108" s="9" t="s">
        <v>396</v>
      </c>
      <c r="Q108" s="9" t="s">
        <v>398</v>
      </c>
      <c r="R108" s="9" t="s">
        <v>398</v>
      </c>
      <c r="S108" s="9" t="s">
        <v>401</v>
      </c>
      <c r="T108" s="9" t="s">
        <v>401</v>
      </c>
      <c r="U108" s="9" t="s">
        <v>401</v>
      </c>
      <c r="V108" s="9" t="s">
        <v>400</v>
      </c>
      <c r="W108" s="9" t="s">
        <v>400</v>
      </c>
      <c r="X108" s="9" t="s">
        <v>400</v>
      </c>
      <c r="Y108" s="9" t="s">
        <v>400</v>
      </c>
      <c r="Z108" s="9" t="s">
        <v>1246</v>
      </c>
      <c r="AA108" s="9" t="s">
        <v>1247</v>
      </c>
      <c r="AB108" s="20" t="s">
        <v>1248</v>
      </c>
      <c r="AC108" s="9" t="s">
        <v>1182</v>
      </c>
    </row>
    <row r="109" spans="1:29" x14ac:dyDescent="0.55000000000000004">
      <c r="A109" s="9" t="s">
        <v>83</v>
      </c>
      <c r="B109" s="9" t="s">
        <v>765</v>
      </c>
      <c r="C109" s="9" t="s">
        <v>157</v>
      </c>
      <c r="D109" s="9" t="s">
        <v>331</v>
      </c>
      <c r="E109" s="9" t="s">
        <v>162</v>
      </c>
      <c r="F109" s="9" t="s">
        <v>898</v>
      </c>
      <c r="G109" s="9" t="s">
        <v>18</v>
      </c>
      <c r="H109" s="9" t="s">
        <v>1249</v>
      </c>
      <c r="I109" s="9" t="s">
        <v>212</v>
      </c>
      <c r="J109" s="9" t="s">
        <v>217</v>
      </c>
      <c r="K109" s="9" t="s">
        <v>11</v>
      </c>
      <c r="L109" s="9" t="s">
        <v>17</v>
      </c>
      <c r="M109" s="9" t="s">
        <v>16</v>
      </c>
      <c r="N109" s="9" t="s">
        <v>403</v>
      </c>
      <c r="O109" s="9" t="s">
        <v>12</v>
      </c>
      <c r="P109" s="9" t="s">
        <v>424</v>
      </c>
      <c r="Q109" s="9" t="s">
        <v>424</v>
      </c>
      <c r="R109" s="9" t="s">
        <v>424</v>
      </c>
      <c r="S109" s="9" t="s">
        <v>424</v>
      </c>
      <c r="T109" s="9" t="s">
        <v>424</v>
      </c>
      <c r="U109" s="9" t="s">
        <v>424</v>
      </c>
      <c r="V109" s="9" t="s">
        <v>424</v>
      </c>
      <c r="W109" s="9" t="s">
        <v>424</v>
      </c>
      <c r="X109" s="9" t="s">
        <v>424</v>
      </c>
      <c r="Y109" s="9" t="s">
        <v>424</v>
      </c>
      <c r="Z109" s="9" t="s">
        <v>424</v>
      </c>
      <c r="AA109" s="9" t="s">
        <v>424</v>
      </c>
      <c r="AB109" s="20" t="s">
        <v>1250</v>
      </c>
      <c r="AC109" s="9" t="s">
        <v>424</v>
      </c>
    </row>
    <row r="110" spans="1:29" x14ac:dyDescent="0.55000000000000004">
      <c r="A110" s="9" t="s">
        <v>148</v>
      </c>
      <c r="B110" s="9" t="s">
        <v>765</v>
      </c>
      <c r="C110" s="9" t="s">
        <v>124</v>
      </c>
      <c r="D110" s="9" t="s">
        <v>331</v>
      </c>
      <c r="E110" s="9" t="s">
        <v>12</v>
      </c>
      <c r="F110" s="9" t="s">
        <v>12</v>
      </c>
      <c r="G110" s="9" t="s">
        <v>29</v>
      </c>
      <c r="H110" s="9">
        <v>3</v>
      </c>
      <c r="I110" s="9" t="s">
        <v>260</v>
      </c>
      <c r="J110" s="9" t="s">
        <v>217</v>
      </c>
      <c r="K110" s="9" t="s">
        <v>11</v>
      </c>
      <c r="L110" s="9" t="s">
        <v>17</v>
      </c>
      <c r="M110" s="9" t="s">
        <v>16</v>
      </c>
      <c r="N110" s="9" t="s">
        <v>404</v>
      </c>
      <c r="O110" s="9" t="s">
        <v>12</v>
      </c>
      <c r="P110" s="9" t="s">
        <v>425</v>
      </c>
      <c r="Q110" s="9" t="s">
        <v>425</v>
      </c>
      <c r="R110" s="9" t="s">
        <v>425</v>
      </c>
      <c r="S110" s="9" t="s">
        <v>425</v>
      </c>
      <c r="T110" s="9" t="s">
        <v>425</v>
      </c>
      <c r="U110" s="9" t="s">
        <v>425</v>
      </c>
      <c r="V110" s="9" t="s">
        <v>425</v>
      </c>
      <c r="W110" s="9" t="s">
        <v>425</v>
      </c>
      <c r="X110" s="9" t="s">
        <v>425</v>
      </c>
      <c r="Y110" s="9" t="s">
        <v>425</v>
      </c>
      <c r="Z110" s="9" t="s">
        <v>425</v>
      </c>
      <c r="AA110" s="9" t="s">
        <v>425</v>
      </c>
      <c r="AB110" s="20" t="s">
        <v>425</v>
      </c>
      <c r="AC110" s="9" t="s">
        <v>425</v>
      </c>
    </row>
    <row r="111" spans="1:29" x14ac:dyDescent="0.55000000000000004">
      <c r="A111" s="9" t="s">
        <v>84</v>
      </c>
      <c r="B111" s="9" t="s">
        <v>765</v>
      </c>
      <c r="C111" s="9" t="s">
        <v>125</v>
      </c>
      <c r="D111" s="9" t="s">
        <v>331</v>
      </c>
      <c r="E111" s="9" t="s">
        <v>12</v>
      </c>
      <c r="F111" s="9" t="s">
        <v>12</v>
      </c>
      <c r="G111" s="9" t="s">
        <v>29</v>
      </c>
      <c r="H111" s="9">
        <v>3</v>
      </c>
      <c r="I111" s="9" t="s">
        <v>213</v>
      </c>
      <c r="J111" s="9" t="s">
        <v>217</v>
      </c>
      <c r="K111" s="9" t="s">
        <v>11</v>
      </c>
      <c r="L111" s="9" t="s">
        <v>17</v>
      </c>
      <c r="M111" s="9" t="s">
        <v>16</v>
      </c>
      <c r="N111" s="9" t="s">
        <v>405</v>
      </c>
      <c r="O111" s="9" t="s">
        <v>12</v>
      </c>
      <c r="P111" s="9" t="s">
        <v>426</v>
      </c>
      <c r="Q111" s="9" t="s">
        <v>426</v>
      </c>
      <c r="R111" s="9" t="s">
        <v>426</v>
      </c>
      <c r="S111" s="9" t="s">
        <v>426</v>
      </c>
      <c r="T111" s="9" t="s">
        <v>426</v>
      </c>
      <c r="U111" s="9" t="s">
        <v>426</v>
      </c>
      <c r="V111" s="9" t="s">
        <v>426</v>
      </c>
      <c r="W111" s="9" t="s">
        <v>426</v>
      </c>
      <c r="X111" s="9" t="s">
        <v>426</v>
      </c>
      <c r="Y111" s="9" t="s">
        <v>426</v>
      </c>
      <c r="Z111" s="9" t="s">
        <v>426</v>
      </c>
      <c r="AA111" s="9" t="s">
        <v>426</v>
      </c>
      <c r="AB111" s="20" t="s">
        <v>426</v>
      </c>
      <c r="AC111" s="9" t="s">
        <v>426</v>
      </c>
    </row>
    <row r="112" spans="1:29" x14ac:dyDescent="0.55000000000000004">
      <c r="A112" s="9" t="s">
        <v>85</v>
      </c>
      <c r="B112" s="9" t="s">
        <v>765</v>
      </c>
      <c r="C112" s="9" t="s">
        <v>126</v>
      </c>
      <c r="D112" s="9" t="s">
        <v>331</v>
      </c>
      <c r="E112" s="9" t="s">
        <v>12</v>
      </c>
      <c r="F112" s="9" t="s">
        <v>12</v>
      </c>
      <c r="G112" s="9" t="s">
        <v>29</v>
      </c>
      <c r="H112" s="9">
        <v>3</v>
      </c>
      <c r="I112" s="9" t="s">
        <v>214</v>
      </c>
      <c r="J112" s="9" t="s">
        <v>217</v>
      </c>
      <c r="K112" s="9" t="s">
        <v>11</v>
      </c>
      <c r="L112" s="9" t="s">
        <v>17</v>
      </c>
      <c r="M112" s="9" t="s">
        <v>16</v>
      </c>
      <c r="N112" s="9" t="s">
        <v>406</v>
      </c>
      <c r="O112" s="9" t="s">
        <v>12</v>
      </c>
      <c r="P112" s="9" t="s">
        <v>427</v>
      </c>
      <c r="Q112" s="9" t="s">
        <v>427</v>
      </c>
      <c r="R112" s="9" t="s">
        <v>427</v>
      </c>
      <c r="S112" s="9" t="s">
        <v>427</v>
      </c>
      <c r="T112" s="9" t="s">
        <v>427</v>
      </c>
      <c r="U112" s="9" t="s">
        <v>427</v>
      </c>
      <c r="V112" s="9" t="s">
        <v>427</v>
      </c>
      <c r="W112" s="9" t="s">
        <v>427</v>
      </c>
      <c r="X112" s="9" t="s">
        <v>427</v>
      </c>
      <c r="Y112" s="9" t="s">
        <v>427</v>
      </c>
      <c r="Z112" s="9" t="s">
        <v>427</v>
      </c>
      <c r="AA112" s="9" t="s">
        <v>427</v>
      </c>
      <c r="AB112" s="20" t="s">
        <v>427</v>
      </c>
      <c r="AC112" s="9" t="s">
        <v>427</v>
      </c>
    </row>
    <row r="113" spans="1:29" x14ac:dyDescent="0.55000000000000004">
      <c r="A113" s="9" t="s">
        <v>86</v>
      </c>
      <c r="B113" s="9" t="s">
        <v>765</v>
      </c>
      <c r="C113" s="9" t="s">
        <v>127</v>
      </c>
      <c r="D113" s="9" t="s">
        <v>331</v>
      </c>
      <c r="E113" s="9" t="s">
        <v>12</v>
      </c>
      <c r="F113" s="9" t="s">
        <v>12</v>
      </c>
      <c r="G113" s="9" t="s">
        <v>29</v>
      </c>
      <c r="H113" s="9">
        <v>3</v>
      </c>
      <c r="I113" s="9" t="s">
        <v>215</v>
      </c>
      <c r="J113" s="9" t="s">
        <v>217</v>
      </c>
      <c r="K113" s="9" t="s">
        <v>11</v>
      </c>
      <c r="L113" s="9" t="s">
        <v>17</v>
      </c>
      <c r="M113" s="9" t="s">
        <v>16</v>
      </c>
      <c r="N113" s="9" t="s">
        <v>407</v>
      </c>
      <c r="O113" s="9" t="s">
        <v>12</v>
      </c>
      <c r="P113" s="9" t="s">
        <v>428</v>
      </c>
      <c r="Q113" s="9" t="s">
        <v>428</v>
      </c>
      <c r="R113" s="9" t="s">
        <v>428</v>
      </c>
      <c r="S113" s="9" t="s">
        <v>428</v>
      </c>
      <c r="T113" s="9" t="s">
        <v>428</v>
      </c>
      <c r="U113" s="9" t="s">
        <v>428</v>
      </c>
      <c r="V113" s="9" t="s">
        <v>428</v>
      </c>
      <c r="W113" s="9" t="s">
        <v>428</v>
      </c>
      <c r="X113" s="9" t="s">
        <v>428</v>
      </c>
      <c r="Y113" s="9" t="s">
        <v>428</v>
      </c>
      <c r="Z113" s="9" t="s">
        <v>428</v>
      </c>
      <c r="AA113" s="9" t="s">
        <v>428</v>
      </c>
      <c r="AB113" s="20" t="s">
        <v>428</v>
      </c>
      <c r="AC113" s="9" t="s">
        <v>428</v>
      </c>
    </row>
    <row r="114" spans="1:29" x14ac:dyDescent="0.55000000000000004">
      <c r="A114" s="9" t="s">
        <v>90</v>
      </c>
      <c r="B114" s="9" t="s">
        <v>765</v>
      </c>
      <c r="C114" s="9" t="s">
        <v>128</v>
      </c>
      <c r="D114" s="9" t="s">
        <v>331</v>
      </c>
      <c r="E114" s="9" t="s">
        <v>12</v>
      </c>
      <c r="F114" s="9" t="s">
        <v>12</v>
      </c>
      <c r="G114" s="9" t="s">
        <v>29</v>
      </c>
      <c r="H114" s="9">
        <v>3</v>
      </c>
      <c r="I114" s="9" t="s">
        <v>216</v>
      </c>
      <c r="J114" s="9" t="s">
        <v>217</v>
      </c>
      <c r="K114" s="9" t="s">
        <v>11</v>
      </c>
      <c r="L114" s="9" t="s">
        <v>17</v>
      </c>
      <c r="M114" s="9" t="s">
        <v>16</v>
      </c>
      <c r="N114" s="9" t="s">
        <v>408</v>
      </c>
      <c r="O114" s="9" t="s">
        <v>12</v>
      </c>
      <c r="P114" s="9" t="s">
        <v>1023</v>
      </c>
      <c r="Q114" s="9" t="s">
        <v>1023</v>
      </c>
      <c r="R114" s="9" t="s">
        <v>1023</v>
      </c>
      <c r="S114" s="9" t="s">
        <v>429</v>
      </c>
      <c r="T114" s="9" t="s">
        <v>429</v>
      </c>
      <c r="U114" s="9" t="s">
        <v>429</v>
      </c>
      <c r="V114" s="9" t="s">
        <v>429</v>
      </c>
      <c r="W114" s="9" t="s">
        <v>429</v>
      </c>
      <c r="X114" s="9" t="s">
        <v>429</v>
      </c>
      <c r="Y114" s="9" t="s">
        <v>429</v>
      </c>
      <c r="Z114" s="9" t="s">
        <v>1023</v>
      </c>
      <c r="AA114" s="9" t="s">
        <v>1024</v>
      </c>
      <c r="AB114" s="20" t="s">
        <v>1024</v>
      </c>
      <c r="AC114" s="9" t="s">
        <v>1251</v>
      </c>
    </row>
    <row r="115" spans="1:29" x14ac:dyDescent="0.55000000000000004">
      <c r="A115" s="9" t="s">
        <v>76</v>
      </c>
      <c r="B115" s="9" t="s">
        <v>748</v>
      </c>
      <c r="C115" s="9" t="s">
        <v>129</v>
      </c>
      <c r="D115" s="9" t="s">
        <v>331</v>
      </c>
      <c r="E115" s="9" t="s">
        <v>12</v>
      </c>
      <c r="F115" s="9" t="s">
        <v>12</v>
      </c>
      <c r="G115" s="9" t="s">
        <v>655</v>
      </c>
      <c r="H115" s="9">
        <v>3</v>
      </c>
      <c r="I115" s="9" t="s">
        <v>76</v>
      </c>
      <c r="J115" s="9" t="s">
        <v>12</v>
      </c>
      <c r="K115" s="9" t="s">
        <v>77</v>
      </c>
      <c r="L115" s="9" t="s">
        <v>17</v>
      </c>
      <c r="M115" s="9" t="s">
        <v>16</v>
      </c>
      <c r="N115" s="9" t="s">
        <v>490</v>
      </c>
      <c r="O115" s="9" t="s">
        <v>283</v>
      </c>
      <c r="P115" s="9" t="s">
        <v>448</v>
      </c>
      <c r="Q115" s="9" t="s">
        <v>448</v>
      </c>
      <c r="R115" s="9" t="s">
        <v>447</v>
      </c>
      <c r="S115" s="9" t="s">
        <v>456</v>
      </c>
      <c r="T115" s="9" t="s">
        <v>456</v>
      </c>
      <c r="U115" s="9" t="s">
        <v>456</v>
      </c>
      <c r="V115" s="9" t="s">
        <v>449</v>
      </c>
      <c r="W115" s="9" t="s">
        <v>449</v>
      </c>
      <c r="X115" s="9" t="s">
        <v>450</v>
      </c>
      <c r="Y115" s="9" t="s">
        <v>450</v>
      </c>
      <c r="Z115" s="9" t="s">
        <v>1192</v>
      </c>
      <c r="AA115" s="9" t="s">
        <v>1252</v>
      </c>
      <c r="AB115" s="20" t="s">
        <v>1253</v>
      </c>
      <c r="AC115" s="9" t="s">
        <v>1254</v>
      </c>
    </row>
    <row r="116" spans="1:29" x14ac:dyDescent="0.55000000000000004">
      <c r="A116" s="9" t="s">
        <v>79</v>
      </c>
      <c r="B116" s="9" t="s">
        <v>748</v>
      </c>
      <c r="C116" s="9" t="s">
        <v>939</v>
      </c>
      <c r="D116" s="9" t="s">
        <v>331</v>
      </c>
      <c r="E116" s="9" t="s">
        <v>12</v>
      </c>
      <c r="F116" s="9" t="s">
        <v>12</v>
      </c>
      <c r="G116" s="9" t="s">
        <v>655</v>
      </c>
      <c r="H116" s="9">
        <f>3*3</f>
        <v>9</v>
      </c>
      <c r="I116" s="9" t="s">
        <v>219</v>
      </c>
      <c r="J116" s="9" t="s">
        <v>12</v>
      </c>
      <c r="K116" s="9" t="s">
        <v>247</v>
      </c>
      <c r="L116" s="9" t="s">
        <v>17</v>
      </c>
      <c r="M116" s="9" t="s">
        <v>16</v>
      </c>
      <c r="N116" s="9" t="s">
        <v>453</v>
      </c>
      <c r="O116" s="9" t="s">
        <v>283</v>
      </c>
      <c r="P116" s="9" t="s">
        <v>457</v>
      </c>
      <c r="Q116" s="9" t="s">
        <v>457</v>
      </c>
      <c r="R116" s="9" t="s">
        <v>457</v>
      </c>
      <c r="S116" s="9" t="s">
        <v>460</v>
      </c>
      <c r="T116" s="9" t="s">
        <v>460</v>
      </c>
      <c r="U116" s="9" t="s">
        <v>460</v>
      </c>
      <c r="V116" s="9" t="s">
        <v>457</v>
      </c>
      <c r="W116" s="9" t="s">
        <v>457</v>
      </c>
      <c r="X116" s="9" t="s">
        <v>457</v>
      </c>
      <c r="Y116" s="9" t="s">
        <v>457</v>
      </c>
      <c r="Z116" s="9" t="s">
        <v>1192</v>
      </c>
      <c r="AA116" s="9" t="s">
        <v>457</v>
      </c>
      <c r="AB116" s="20" t="s">
        <v>1255</v>
      </c>
      <c r="AC116" s="9" t="s">
        <v>1256</v>
      </c>
    </row>
    <row r="117" spans="1:29" x14ac:dyDescent="0.55000000000000004">
      <c r="A117" s="9" t="s">
        <v>75</v>
      </c>
      <c r="B117" s="9" t="s">
        <v>748</v>
      </c>
      <c r="C117" s="9" t="s">
        <v>130</v>
      </c>
      <c r="D117" s="9" t="s">
        <v>331</v>
      </c>
      <c r="E117" s="9" t="s">
        <v>12</v>
      </c>
      <c r="F117" s="9" t="s">
        <v>12</v>
      </c>
      <c r="G117" s="9" t="s">
        <v>25</v>
      </c>
      <c r="H117" s="9">
        <v>3</v>
      </c>
      <c r="I117" s="9" t="s">
        <v>75</v>
      </c>
      <c r="J117" s="9" t="s">
        <v>12</v>
      </c>
      <c r="K117" s="9" t="s">
        <v>78</v>
      </c>
      <c r="L117" s="9" t="s">
        <v>17</v>
      </c>
      <c r="M117" s="9" t="s">
        <v>16</v>
      </c>
      <c r="N117" s="9" t="s">
        <v>491</v>
      </c>
      <c r="O117" s="9" t="s">
        <v>283</v>
      </c>
      <c r="P117" s="9" t="s">
        <v>445</v>
      </c>
      <c r="Q117" s="9" t="s">
        <v>445</v>
      </c>
      <c r="R117" s="9" t="s">
        <v>446</v>
      </c>
      <c r="S117" s="9" t="s">
        <v>455</v>
      </c>
      <c r="T117" s="9" t="s">
        <v>455</v>
      </c>
      <c r="U117" s="9" t="s">
        <v>455</v>
      </c>
      <c r="V117" s="9" t="s">
        <v>451</v>
      </c>
      <c r="W117" s="9" t="s">
        <v>451</v>
      </c>
      <c r="X117" s="9" t="s">
        <v>452</v>
      </c>
      <c r="Y117" s="9" t="s">
        <v>452</v>
      </c>
      <c r="Z117" s="9" t="s">
        <v>1206</v>
      </c>
      <c r="AA117" s="9" t="s">
        <v>1257</v>
      </c>
      <c r="AB117" s="20" t="s">
        <v>1207</v>
      </c>
      <c r="AC117" s="9" t="s">
        <v>1258</v>
      </c>
    </row>
    <row r="118" spans="1:29" x14ac:dyDescent="0.55000000000000004">
      <c r="A118" s="9" t="s">
        <v>81</v>
      </c>
      <c r="B118" s="9" t="s">
        <v>748</v>
      </c>
      <c r="C118" s="9" t="s">
        <v>940</v>
      </c>
      <c r="D118" s="9" t="s">
        <v>331</v>
      </c>
      <c r="E118" s="9" t="s">
        <v>12</v>
      </c>
      <c r="F118" s="9" t="s">
        <v>12</v>
      </c>
      <c r="G118" s="9" t="s">
        <v>25</v>
      </c>
      <c r="H118" s="9">
        <f>3*3</f>
        <v>9</v>
      </c>
      <c r="I118" s="9" t="s">
        <v>218</v>
      </c>
      <c r="J118" s="9" t="s">
        <v>12</v>
      </c>
      <c r="K118" s="9" t="s">
        <v>247</v>
      </c>
      <c r="L118" s="9" t="s">
        <v>17</v>
      </c>
      <c r="M118" s="9" t="s">
        <v>16</v>
      </c>
      <c r="N118" s="9" t="s">
        <v>454</v>
      </c>
      <c r="O118" s="9" t="s">
        <v>283</v>
      </c>
      <c r="P118" s="9" t="s">
        <v>458</v>
      </c>
      <c r="Q118" s="9" t="s">
        <v>458</v>
      </c>
      <c r="R118" s="9" t="s">
        <v>458</v>
      </c>
      <c r="S118" s="9" t="s">
        <v>459</v>
      </c>
      <c r="T118" s="9" t="s">
        <v>459</v>
      </c>
      <c r="U118" s="9" t="s">
        <v>459</v>
      </c>
      <c r="V118" s="9" t="s">
        <v>458</v>
      </c>
      <c r="W118" s="9" t="s">
        <v>458</v>
      </c>
      <c r="X118" s="9" t="s">
        <v>458</v>
      </c>
      <c r="Y118" s="9" t="s">
        <v>458</v>
      </c>
      <c r="Z118" s="9" t="s">
        <v>1259</v>
      </c>
      <c r="AA118" s="9" t="s">
        <v>458</v>
      </c>
      <c r="AB118" s="20" t="s">
        <v>1207</v>
      </c>
      <c r="AC118" s="9" t="s">
        <v>1260</v>
      </c>
    </row>
    <row r="119" spans="1:29" x14ac:dyDescent="0.55000000000000004">
      <c r="A119" s="9" t="s">
        <v>871</v>
      </c>
      <c r="B119" s="9" t="s">
        <v>747</v>
      </c>
      <c r="C119" s="9" t="s">
        <v>941</v>
      </c>
      <c r="D119" s="9" t="s">
        <v>12</v>
      </c>
      <c r="E119" s="9" t="s">
        <v>12</v>
      </c>
      <c r="F119" s="9" t="s">
        <v>911</v>
      </c>
      <c r="G119" s="9" t="s">
        <v>1261</v>
      </c>
      <c r="H119" s="9" t="s">
        <v>1242</v>
      </c>
      <c r="I119" s="9" t="s">
        <v>205</v>
      </c>
      <c r="J119" s="9" t="s">
        <v>12</v>
      </c>
      <c r="K119" s="9" t="s">
        <v>247</v>
      </c>
      <c r="L119" s="9" t="s">
        <v>863</v>
      </c>
      <c r="M119" s="9" t="s">
        <v>16</v>
      </c>
      <c r="N119" s="9" t="s">
        <v>254</v>
      </c>
      <c r="O119" s="9" t="s">
        <v>12</v>
      </c>
      <c r="P119" s="9" t="s">
        <v>474</v>
      </c>
      <c r="Q119" s="9" t="s">
        <v>474</v>
      </c>
      <c r="R119" s="9" t="s">
        <v>474</v>
      </c>
      <c r="S119" s="9" t="s">
        <v>474</v>
      </c>
      <c r="T119" s="9" t="s">
        <v>474</v>
      </c>
      <c r="U119" s="9" t="s">
        <v>474</v>
      </c>
      <c r="V119" s="9" t="s">
        <v>474</v>
      </c>
      <c r="W119" s="9" t="s">
        <v>474</v>
      </c>
      <c r="X119" s="9" t="s">
        <v>474</v>
      </c>
      <c r="Y119" s="9" t="s">
        <v>474</v>
      </c>
      <c r="Z119" s="9" t="s">
        <v>1262</v>
      </c>
      <c r="AA119" s="9" t="s">
        <v>1262</v>
      </c>
      <c r="AB119" s="20" t="s">
        <v>1262</v>
      </c>
      <c r="AC119" s="9" t="s">
        <v>1262</v>
      </c>
    </row>
    <row r="120" spans="1:29" x14ac:dyDescent="0.55000000000000004">
      <c r="A120" s="9" t="s">
        <v>1444</v>
      </c>
      <c r="B120" s="9" t="s">
        <v>747</v>
      </c>
      <c r="C120" s="9" t="s">
        <v>942</v>
      </c>
      <c r="D120" s="9" t="s">
        <v>12</v>
      </c>
      <c r="E120" s="9" t="s">
        <v>12</v>
      </c>
      <c r="F120" s="9" t="s">
        <v>911</v>
      </c>
      <c r="G120" s="9" t="s">
        <v>1261</v>
      </c>
      <c r="H120" s="9" t="s">
        <v>1242</v>
      </c>
      <c r="I120" s="9" t="s">
        <v>206</v>
      </c>
      <c r="J120" s="9" t="s">
        <v>12</v>
      </c>
      <c r="K120" s="9" t="s">
        <v>247</v>
      </c>
      <c r="L120" s="9" t="s">
        <v>863</v>
      </c>
      <c r="M120" s="9" t="s">
        <v>16</v>
      </c>
      <c r="N120" s="9" t="s">
        <v>358</v>
      </c>
      <c r="O120" s="9" t="s">
        <v>12</v>
      </c>
      <c r="P120" s="9" t="s">
        <v>291</v>
      </c>
      <c r="Q120" s="9" t="s">
        <v>291</v>
      </c>
      <c r="R120" s="9" t="s">
        <v>291</v>
      </c>
      <c r="S120" s="9" t="s">
        <v>291</v>
      </c>
      <c r="T120" s="9" t="s">
        <v>291</v>
      </c>
      <c r="U120" s="9" t="s">
        <v>291</v>
      </c>
      <c r="V120" s="9" t="s">
        <v>291</v>
      </c>
      <c r="W120" s="9" t="s">
        <v>291</v>
      </c>
      <c r="X120" s="9" t="s">
        <v>291</v>
      </c>
      <c r="Y120" s="9" t="s">
        <v>291</v>
      </c>
      <c r="Z120" s="9" t="s">
        <v>1262</v>
      </c>
      <c r="AA120" s="9" t="s">
        <v>1262</v>
      </c>
      <c r="AB120" s="20" t="s">
        <v>1262</v>
      </c>
      <c r="AC120" s="9" t="s">
        <v>1262</v>
      </c>
    </row>
    <row r="121" spans="1:29" x14ac:dyDescent="0.55000000000000004">
      <c r="A121" s="9" t="s">
        <v>872</v>
      </c>
      <c r="B121" s="9" t="s">
        <v>747</v>
      </c>
      <c r="C121" s="9" t="s">
        <v>158</v>
      </c>
      <c r="D121" s="9" t="s">
        <v>12</v>
      </c>
      <c r="E121" s="9" t="s">
        <v>12</v>
      </c>
      <c r="F121" s="9" t="s">
        <v>898</v>
      </c>
      <c r="G121" s="9" t="s">
        <v>1261</v>
      </c>
      <c r="H121" s="9" t="s">
        <v>1263</v>
      </c>
      <c r="I121" s="9" t="s">
        <v>170</v>
      </c>
      <c r="J121" s="9" t="s">
        <v>12</v>
      </c>
      <c r="K121" s="9" t="s">
        <v>74</v>
      </c>
      <c r="L121" s="9" t="s">
        <v>863</v>
      </c>
      <c r="M121" s="9" t="s">
        <v>16</v>
      </c>
      <c r="N121" s="9" t="s">
        <v>421</v>
      </c>
      <c r="O121" s="9" t="s">
        <v>12</v>
      </c>
      <c r="P121" s="9" t="s">
        <v>292</v>
      </c>
      <c r="Q121" s="9" t="s">
        <v>292</v>
      </c>
      <c r="R121" s="9" t="s">
        <v>292</v>
      </c>
      <c r="S121" s="9" t="s">
        <v>298</v>
      </c>
      <c r="T121" s="9" t="s">
        <v>298</v>
      </c>
      <c r="U121" s="9" t="s">
        <v>298</v>
      </c>
      <c r="V121" s="9" t="s">
        <v>298</v>
      </c>
      <c r="W121" s="9" t="s">
        <v>298</v>
      </c>
      <c r="X121" s="9" t="s">
        <v>298</v>
      </c>
      <c r="Y121" s="9" t="s">
        <v>298</v>
      </c>
      <c r="Z121" s="9" t="s">
        <v>1262</v>
      </c>
      <c r="AA121" s="9" t="s">
        <v>1262</v>
      </c>
      <c r="AB121" s="20" t="s">
        <v>1262</v>
      </c>
      <c r="AC121" s="9" t="s">
        <v>1262</v>
      </c>
    </row>
    <row r="122" spans="1:29" x14ac:dyDescent="0.55000000000000004">
      <c r="A122" s="9" t="s">
        <v>874</v>
      </c>
      <c r="B122" s="9" t="s">
        <v>747</v>
      </c>
      <c r="C122" s="9" t="s">
        <v>159</v>
      </c>
      <c r="D122" s="9" t="s">
        <v>12</v>
      </c>
      <c r="E122" s="9" t="s">
        <v>12</v>
      </c>
      <c r="F122" s="9" t="s">
        <v>356</v>
      </c>
      <c r="G122" s="9" t="s">
        <v>1261</v>
      </c>
      <c r="H122" s="9" t="s">
        <v>1264</v>
      </c>
      <c r="I122" s="9" t="s">
        <v>725</v>
      </c>
      <c r="J122" s="9" t="s">
        <v>12</v>
      </c>
      <c r="K122" s="9" t="s">
        <v>15</v>
      </c>
      <c r="L122" s="9" t="s">
        <v>863</v>
      </c>
      <c r="M122" s="9" t="s">
        <v>16</v>
      </c>
      <c r="N122" s="9" t="s">
        <v>423</v>
      </c>
      <c r="O122" s="9" t="s">
        <v>12</v>
      </c>
      <c r="P122" s="9" t="s">
        <v>293</v>
      </c>
      <c r="Q122" s="9" t="s">
        <v>293</v>
      </c>
      <c r="R122" s="9" t="s">
        <v>293</v>
      </c>
      <c r="S122" s="9" t="s">
        <v>293</v>
      </c>
      <c r="T122" s="9" t="s">
        <v>293</v>
      </c>
      <c r="U122" s="9" t="s">
        <v>293</v>
      </c>
      <c r="V122" s="9" t="s">
        <v>293</v>
      </c>
      <c r="W122" s="9" t="s">
        <v>293</v>
      </c>
      <c r="X122" s="9" t="s">
        <v>293</v>
      </c>
      <c r="Y122" s="9" t="s">
        <v>293</v>
      </c>
      <c r="Z122" s="9" t="s">
        <v>1262</v>
      </c>
      <c r="AA122" s="9" t="s">
        <v>1262</v>
      </c>
      <c r="AB122" s="20" t="s">
        <v>1262</v>
      </c>
      <c r="AC122" s="9" t="s">
        <v>1262</v>
      </c>
    </row>
    <row r="123" spans="1:29" x14ac:dyDescent="0.55000000000000004">
      <c r="A123" s="9" t="s">
        <v>873</v>
      </c>
      <c r="B123" s="9" t="s">
        <v>747</v>
      </c>
      <c r="C123" s="9" t="s">
        <v>1265</v>
      </c>
      <c r="D123" s="9" t="s">
        <v>12</v>
      </c>
      <c r="E123" s="9" t="s">
        <v>12</v>
      </c>
      <c r="F123" s="9" t="s">
        <v>356</v>
      </c>
      <c r="G123" s="9" t="s">
        <v>1261</v>
      </c>
      <c r="H123" s="9" t="s">
        <v>1266</v>
      </c>
      <c r="I123" s="9" t="s">
        <v>723</v>
      </c>
      <c r="J123" s="9" t="s">
        <v>12</v>
      </c>
      <c r="K123" s="9" t="s">
        <v>15</v>
      </c>
      <c r="L123" s="9" t="s">
        <v>863</v>
      </c>
      <c r="M123" s="9" t="s">
        <v>16</v>
      </c>
      <c r="N123" s="9" t="s">
        <v>422</v>
      </c>
      <c r="O123" s="9" t="s">
        <v>12</v>
      </c>
      <c r="P123" s="9" t="s">
        <v>292</v>
      </c>
      <c r="Q123" s="9" t="s">
        <v>292</v>
      </c>
      <c r="R123" s="9" t="s">
        <v>292</v>
      </c>
      <c r="S123" s="9" t="s">
        <v>292</v>
      </c>
      <c r="T123" s="9" t="s">
        <v>292</v>
      </c>
      <c r="U123" s="9" t="s">
        <v>292</v>
      </c>
      <c r="V123" s="9" t="s">
        <v>292</v>
      </c>
      <c r="W123" s="9" t="s">
        <v>292</v>
      </c>
      <c r="X123" s="9" t="s">
        <v>292</v>
      </c>
      <c r="Y123" s="9" t="s">
        <v>292</v>
      </c>
      <c r="Z123" s="9" t="s">
        <v>1262</v>
      </c>
      <c r="AA123" s="9" t="s">
        <v>1262</v>
      </c>
      <c r="AB123" s="20" t="s">
        <v>1262</v>
      </c>
      <c r="AC123" s="9" t="s">
        <v>1262</v>
      </c>
    </row>
    <row r="124" spans="1:29" x14ac:dyDescent="0.55000000000000004">
      <c r="A124" s="9" t="s">
        <v>875</v>
      </c>
      <c r="B124" s="9" t="s">
        <v>765</v>
      </c>
      <c r="C124" s="9" t="s">
        <v>160</v>
      </c>
      <c r="D124" s="9" t="s">
        <v>12</v>
      </c>
      <c r="E124" s="9" t="s">
        <v>162</v>
      </c>
      <c r="F124" s="9" t="s">
        <v>898</v>
      </c>
      <c r="G124" s="9" t="s">
        <v>1261</v>
      </c>
      <c r="H124" s="9" t="s">
        <v>1267</v>
      </c>
      <c r="I124" s="9" t="s">
        <v>875</v>
      </c>
      <c r="J124" s="9" t="s">
        <v>12</v>
      </c>
      <c r="K124" s="9" t="s">
        <v>675</v>
      </c>
      <c r="L124" s="9" t="s">
        <v>863</v>
      </c>
      <c r="M124" s="9" t="s">
        <v>16</v>
      </c>
      <c r="N124" s="9" t="s">
        <v>255</v>
      </c>
      <c r="O124" s="9" t="s">
        <v>12</v>
      </c>
      <c r="P124" s="9" t="s">
        <v>424</v>
      </c>
      <c r="Q124" s="9" t="s">
        <v>424</v>
      </c>
      <c r="R124" s="9" t="s">
        <v>424</v>
      </c>
      <c r="S124" s="9" t="s">
        <v>424</v>
      </c>
      <c r="T124" s="9" t="s">
        <v>424</v>
      </c>
      <c r="U124" s="9" t="s">
        <v>424</v>
      </c>
      <c r="V124" s="9" t="s">
        <v>424</v>
      </c>
      <c r="W124" s="9" t="s">
        <v>424</v>
      </c>
      <c r="X124" s="9" t="s">
        <v>424</v>
      </c>
      <c r="Y124" s="9" t="s">
        <v>424</v>
      </c>
      <c r="Z124" s="9" t="s">
        <v>1262</v>
      </c>
      <c r="AA124" s="9" t="s">
        <v>1262</v>
      </c>
      <c r="AB124" s="20" t="s">
        <v>1262</v>
      </c>
      <c r="AC124" s="9" t="s">
        <v>1262</v>
      </c>
    </row>
    <row r="125" spans="1:29" x14ac:dyDescent="0.55000000000000004">
      <c r="A125" s="9" t="s">
        <v>864</v>
      </c>
      <c r="B125" s="9" t="s">
        <v>765</v>
      </c>
      <c r="C125" s="9" t="s">
        <v>131</v>
      </c>
      <c r="D125" s="9" t="s">
        <v>12</v>
      </c>
      <c r="E125" s="9" t="s">
        <v>12</v>
      </c>
      <c r="F125" s="9" t="s">
        <v>12</v>
      </c>
      <c r="G125" s="9" t="s">
        <v>1261</v>
      </c>
      <c r="H125" s="9">
        <v>1</v>
      </c>
      <c r="I125" s="9" t="s">
        <v>864</v>
      </c>
      <c r="J125" s="9" t="s">
        <v>12</v>
      </c>
      <c r="K125" s="9" t="s">
        <v>675</v>
      </c>
      <c r="L125" s="9" t="s">
        <v>863</v>
      </c>
      <c r="M125" s="9" t="s">
        <v>16</v>
      </c>
      <c r="N125" s="9" t="s">
        <v>259</v>
      </c>
      <c r="O125" s="9" t="s">
        <v>12</v>
      </c>
      <c r="P125" s="9" t="s">
        <v>425</v>
      </c>
      <c r="Q125" s="9" t="s">
        <v>425</v>
      </c>
      <c r="R125" s="9" t="s">
        <v>425</v>
      </c>
      <c r="S125" s="9" t="s">
        <v>425</v>
      </c>
      <c r="T125" s="9" t="s">
        <v>425</v>
      </c>
      <c r="U125" s="9" t="s">
        <v>425</v>
      </c>
      <c r="V125" s="9" t="s">
        <v>425</v>
      </c>
      <c r="W125" s="9" t="s">
        <v>425</v>
      </c>
      <c r="X125" s="9" t="s">
        <v>425</v>
      </c>
      <c r="Y125" s="9" t="s">
        <v>425</v>
      </c>
      <c r="Z125" s="9" t="s">
        <v>1262</v>
      </c>
      <c r="AA125" s="9" t="s">
        <v>1262</v>
      </c>
      <c r="AB125" s="20" t="s">
        <v>1262</v>
      </c>
      <c r="AC125" s="9" t="s">
        <v>1262</v>
      </c>
    </row>
    <row r="126" spans="1:29" x14ac:dyDescent="0.55000000000000004">
      <c r="A126" s="9" t="s">
        <v>865</v>
      </c>
      <c r="B126" s="9" t="s">
        <v>765</v>
      </c>
      <c r="C126" s="9" t="s">
        <v>132</v>
      </c>
      <c r="D126" s="9" t="s">
        <v>12</v>
      </c>
      <c r="E126" s="9" t="s">
        <v>12</v>
      </c>
      <c r="F126" s="9" t="s">
        <v>12</v>
      </c>
      <c r="G126" s="9" t="s">
        <v>1261</v>
      </c>
      <c r="H126" s="9">
        <v>1</v>
      </c>
      <c r="I126" s="9" t="s">
        <v>865</v>
      </c>
      <c r="J126" s="9" t="s">
        <v>12</v>
      </c>
      <c r="K126" s="9" t="s">
        <v>675</v>
      </c>
      <c r="L126" s="9" t="s">
        <v>863</v>
      </c>
      <c r="M126" s="9" t="s">
        <v>16</v>
      </c>
      <c r="N126" s="9" t="s">
        <v>256</v>
      </c>
      <c r="O126" s="9" t="s">
        <v>12</v>
      </c>
      <c r="P126" s="9" t="s">
        <v>426</v>
      </c>
      <c r="Q126" s="9" t="s">
        <v>426</v>
      </c>
      <c r="R126" s="9" t="s">
        <v>426</v>
      </c>
      <c r="S126" s="9" t="s">
        <v>426</v>
      </c>
      <c r="T126" s="9" t="s">
        <v>426</v>
      </c>
      <c r="U126" s="9" t="s">
        <v>426</v>
      </c>
      <c r="V126" s="9" t="s">
        <v>426</v>
      </c>
      <c r="W126" s="9" t="s">
        <v>426</v>
      </c>
      <c r="X126" s="9" t="s">
        <v>426</v>
      </c>
      <c r="Y126" s="9" t="s">
        <v>426</v>
      </c>
      <c r="Z126" s="9" t="s">
        <v>1262</v>
      </c>
      <c r="AA126" s="9" t="s">
        <v>1262</v>
      </c>
      <c r="AB126" s="20" t="s">
        <v>1262</v>
      </c>
      <c r="AC126" s="9" t="s">
        <v>1262</v>
      </c>
    </row>
    <row r="127" spans="1:29" x14ac:dyDescent="0.55000000000000004">
      <c r="A127" s="9" t="s">
        <v>866</v>
      </c>
      <c r="B127" s="9" t="s">
        <v>765</v>
      </c>
      <c r="C127" s="9" t="s">
        <v>133</v>
      </c>
      <c r="D127" s="9" t="s">
        <v>12</v>
      </c>
      <c r="E127" s="9" t="s">
        <v>12</v>
      </c>
      <c r="F127" s="9" t="s">
        <v>12</v>
      </c>
      <c r="G127" s="9" t="s">
        <v>1261</v>
      </c>
      <c r="H127" s="9">
        <v>1</v>
      </c>
      <c r="I127" s="9" t="s">
        <v>866</v>
      </c>
      <c r="J127" s="9" t="s">
        <v>12</v>
      </c>
      <c r="K127" s="9" t="s">
        <v>675</v>
      </c>
      <c r="L127" s="9" t="s">
        <v>863</v>
      </c>
      <c r="M127" s="9" t="s">
        <v>16</v>
      </c>
      <c r="N127" s="9" t="s">
        <v>257</v>
      </c>
      <c r="O127" s="9" t="s">
        <v>12</v>
      </c>
      <c r="P127" s="9" t="s">
        <v>427</v>
      </c>
      <c r="Q127" s="9" t="s">
        <v>427</v>
      </c>
      <c r="R127" s="9" t="s">
        <v>427</v>
      </c>
      <c r="S127" s="9" t="s">
        <v>427</v>
      </c>
      <c r="T127" s="9" t="s">
        <v>427</v>
      </c>
      <c r="U127" s="9" t="s">
        <v>427</v>
      </c>
      <c r="V127" s="9" t="s">
        <v>427</v>
      </c>
      <c r="W127" s="9" t="s">
        <v>427</v>
      </c>
      <c r="X127" s="9" t="s">
        <v>427</v>
      </c>
      <c r="Y127" s="9" t="s">
        <v>427</v>
      </c>
      <c r="Z127" s="9" t="s">
        <v>1262</v>
      </c>
      <c r="AA127" s="9" t="s">
        <v>1262</v>
      </c>
      <c r="AB127" s="20" t="s">
        <v>1262</v>
      </c>
      <c r="AC127" s="9" t="s">
        <v>1262</v>
      </c>
    </row>
    <row r="128" spans="1:29" x14ac:dyDescent="0.55000000000000004">
      <c r="A128" s="9" t="s">
        <v>867</v>
      </c>
      <c r="B128" s="9" t="s">
        <v>765</v>
      </c>
      <c r="C128" s="9" t="s">
        <v>134</v>
      </c>
      <c r="D128" s="9" t="s">
        <v>12</v>
      </c>
      <c r="E128" s="9" t="s">
        <v>12</v>
      </c>
      <c r="F128" s="9" t="s">
        <v>12</v>
      </c>
      <c r="G128" s="9" t="s">
        <v>1261</v>
      </c>
      <c r="H128" s="9">
        <v>1</v>
      </c>
      <c r="I128" s="9" t="s">
        <v>867</v>
      </c>
      <c r="J128" s="9" t="s">
        <v>12</v>
      </c>
      <c r="K128" s="9" t="s">
        <v>675</v>
      </c>
      <c r="L128" s="9" t="s">
        <v>863</v>
      </c>
      <c r="M128" s="9" t="s">
        <v>16</v>
      </c>
      <c r="N128" s="9" t="s">
        <v>258</v>
      </c>
      <c r="O128" s="9" t="s">
        <v>12</v>
      </c>
      <c r="P128" s="9" t="s">
        <v>428</v>
      </c>
      <c r="Q128" s="9" t="s">
        <v>428</v>
      </c>
      <c r="R128" s="9" t="s">
        <v>428</v>
      </c>
      <c r="S128" s="9" t="s">
        <v>428</v>
      </c>
      <c r="T128" s="9" t="s">
        <v>428</v>
      </c>
      <c r="U128" s="9" t="s">
        <v>428</v>
      </c>
      <c r="V128" s="9" t="s">
        <v>428</v>
      </c>
      <c r="W128" s="9" t="s">
        <v>428</v>
      </c>
      <c r="X128" s="9" t="s">
        <v>428</v>
      </c>
      <c r="Y128" s="9" t="s">
        <v>428</v>
      </c>
      <c r="Z128" s="9" t="s">
        <v>1262</v>
      </c>
      <c r="AA128" s="9" t="s">
        <v>1262</v>
      </c>
      <c r="AB128" s="20" t="s">
        <v>1262</v>
      </c>
      <c r="AC128" s="9" t="s">
        <v>1262</v>
      </c>
    </row>
    <row r="129" spans="1:29" x14ac:dyDescent="0.55000000000000004">
      <c r="A129" s="9" t="s">
        <v>868</v>
      </c>
      <c r="B129" s="9" t="s">
        <v>765</v>
      </c>
      <c r="C129" s="9" t="s">
        <v>135</v>
      </c>
      <c r="D129" s="9" t="s">
        <v>12</v>
      </c>
      <c r="E129" s="9" t="s">
        <v>12</v>
      </c>
      <c r="F129" s="9" t="s">
        <v>12</v>
      </c>
      <c r="G129" s="9" t="s">
        <v>1261</v>
      </c>
      <c r="H129" s="9">
        <v>1</v>
      </c>
      <c r="I129" s="9" t="s">
        <v>868</v>
      </c>
      <c r="J129" s="9" t="s">
        <v>12</v>
      </c>
      <c r="K129" s="9" t="s">
        <v>675</v>
      </c>
      <c r="L129" s="9" t="s">
        <v>863</v>
      </c>
      <c r="M129" s="9" t="s">
        <v>16</v>
      </c>
      <c r="N129" s="9" t="s">
        <v>261</v>
      </c>
      <c r="O129" s="9" t="s">
        <v>12</v>
      </c>
      <c r="P129" s="9" t="s">
        <v>1023</v>
      </c>
      <c r="Q129" s="9" t="s">
        <v>1023</v>
      </c>
      <c r="R129" s="9" t="s">
        <v>1023</v>
      </c>
      <c r="S129" s="9" t="s">
        <v>429</v>
      </c>
      <c r="T129" s="9" t="s">
        <v>429</v>
      </c>
      <c r="U129" s="9" t="s">
        <v>429</v>
      </c>
      <c r="V129" s="9" t="s">
        <v>429</v>
      </c>
      <c r="W129" s="9" t="s">
        <v>429</v>
      </c>
      <c r="X129" s="9" t="s">
        <v>429</v>
      </c>
      <c r="Y129" s="9" t="s">
        <v>429</v>
      </c>
      <c r="Z129" s="9" t="s">
        <v>1262</v>
      </c>
      <c r="AA129" s="9" t="s">
        <v>1262</v>
      </c>
      <c r="AB129" s="20" t="s">
        <v>1262</v>
      </c>
      <c r="AC129" s="9" t="s">
        <v>1262</v>
      </c>
    </row>
    <row r="130" spans="1:29" x14ac:dyDescent="0.55000000000000004">
      <c r="A130" s="9" t="s">
        <v>859</v>
      </c>
      <c r="B130" s="9" t="s">
        <v>748</v>
      </c>
      <c r="C130" s="9" t="s">
        <v>136</v>
      </c>
      <c r="D130" s="9" t="s">
        <v>12</v>
      </c>
      <c r="E130" s="9" t="s">
        <v>12</v>
      </c>
      <c r="F130" s="9" t="s">
        <v>12</v>
      </c>
      <c r="G130" s="9" t="s">
        <v>1261</v>
      </c>
      <c r="H130" s="9">
        <v>1</v>
      </c>
      <c r="I130" s="9" t="s">
        <v>859</v>
      </c>
      <c r="J130" s="9" t="s">
        <v>12</v>
      </c>
      <c r="K130" s="9" t="s">
        <v>77</v>
      </c>
      <c r="L130" s="9" t="s">
        <v>863</v>
      </c>
      <c r="M130" s="9" t="s">
        <v>16</v>
      </c>
      <c r="N130" s="9" t="s">
        <v>461</v>
      </c>
      <c r="O130" s="9" t="s">
        <v>12</v>
      </c>
      <c r="P130" s="9" t="s">
        <v>463</v>
      </c>
      <c r="Q130" s="9" t="s">
        <v>463</v>
      </c>
      <c r="R130" s="9" t="s">
        <v>463</v>
      </c>
      <c r="S130" s="9" t="s">
        <v>463</v>
      </c>
      <c r="T130" s="9" t="s">
        <v>463</v>
      </c>
      <c r="U130" s="9" t="s">
        <v>463</v>
      </c>
      <c r="V130" s="9" t="s">
        <v>463</v>
      </c>
      <c r="W130" s="9" t="s">
        <v>463</v>
      </c>
      <c r="X130" s="9" t="s">
        <v>463</v>
      </c>
      <c r="Y130" s="9" t="s">
        <v>463</v>
      </c>
      <c r="Z130" s="9" t="s">
        <v>1262</v>
      </c>
      <c r="AA130" s="9" t="s">
        <v>1262</v>
      </c>
      <c r="AB130" s="20" t="s">
        <v>1262</v>
      </c>
      <c r="AC130" s="9" t="s">
        <v>1262</v>
      </c>
    </row>
    <row r="131" spans="1:29" x14ac:dyDescent="0.55000000000000004">
      <c r="A131" s="9" t="s">
        <v>869</v>
      </c>
      <c r="B131" s="9" t="s">
        <v>748</v>
      </c>
      <c r="C131" s="9" t="s">
        <v>943</v>
      </c>
      <c r="D131" s="9" t="s">
        <v>12</v>
      </c>
      <c r="E131" s="9" t="s">
        <v>12</v>
      </c>
      <c r="F131" s="9" t="s">
        <v>12</v>
      </c>
      <c r="G131" s="9" t="s">
        <v>1261</v>
      </c>
      <c r="H131" s="9">
        <f>1*3</f>
        <v>3</v>
      </c>
      <c r="I131" s="9" t="s">
        <v>861</v>
      </c>
      <c r="J131" s="9" t="s">
        <v>12</v>
      </c>
      <c r="K131" s="9" t="s">
        <v>247</v>
      </c>
      <c r="L131" s="9" t="s">
        <v>863</v>
      </c>
      <c r="M131" s="9" t="s">
        <v>16</v>
      </c>
      <c r="N131" s="9" t="s">
        <v>467</v>
      </c>
      <c r="O131" s="9" t="s">
        <v>12</v>
      </c>
      <c r="P131" s="9" t="s">
        <v>465</v>
      </c>
      <c r="Q131" s="9" t="s">
        <v>465</v>
      </c>
      <c r="R131" s="9" t="s">
        <v>465</v>
      </c>
      <c r="S131" s="9" t="s">
        <v>465</v>
      </c>
      <c r="T131" s="9" t="s">
        <v>465</v>
      </c>
      <c r="U131" s="9" t="s">
        <v>465</v>
      </c>
      <c r="V131" s="9" t="s">
        <v>465</v>
      </c>
      <c r="W131" s="9" t="s">
        <v>465</v>
      </c>
      <c r="X131" s="9" t="s">
        <v>465</v>
      </c>
      <c r="Y131" s="9" t="s">
        <v>465</v>
      </c>
      <c r="Z131" s="9" t="s">
        <v>1262</v>
      </c>
      <c r="AA131" s="9" t="s">
        <v>1262</v>
      </c>
      <c r="AB131" s="20" t="s">
        <v>1262</v>
      </c>
      <c r="AC131" s="9" t="s">
        <v>1262</v>
      </c>
    </row>
    <row r="132" spans="1:29" x14ac:dyDescent="0.55000000000000004">
      <c r="A132" s="9" t="s">
        <v>860</v>
      </c>
      <c r="B132" s="9" t="s">
        <v>748</v>
      </c>
      <c r="C132" s="9" t="s">
        <v>137</v>
      </c>
      <c r="D132" s="9" t="s">
        <v>12</v>
      </c>
      <c r="E132" s="9" t="s">
        <v>12</v>
      </c>
      <c r="F132" s="9" t="s">
        <v>12</v>
      </c>
      <c r="G132" s="9" t="s">
        <v>1261</v>
      </c>
      <c r="H132" s="9">
        <v>1</v>
      </c>
      <c r="I132" s="9" t="s">
        <v>860</v>
      </c>
      <c r="J132" s="9" t="s">
        <v>12</v>
      </c>
      <c r="K132" s="9" t="s">
        <v>78</v>
      </c>
      <c r="L132" s="9" t="s">
        <v>863</v>
      </c>
      <c r="M132" s="9" t="s">
        <v>16</v>
      </c>
      <c r="N132" s="9" t="s">
        <v>462</v>
      </c>
      <c r="O132" s="9" t="s">
        <v>12</v>
      </c>
      <c r="P132" s="9" t="s">
        <v>464</v>
      </c>
      <c r="Q132" s="9" t="s">
        <v>464</v>
      </c>
      <c r="R132" s="9" t="s">
        <v>464</v>
      </c>
      <c r="S132" s="9" t="s">
        <v>464</v>
      </c>
      <c r="T132" s="9" t="s">
        <v>464</v>
      </c>
      <c r="U132" s="9" t="s">
        <v>464</v>
      </c>
      <c r="V132" s="9" t="s">
        <v>464</v>
      </c>
      <c r="W132" s="9" t="s">
        <v>464</v>
      </c>
      <c r="X132" s="9" t="s">
        <v>464</v>
      </c>
      <c r="Y132" s="9" t="s">
        <v>464</v>
      </c>
      <c r="Z132" s="9" t="s">
        <v>1262</v>
      </c>
      <c r="AA132" s="9" t="s">
        <v>1262</v>
      </c>
      <c r="AB132" s="20" t="s">
        <v>1262</v>
      </c>
      <c r="AC132" s="9" t="s">
        <v>1262</v>
      </c>
    </row>
    <row r="133" spans="1:29" x14ac:dyDescent="0.55000000000000004">
      <c r="A133" s="9" t="s">
        <v>870</v>
      </c>
      <c r="B133" s="9" t="s">
        <v>748</v>
      </c>
      <c r="C133" s="9" t="s">
        <v>944</v>
      </c>
      <c r="D133" s="9" t="s">
        <v>12</v>
      </c>
      <c r="E133" s="9" t="s">
        <v>12</v>
      </c>
      <c r="F133" s="9" t="s">
        <v>12</v>
      </c>
      <c r="G133" s="9" t="s">
        <v>1261</v>
      </c>
      <c r="H133" s="9">
        <f>1*3</f>
        <v>3</v>
      </c>
      <c r="I133" s="9" t="s">
        <v>862</v>
      </c>
      <c r="J133" s="9" t="s">
        <v>12</v>
      </c>
      <c r="K133" s="9" t="s">
        <v>247</v>
      </c>
      <c r="L133" s="9" t="s">
        <v>863</v>
      </c>
      <c r="M133" s="9" t="s">
        <v>16</v>
      </c>
      <c r="N133" s="9" t="s">
        <v>468</v>
      </c>
      <c r="O133" s="9" t="s">
        <v>12</v>
      </c>
      <c r="P133" s="9" t="s">
        <v>466</v>
      </c>
      <c r="Q133" s="9" t="s">
        <v>466</v>
      </c>
      <c r="R133" s="9" t="s">
        <v>466</v>
      </c>
      <c r="S133" s="9" t="s">
        <v>466</v>
      </c>
      <c r="T133" s="9" t="s">
        <v>466</v>
      </c>
      <c r="U133" s="9" t="s">
        <v>466</v>
      </c>
      <c r="V133" s="9" t="s">
        <v>466</v>
      </c>
      <c r="W133" s="9" t="s">
        <v>466</v>
      </c>
      <c r="X133" s="9" t="s">
        <v>466</v>
      </c>
      <c r="Y133" s="9" t="s">
        <v>466</v>
      </c>
      <c r="Z133" s="9" t="s">
        <v>1262</v>
      </c>
      <c r="AA133" s="9" t="s">
        <v>1262</v>
      </c>
      <c r="AB133" s="20" t="s">
        <v>1262</v>
      </c>
      <c r="AC133" s="9" t="s">
        <v>1262</v>
      </c>
    </row>
    <row r="134" spans="1:29" x14ac:dyDescent="0.55000000000000004">
      <c r="A134" s="9" t="s">
        <v>1268</v>
      </c>
      <c r="B134" s="9" t="s">
        <v>747</v>
      </c>
      <c r="C134" s="9" t="s">
        <v>1269</v>
      </c>
      <c r="D134" s="9" t="s">
        <v>12</v>
      </c>
      <c r="E134" s="9" t="s">
        <v>12</v>
      </c>
      <c r="F134" s="9" t="s">
        <v>911</v>
      </c>
      <c r="G134" s="9" t="s">
        <v>29</v>
      </c>
      <c r="H134" s="9" t="s">
        <v>1242</v>
      </c>
      <c r="I134" s="9" t="s">
        <v>205</v>
      </c>
      <c r="J134" s="9" t="s">
        <v>12</v>
      </c>
      <c r="K134" s="9" t="s">
        <v>247</v>
      </c>
      <c r="L134" s="9" t="s">
        <v>863</v>
      </c>
      <c r="M134" s="9" t="s">
        <v>16</v>
      </c>
      <c r="N134" s="9" t="s">
        <v>254</v>
      </c>
      <c r="O134" s="9" t="s">
        <v>12</v>
      </c>
      <c r="P134" s="9" t="s">
        <v>474</v>
      </c>
      <c r="Q134" s="9" t="s">
        <v>474</v>
      </c>
      <c r="R134" s="9" t="s">
        <v>474</v>
      </c>
      <c r="S134" s="9" t="s">
        <v>474</v>
      </c>
      <c r="T134" s="9" t="s">
        <v>474</v>
      </c>
      <c r="U134" s="9" t="s">
        <v>474</v>
      </c>
      <c r="V134" s="9" t="s">
        <v>474</v>
      </c>
      <c r="W134" s="9" t="s">
        <v>474</v>
      </c>
      <c r="X134" s="9" t="s">
        <v>474</v>
      </c>
      <c r="Y134" s="9" t="s">
        <v>474</v>
      </c>
      <c r="Z134" s="9" t="s">
        <v>474</v>
      </c>
      <c r="AA134" s="9" t="s">
        <v>474</v>
      </c>
      <c r="AB134" s="20" t="s">
        <v>474</v>
      </c>
      <c r="AC134" s="9" t="s">
        <v>474</v>
      </c>
    </row>
    <row r="135" spans="1:29" x14ac:dyDescent="0.55000000000000004">
      <c r="A135" s="9" t="s">
        <v>1445</v>
      </c>
      <c r="B135" s="9" t="s">
        <v>747</v>
      </c>
      <c r="C135" s="9" t="s">
        <v>1270</v>
      </c>
      <c r="D135" s="9" t="s">
        <v>12</v>
      </c>
      <c r="E135" s="9" t="s">
        <v>12</v>
      </c>
      <c r="F135" s="9" t="s">
        <v>911</v>
      </c>
      <c r="G135" s="9" t="s">
        <v>29</v>
      </c>
      <c r="H135" s="9" t="s">
        <v>1242</v>
      </c>
      <c r="I135" s="9" t="s">
        <v>206</v>
      </c>
      <c r="J135" s="9" t="s">
        <v>12</v>
      </c>
      <c r="K135" s="9" t="s">
        <v>247</v>
      </c>
      <c r="L135" s="9" t="s">
        <v>863</v>
      </c>
      <c r="M135" s="9" t="s">
        <v>16</v>
      </c>
      <c r="N135" s="9" t="s">
        <v>358</v>
      </c>
      <c r="O135" s="9" t="s">
        <v>12</v>
      </c>
      <c r="P135" s="9" t="s">
        <v>291</v>
      </c>
      <c r="Q135" s="9" t="s">
        <v>291</v>
      </c>
      <c r="R135" s="9" t="s">
        <v>291</v>
      </c>
      <c r="S135" s="9" t="s">
        <v>291</v>
      </c>
      <c r="T135" s="9" t="s">
        <v>291</v>
      </c>
      <c r="U135" s="9" t="s">
        <v>291</v>
      </c>
      <c r="V135" s="9" t="s">
        <v>291</v>
      </c>
      <c r="W135" s="9" t="s">
        <v>291</v>
      </c>
      <c r="X135" s="9" t="s">
        <v>291</v>
      </c>
      <c r="Y135" s="9" t="s">
        <v>291</v>
      </c>
      <c r="Z135" s="9" t="s">
        <v>291</v>
      </c>
      <c r="AA135" s="9" t="s">
        <v>291</v>
      </c>
      <c r="AB135" s="20" t="s">
        <v>291</v>
      </c>
      <c r="AC135" s="9" t="s">
        <v>291</v>
      </c>
    </row>
    <row r="136" spans="1:29" x14ac:dyDescent="0.55000000000000004">
      <c r="A136" s="9" t="s">
        <v>1271</v>
      </c>
      <c r="B136" s="9" t="s">
        <v>747</v>
      </c>
      <c r="C136" s="9" t="s">
        <v>1272</v>
      </c>
      <c r="D136" s="9" t="s">
        <v>12</v>
      </c>
      <c r="E136" s="9" t="s">
        <v>12</v>
      </c>
      <c r="F136" s="9" t="s">
        <v>898</v>
      </c>
      <c r="G136" s="9" t="s">
        <v>29</v>
      </c>
      <c r="H136" s="9" t="s">
        <v>1263</v>
      </c>
      <c r="I136" s="9" t="s">
        <v>170</v>
      </c>
      <c r="J136" s="9" t="s">
        <v>12</v>
      </c>
      <c r="K136" s="9" t="s">
        <v>74</v>
      </c>
      <c r="L136" s="9" t="s">
        <v>863</v>
      </c>
      <c r="M136" s="9" t="s">
        <v>16</v>
      </c>
      <c r="N136" s="9" t="s">
        <v>421</v>
      </c>
      <c r="O136" s="9" t="s">
        <v>12</v>
      </c>
      <c r="P136" s="9" t="s">
        <v>292</v>
      </c>
      <c r="Q136" s="9" t="s">
        <v>292</v>
      </c>
      <c r="R136" s="9" t="s">
        <v>292</v>
      </c>
      <c r="S136" s="9" t="s">
        <v>298</v>
      </c>
      <c r="T136" s="9" t="s">
        <v>298</v>
      </c>
      <c r="U136" s="9" t="s">
        <v>298</v>
      </c>
      <c r="V136" s="9" t="s">
        <v>298</v>
      </c>
      <c r="W136" s="9" t="s">
        <v>298</v>
      </c>
      <c r="X136" s="9" t="s">
        <v>298</v>
      </c>
      <c r="Y136" s="9" t="s">
        <v>298</v>
      </c>
      <c r="Z136" s="9" t="s">
        <v>292</v>
      </c>
      <c r="AA136" s="9" t="s">
        <v>292</v>
      </c>
      <c r="AB136" s="20" t="s">
        <v>292</v>
      </c>
      <c r="AC136" s="9" t="s">
        <v>292</v>
      </c>
    </row>
    <row r="137" spans="1:29" x14ac:dyDescent="0.55000000000000004">
      <c r="A137" s="9" t="s">
        <v>1273</v>
      </c>
      <c r="B137" s="9" t="s">
        <v>747</v>
      </c>
      <c r="C137" s="9" t="s">
        <v>1274</v>
      </c>
      <c r="D137" s="9" t="s">
        <v>12</v>
      </c>
      <c r="E137" s="9" t="s">
        <v>12</v>
      </c>
      <c r="F137" s="9" t="s">
        <v>356</v>
      </c>
      <c r="G137" s="9" t="s">
        <v>29</v>
      </c>
      <c r="H137" s="9" t="s">
        <v>1264</v>
      </c>
      <c r="I137" s="9" t="s">
        <v>725</v>
      </c>
      <c r="J137" s="9" t="s">
        <v>12</v>
      </c>
      <c r="K137" s="9" t="s">
        <v>15</v>
      </c>
      <c r="L137" s="9" t="s">
        <v>863</v>
      </c>
      <c r="M137" s="9" t="s">
        <v>16</v>
      </c>
      <c r="N137" s="9" t="s">
        <v>423</v>
      </c>
      <c r="O137" s="9" t="s">
        <v>12</v>
      </c>
      <c r="P137" s="9" t="s">
        <v>293</v>
      </c>
      <c r="Q137" s="9" t="s">
        <v>293</v>
      </c>
      <c r="R137" s="9" t="s">
        <v>293</v>
      </c>
      <c r="S137" s="9" t="s">
        <v>293</v>
      </c>
      <c r="T137" s="9" t="s">
        <v>293</v>
      </c>
      <c r="U137" s="9" t="s">
        <v>293</v>
      </c>
      <c r="V137" s="9" t="s">
        <v>293</v>
      </c>
      <c r="W137" s="9" t="s">
        <v>293</v>
      </c>
      <c r="X137" s="9" t="s">
        <v>293</v>
      </c>
      <c r="Y137" s="9" t="s">
        <v>293</v>
      </c>
      <c r="Z137" s="9" t="s">
        <v>293</v>
      </c>
      <c r="AA137" s="9" t="s">
        <v>293</v>
      </c>
      <c r="AB137" s="20" t="s">
        <v>293</v>
      </c>
      <c r="AC137" s="9" t="s">
        <v>293</v>
      </c>
    </row>
    <row r="138" spans="1:29" x14ac:dyDescent="0.55000000000000004">
      <c r="A138" s="9" t="s">
        <v>1275</v>
      </c>
      <c r="B138" s="9" t="s">
        <v>747</v>
      </c>
      <c r="C138" s="9" t="s">
        <v>1276</v>
      </c>
      <c r="D138" s="9" t="s">
        <v>12</v>
      </c>
      <c r="E138" s="9" t="s">
        <v>12</v>
      </c>
      <c r="F138" s="9" t="s">
        <v>356</v>
      </c>
      <c r="G138" s="9" t="s">
        <v>29</v>
      </c>
      <c r="H138" s="9" t="s">
        <v>1266</v>
      </c>
      <c r="I138" s="9" t="s">
        <v>723</v>
      </c>
      <c r="J138" s="9" t="s">
        <v>12</v>
      </c>
      <c r="K138" s="9" t="s">
        <v>15</v>
      </c>
      <c r="L138" s="9" t="s">
        <v>863</v>
      </c>
      <c r="M138" s="9" t="s">
        <v>16</v>
      </c>
      <c r="N138" s="9" t="s">
        <v>422</v>
      </c>
      <c r="O138" s="9" t="s">
        <v>12</v>
      </c>
      <c r="P138" s="9" t="s">
        <v>292</v>
      </c>
      <c r="Q138" s="9" t="s">
        <v>292</v>
      </c>
      <c r="R138" s="9" t="s">
        <v>292</v>
      </c>
      <c r="S138" s="9" t="s">
        <v>292</v>
      </c>
      <c r="T138" s="9" t="s">
        <v>292</v>
      </c>
      <c r="U138" s="9" t="s">
        <v>292</v>
      </c>
      <c r="V138" s="9" t="s">
        <v>292</v>
      </c>
      <c r="W138" s="9" t="s">
        <v>292</v>
      </c>
      <c r="X138" s="9" t="s">
        <v>292</v>
      </c>
      <c r="Y138" s="9" t="s">
        <v>292</v>
      </c>
      <c r="Z138" s="9" t="s">
        <v>292</v>
      </c>
      <c r="AA138" s="9" t="s">
        <v>292</v>
      </c>
      <c r="AB138" s="20" t="s">
        <v>292</v>
      </c>
      <c r="AC138" s="9" t="s">
        <v>1277</v>
      </c>
    </row>
    <row r="139" spans="1:29" x14ac:dyDescent="0.55000000000000004">
      <c r="A139" s="9" t="s">
        <v>1278</v>
      </c>
      <c r="B139" s="9" t="s">
        <v>765</v>
      </c>
      <c r="C139" s="9" t="s">
        <v>1279</v>
      </c>
      <c r="D139" s="9" t="s">
        <v>12</v>
      </c>
      <c r="E139" s="9" t="s">
        <v>162</v>
      </c>
      <c r="F139" s="9" t="s">
        <v>898</v>
      </c>
      <c r="G139" s="9" t="s">
        <v>29</v>
      </c>
      <c r="H139" s="9" t="s">
        <v>1267</v>
      </c>
      <c r="I139" s="9" t="s">
        <v>875</v>
      </c>
      <c r="J139" s="9" t="s">
        <v>12</v>
      </c>
      <c r="K139" s="9" t="s">
        <v>675</v>
      </c>
      <c r="L139" s="9" t="s">
        <v>863</v>
      </c>
      <c r="M139" s="9" t="s">
        <v>16</v>
      </c>
      <c r="N139" s="9" t="s">
        <v>255</v>
      </c>
      <c r="O139" s="9" t="s">
        <v>12</v>
      </c>
      <c r="P139" s="9" t="s">
        <v>424</v>
      </c>
      <c r="Q139" s="9" t="s">
        <v>424</v>
      </c>
      <c r="R139" s="9" t="s">
        <v>424</v>
      </c>
      <c r="S139" s="9" t="s">
        <v>424</v>
      </c>
      <c r="T139" s="9" t="s">
        <v>424</v>
      </c>
      <c r="U139" s="9" t="s">
        <v>424</v>
      </c>
      <c r="V139" s="9" t="s">
        <v>424</v>
      </c>
      <c r="W139" s="9" t="s">
        <v>424</v>
      </c>
      <c r="X139" s="9" t="s">
        <v>424</v>
      </c>
      <c r="Y139" s="9" t="s">
        <v>424</v>
      </c>
      <c r="Z139" s="9" t="s">
        <v>424</v>
      </c>
      <c r="AA139" s="9" t="s">
        <v>424</v>
      </c>
      <c r="AB139" s="20" t="s">
        <v>1280</v>
      </c>
      <c r="AC139" s="9" t="s">
        <v>424</v>
      </c>
    </row>
    <row r="140" spans="1:29" x14ac:dyDescent="0.55000000000000004">
      <c r="A140" s="9" t="s">
        <v>1281</v>
      </c>
      <c r="B140" s="9" t="s">
        <v>765</v>
      </c>
      <c r="C140" s="9" t="s">
        <v>1282</v>
      </c>
      <c r="D140" s="9" t="s">
        <v>12</v>
      </c>
      <c r="E140" s="9" t="s">
        <v>12</v>
      </c>
      <c r="F140" s="9" t="s">
        <v>12</v>
      </c>
      <c r="G140" s="9" t="s">
        <v>29</v>
      </c>
      <c r="H140" s="9">
        <v>1</v>
      </c>
      <c r="I140" s="9" t="s">
        <v>864</v>
      </c>
      <c r="J140" s="9" t="s">
        <v>12</v>
      </c>
      <c r="K140" s="9" t="s">
        <v>675</v>
      </c>
      <c r="L140" s="9" t="s">
        <v>863</v>
      </c>
      <c r="M140" s="9" t="s">
        <v>16</v>
      </c>
      <c r="N140" s="9" t="s">
        <v>259</v>
      </c>
      <c r="O140" s="9" t="s">
        <v>12</v>
      </c>
      <c r="P140" s="9" t="s">
        <v>425</v>
      </c>
      <c r="Q140" s="9" t="s">
        <v>425</v>
      </c>
      <c r="R140" s="9" t="s">
        <v>425</v>
      </c>
      <c r="S140" s="9" t="s">
        <v>425</v>
      </c>
      <c r="T140" s="9" t="s">
        <v>425</v>
      </c>
      <c r="U140" s="9" t="s">
        <v>425</v>
      </c>
      <c r="V140" s="9" t="s">
        <v>425</v>
      </c>
      <c r="W140" s="9" t="s">
        <v>425</v>
      </c>
      <c r="X140" s="9" t="s">
        <v>425</v>
      </c>
      <c r="Y140" s="9" t="s">
        <v>425</v>
      </c>
      <c r="Z140" s="9" t="s">
        <v>425</v>
      </c>
      <c r="AA140" s="9" t="s">
        <v>425</v>
      </c>
      <c r="AB140" s="20" t="s">
        <v>425</v>
      </c>
      <c r="AC140" s="9" t="s">
        <v>425</v>
      </c>
    </row>
    <row r="141" spans="1:29" x14ac:dyDescent="0.55000000000000004">
      <c r="A141" s="9" t="s">
        <v>1283</v>
      </c>
      <c r="B141" s="9" t="s">
        <v>765</v>
      </c>
      <c r="C141" s="9" t="s">
        <v>1284</v>
      </c>
      <c r="D141" s="9" t="s">
        <v>12</v>
      </c>
      <c r="E141" s="9" t="s">
        <v>12</v>
      </c>
      <c r="F141" s="9" t="s">
        <v>12</v>
      </c>
      <c r="G141" s="9" t="s">
        <v>29</v>
      </c>
      <c r="H141" s="9">
        <v>1</v>
      </c>
      <c r="I141" s="9" t="s">
        <v>865</v>
      </c>
      <c r="J141" s="9" t="s">
        <v>12</v>
      </c>
      <c r="K141" s="9" t="s">
        <v>675</v>
      </c>
      <c r="L141" s="9" t="s">
        <v>863</v>
      </c>
      <c r="M141" s="9" t="s">
        <v>16</v>
      </c>
      <c r="N141" s="9" t="s">
        <v>256</v>
      </c>
      <c r="O141" s="9" t="s">
        <v>12</v>
      </c>
      <c r="P141" s="9" t="s">
        <v>426</v>
      </c>
      <c r="Q141" s="9" t="s">
        <v>426</v>
      </c>
      <c r="R141" s="9" t="s">
        <v>426</v>
      </c>
      <c r="S141" s="9" t="s">
        <v>426</v>
      </c>
      <c r="T141" s="9" t="s">
        <v>426</v>
      </c>
      <c r="U141" s="9" t="s">
        <v>426</v>
      </c>
      <c r="V141" s="9" t="s">
        <v>426</v>
      </c>
      <c r="W141" s="9" t="s">
        <v>426</v>
      </c>
      <c r="X141" s="9" t="s">
        <v>426</v>
      </c>
      <c r="Y141" s="9" t="s">
        <v>426</v>
      </c>
      <c r="Z141" s="9" t="s">
        <v>426</v>
      </c>
      <c r="AA141" s="9" t="s">
        <v>426</v>
      </c>
      <c r="AB141" s="20" t="s">
        <v>426</v>
      </c>
      <c r="AC141" s="9" t="s">
        <v>426</v>
      </c>
    </row>
    <row r="142" spans="1:29" x14ac:dyDescent="0.55000000000000004">
      <c r="A142" s="9" t="s">
        <v>1285</v>
      </c>
      <c r="B142" s="9" t="s">
        <v>765</v>
      </c>
      <c r="C142" s="9" t="s">
        <v>1286</v>
      </c>
      <c r="D142" s="9" t="s">
        <v>12</v>
      </c>
      <c r="E142" s="9" t="s">
        <v>12</v>
      </c>
      <c r="F142" s="9" t="s">
        <v>12</v>
      </c>
      <c r="G142" s="9" t="s">
        <v>29</v>
      </c>
      <c r="H142" s="9">
        <v>1</v>
      </c>
      <c r="I142" s="9" t="s">
        <v>866</v>
      </c>
      <c r="J142" s="9" t="s">
        <v>12</v>
      </c>
      <c r="K142" s="9" t="s">
        <v>675</v>
      </c>
      <c r="L142" s="9" t="s">
        <v>863</v>
      </c>
      <c r="M142" s="9" t="s">
        <v>16</v>
      </c>
      <c r="N142" s="9" t="s">
        <v>257</v>
      </c>
      <c r="O142" s="9" t="s">
        <v>12</v>
      </c>
      <c r="P142" s="9" t="s">
        <v>427</v>
      </c>
      <c r="Q142" s="9" t="s">
        <v>427</v>
      </c>
      <c r="R142" s="9" t="s">
        <v>427</v>
      </c>
      <c r="S142" s="9" t="s">
        <v>427</v>
      </c>
      <c r="T142" s="9" t="s">
        <v>427</v>
      </c>
      <c r="U142" s="9" t="s">
        <v>427</v>
      </c>
      <c r="V142" s="9" t="s">
        <v>427</v>
      </c>
      <c r="W142" s="9" t="s">
        <v>427</v>
      </c>
      <c r="X142" s="9" t="s">
        <v>427</v>
      </c>
      <c r="Y142" s="9" t="s">
        <v>427</v>
      </c>
      <c r="Z142" s="9" t="s">
        <v>427</v>
      </c>
      <c r="AA142" s="9" t="s">
        <v>427</v>
      </c>
      <c r="AB142" s="20" t="s">
        <v>427</v>
      </c>
      <c r="AC142" s="9" t="s">
        <v>427</v>
      </c>
    </row>
    <row r="143" spans="1:29" x14ac:dyDescent="0.55000000000000004">
      <c r="A143" s="9" t="s">
        <v>1287</v>
      </c>
      <c r="B143" s="9" t="s">
        <v>765</v>
      </c>
      <c r="C143" s="9" t="s">
        <v>1288</v>
      </c>
      <c r="D143" s="9" t="s">
        <v>12</v>
      </c>
      <c r="E143" s="9" t="s">
        <v>12</v>
      </c>
      <c r="F143" s="9" t="s">
        <v>12</v>
      </c>
      <c r="G143" s="9" t="s">
        <v>29</v>
      </c>
      <c r="H143" s="9">
        <v>1</v>
      </c>
      <c r="I143" s="9" t="s">
        <v>867</v>
      </c>
      <c r="J143" s="9" t="s">
        <v>12</v>
      </c>
      <c r="K143" s="9" t="s">
        <v>675</v>
      </c>
      <c r="L143" s="9" t="s">
        <v>863</v>
      </c>
      <c r="M143" s="9" t="s">
        <v>16</v>
      </c>
      <c r="N143" s="9" t="s">
        <v>258</v>
      </c>
      <c r="O143" s="9" t="s">
        <v>12</v>
      </c>
      <c r="P143" s="9" t="s">
        <v>428</v>
      </c>
      <c r="Q143" s="9" t="s">
        <v>428</v>
      </c>
      <c r="R143" s="9" t="s">
        <v>428</v>
      </c>
      <c r="S143" s="9" t="s">
        <v>428</v>
      </c>
      <c r="T143" s="9" t="s">
        <v>428</v>
      </c>
      <c r="U143" s="9" t="s">
        <v>428</v>
      </c>
      <c r="V143" s="9" t="s">
        <v>428</v>
      </c>
      <c r="W143" s="9" t="s">
        <v>428</v>
      </c>
      <c r="X143" s="9" t="s">
        <v>428</v>
      </c>
      <c r="Y143" s="9" t="s">
        <v>428</v>
      </c>
      <c r="Z143" s="9" t="s">
        <v>428</v>
      </c>
      <c r="AA143" s="9" t="s">
        <v>428</v>
      </c>
      <c r="AB143" s="20" t="s">
        <v>428</v>
      </c>
      <c r="AC143" s="9" t="s">
        <v>428</v>
      </c>
    </row>
    <row r="144" spans="1:29" x14ac:dyDescent="0.55000000000000004">
      <c r="A144" s="9" t="s">
        <v>1289</v>
      </c>
      <c r="B144" s="9" t="s">
        <v>765</v>
      </c>
      <c r="C144" s="9" t="s">
        <v>1290</v>
      </c>
      <c r="D144" s="9" t="s">
        <v>12</v>
      </c>
      <c r="E144" s="9" t="s">
        <v>12</v>
      </c>
      <c r="F144" s="9" t="s">
        <v>12</v>
      </c>
      <c r="G144" s="9" t="s">
        <v>29</v>
      </c>
      <c r="H144" s="9">
        <v>1</v>
      </c>
      <c r="I144" s="9" t="s">
        <v>868</v>
      </c>
      <c r="J144" s="9" t="s">
        <v>12</v>
      </c>
      <c r="K144" s="9" t="s">
        <v>675</v>
      </c>
      <c r="L144" s="9" t="s">
        <v>863</v>
      </c>
      <c r="M144" s="9" t="s">
        <v>16</v>
      </c>
      <c r="N144" s="9" t="s">
        <v>261</v>
      </c>
      <c r="O144" s="9" t="s">
        <v>12</v>
      </c>
      <c r="P144" s="9" t="s">
        <v>1023</v>
      </c>
      <c r="Q144" s="9" t="s">
        <v>1023</v>
      </c>
      <c r="R144" s="9" t="s">
        <v>1023</v>
      </c>
      <c r="S144" s="9" t="s">
        <v>429</v>
      </c>
      <c r="T144" s="9" t="s">
        <v>429</v>
      </c>
      <c r="U144" s="9" t="s">
        <v>429</v>
      </c>
      <c r="V144" s="9" t="s">
        <v>429</v>
      </c>
      <c r="W144" s="9" t="s">
        <v>429</v>
      </c>
      <c r="X144" s="9" t="s">
        <v>429</v>
      </c>
      <c r="Y144" s="9" t="s">
        <v>429</v>
      </c>
      <c r="Z144" s="9" t="s">
        <v>1023</v>
      </c>
      <c r="AA144" s="9" t="s">
        <v>1024</v>
      </c>
      <c r="AB144" s="20" t="s">
        <v>1024</v>
      </c>
      <c r="AC144" s="9" t="s">
        <v>1251</v>
      </c>
    </row>
    <row r="145" spans="1:29" x14ac:dyDescent="0.55000000000000004">
      <c r="A145" s="9" t="s">
        <v>1291</v>
      </c>
      <c r="B145" s="9" t="s">
        <v>748</v>
      </c>
      <c r="C145" s="9" t="s">
        <v>1292</v>
      </c>
      <c r="D145" s="9" t="s">
        <v>12</v>
      </c>
      <c r="E145" s="9" t="s">
        <v>12</v>
      </c>
      <c r="F145" s="9" t="s">
        <v>12</v>
      </c>
      <c r="G145" s="9" t="s">
        <v>29</v>
      </c>
      <c r="H145" s="9">
        <v>1</v>
      </c>
      <c r="I145" s="9" t="s">
        <v>859</v>
      </c>
      <c r="J145" s="9" t="s">
        <v>12</v>
      </c>
      <c r="K145" s="9" t="s">
        <v>77</v>
      </c>
      <c r="L145" s="9" t="s">
        <v>863</v>
      </c>
      <c r="M145" s="9" t="s">
        <v>16</v>
      </c>
      <c r="N145" s="9" t="s">
        <v>461</v>
      </c>
      <c r="O145" s="9" t="s">
        <v>12</v>
      </c>
      <c r="P145" s="9" t="s">
        <v>463</v>
      </c>
      <c r="Q145" s="9" t="s">
        <v>463</v>
      </c>
      <c r="R145" s="9" t="s">
        <v>463</v>
      </c>
      <c r="S145" s="9" t="s">
        <v>463</v>
      </c>
      <c r="T145" s="9" t="s">
        <v>463</v>
      </c>
      <c r="U145" s="9" t="s">
        <v>463</v>
      </c>
      <c r="V145" s="9" t="s">
        <v>463</v>
      </c>
      <c r="W145" s="9" t="s">
        <v>463</v>
      </c>
      <c r="X145" s="9" t="s">
        <v>463</v>
      </c>
      <c r="Y145" s="9" t="s">
        <v>463</v>
      </c>
      <c r="Z145" s="9" t="s">
        <v>1192</v>
      </c>
      <c r="AA145" s="9" t="s">
        <v>463</v>
      </c>
      <c r="AB145" s="20" t="s">
        <v>1253</v>
      </c>
      <c r="AC145" s="9" t="s">
        <v>463</v>
      </c>
    </row>
    <row r="146" spans="1:29" x14ac:dyDescent="0.55000000000000004">
      <c r="A146" s="9" t="s">
        <v>1293</v>
      </c>
      <c r="B146" s="9" t="s">
        <v>748</v>
      </c>
      <c r="C146" s="9" t="s">
        <v>1294</v>
      </c>
      <c r="D146" s="9" t="s">
        <v>12</v>
      </c>
      <c r="E146" s="9" t="s">
        <v>12</v>
      </c>
      <c r="F146" s="9" t="s">
        <v>12</v>
      </c>
      <c r="G146" s="9" t="s">
        <v>29</v>
      </c>
      <c r="H146" s="9">
        <f>1*3</f>
        <v>3</v>
      </c>
      <c r="I146" s="9" t="s">
        <v>861</v>
      </c>
      <c r="J146" s="9" t="s">
        <v>12</v>
      </c>
      <c r="K146" s="9" t="s">
        <v>247</v>
      </c>
      <c r="L146" s="9" t="s">
        <v>863</v>
      </c>
      <c r="M146" s="9" t="s">
        <v>16</v>
      </c>
      <c r="N146" s="9" t="s">
        <v>467</v>
      </c>
      <c r="O146" s="9" t="s">
        <v>12</v>
      </c>
      <c r="P146" s="9" t="s">
        <v>465</v>
      </c>
      <c r="Q146" s="9" t="s">
        <v>465</v>
      </c>
      <c r="R146" s="9" t="s">
        <v>465</v>
      </c>
      <c r="S146" s="9" t="s">
        <v>465</v>
      </c>
      <c r="T146" s="9" t="s">
        <v>465</v>
      </c>
      <c r="U146" s="9" t="s">
        <v>465</v>
      </c>
      <c r="V146" s="9" t="s">
        <v>465</v>
      </c>
      <c r="W146" s="9" t="s">
        <v>465</v>
      </c>
      <c r="X146" s="9" t="s">
        <v>465</v>
      </c>
      <c r="Y146" s="9" t="s">
        <v>465</v>
      </c>
      <c r="Z146" s="9" t="s">
        <v>1192</v>
      </c>
      <c r="AA146" s="9" t="s">
        <v>465</v>
      </c>
      <c r="AB146" s="20" t="s">
        <v>1253</v>
      </c>
      <c r="AC146" s="9" t="s">
        <v>465</v>
      </c>
    </row>
    <row r="147" spans="1:29" x14ac:dyDescent="0.55000000000000004">
      <c r="A147" s="9" t="s">
        <v>1295</v>
      </c>
      <c r="B147" s="9" t="s">
        <v>748</v>
      </c>
      <c r="C147" s="9" t="s">
        <v>1296</v>
      </c>
      <c r="D147" s="9" t="s">
        <v>12</v>
      </c>
      <c r="E147" s="9" t="s">
        <v>12</v>
      </c>
      <c r="F147" s="9" t="s">
        <v>12</v>
      </c>
      <c r="G147" s="9" t="s">
        <v>29</v>
      </c>
      <c r="H147" s="9">
        <v>1</v>
      </c>
      <c r="I147" s="9" t="s">
        <v>860</v>
      </c>
      <c r="J147" s="9" t="s">
        <v>12</v>
      </c>
      <c r="K147" s="9" t="s">
        <v>78</v>
      </c>
      <c r="L147" s="9" t="s">
        <v>863</v>
      </c>
      <c r="M147" s="9" t="s">
        <v>16</v>
      </c>
      <c r="N147" s="9" t="s">
        <v>462</v>
      </c>
      <c r="O147" s="9" t="s">
        <v>12</v>
      </c>
      <c r="P147" s="9" t="s">
        <v>464</v>
      </c>
      <c r="Q147" s="9" t="s">
        <v>464</v>
      </c>
      <c r="R147" s="9" t="s">
        <v>464</v>
      </c>
      <c r="S147" s="9" t="s">
        <v>464</v>
      </c>
      <c r="T147" s="9" t="s">
        <v>464</v>
      </c>
      <c r="U147" s="9" t="s">
        <v>464</v>
      </c>
      <c r="V147" s="9" t="s">
        <v>464</v>
      </c>
      <c r="W147" s="9" t="s">
        <v>464</v>
      </c>
      <c r="X147" s="9" t="s">
        <v>464</v>
      </c>
      <c r="Y147" s="9" t="s">
        <v>464</v>
      </c>
      <c r="Z147" s="9" t="s">
        <v>1206</v>
      </c>
      <c r="AA147" s="9" t="s">
        <v>464</v>
      </c>
      <c r="AB147" s="20" t="s">
        <v>1207</v>
      </c>
      <c r="AC147" s="9" t="s">
        <v>464</v>
      </c>
    </row>
    <row r="148" spans="1:29" x14ac:dyDescent="0.55000000000000004">
      <c r="A148" s="9" t="s">
        <v>1297</v>
      </c>
      <c r="B148" s="9" t="s">
        <v>748</v>
      </c>
      <c r="C148" s="9" t="s">
        <v>1298</v>
      </c>
      <c r="D148" s="9" t="s">
        <v>12</v>
      </c>
      <c r="E148" s="9" t="s">
        <v>12</v>
      </c>
      <c r="F148" s="9" t="s">
        <v>12</v>
      </c>
      <c r="G148" s="9" t="s">
        <v>29</v>
      </c>
      <c r="H148" s="9">
        <f>1*3</f>
        <v>3</v>
      </c>
      <c r="I148" s="9" t="s">
        <v>862</v>
      </c>
      <c r="J148" s="9" t="s">
        <v>12</v>
      </c>
      <c r="K148" s="9" t="s">
        <v>247</v>
      </c>
      <c r="L148" s="9" t="s">
        <v>863</v>
      </c>
      <c r="M148" s="9" t="s">
        <v>16</v>
      </c>
      <c r="N148" s="9" t="s">
        <v>468</v>
      </c>
      <c r="O148" s="9" t="s">
        <v>12</v>
      </c>
      <c r="P148" s="9" t="s">
        <v>466</v>
      </c>
      <c r="Q148" s="9" t="s">
        <v>466</v>
      </c>
      <c r="R148" s="9" t="s">
        <v>466</v>
      </c>
      <c r="S148" s="9" t="s">
        <v>466</v>
      </c>
      <c r="T148" s="9" t="s">
        <v>466</v>
      </c>
      <c r="U148" s="9" t="s">
        <v>466</v>
      </c>
      <c r="V148" s="9" t="s">
        <v>466</v>
      </c>
      <c r="W148" s="9" t="s">
        <v>466</v>
      </c>
      <c r="X148" s="9" t="s">
        <v>466</v>
      </c>
      <c r="Y148" s="9" t="s">
        <v>466</v>
      </c>
      <c r="Z148" s="9" t="s">
        <v>1206</v>
      </c>
      <c r="AA148" s="9" t="s">
        <v>466</v>
      </c>
      <c r="AB148" s="20" t="s">
        <v>1207</v>
      </c>
      <c r="AC148" s="9" t="s">
        <v>466</v>
      </c>
    </row>
    <row r="149" spans="1:29" x14ac:dyDescent="0.55000000000000004">
      <c r="A149" s="9" t="s">
        <v>151</v>
      </c>
      <c r="B149" s="9" t="s">
        <v>747</v>
      </c>
      <c r="C149" s="9" t="s">
        <v>945</v>
      </c>
      <c r="D149" s="9" t="s">
        <v>163</v>
      </c>
      <c r="E149" s="9" t="s">
        <v>12</v>
      </c>
      <c r="F149" s="9" t="s">
        <v>12</v>
      </c>
      <c r="G149" s="9" t="s">
        <v>7</v>
      </c>
      <c r="H149" s="9">
        <f>4*3</f>
        <v>12</v>
      </c>
      <c r="I149" s="9" t="s">
        <v>206</v>
      </c>
      <c r="J149" s="9" t="s">
        <v>335</v>
      </c>
      <c r="K149" s="9" t="s">
        <v>249</v>
      </c>
      <c r="L149" s="9" t="s">
        <v>301</v>
      </c>
      <c r="M149" s="9" t="s">
        <v>332</v>
      </c>
      <c r="N149" s="9" t="s">
        <v>337</v>
      </c>
      <c r="O149" s="9" t="s">
        <v>336</v>
      </c>
      <c r="P149" s="9" t="s">
        <v>392</v>
      </c>
      <c r="Q149" s="9" t="s">
        <v>391</v>
      </c>
      <c r="R149" s="9" t="s">
        <v>391</v>
      </c>
      <c r="S149" s="9" t="s">
        <v>391</v>
      </c>
      <c r="T149" s="9" t="s">
        <v>391</v>
      </c>
      <c r="U149" s="9" t="s">
        <v>391</v>
      </c>
      <c r="V149" s="9" t="s">
        <v>391</v>
      </c>
      <c r="W149" s="9" t="s">
        <v>391</v>
      </c>
      <c r="X149" s="9" t="s">
        <v>391</v>
      </c>
      <c r="Y149" s="9" t="s">
        <v>391</v>
      </c>
      <c r="Z149" s="9" t="s">
        <v>391</v>
      </c>
      <c r="AA149" s="9" t="s">
        <v>391</v>
      </c>
      <c r="AB149" s="20" t="s">
        <v>391</v>
      </c>
      <c r="AC149" s="9" t="s">
        <v>391</v>
      </c>
    </row>
    <row r="150" spans="1:29" x14ac:dyDescent="0.55000000000000004">
      <c r="A150" s="9" t="s">
        <v>152</v>
      </c>
      <c r="B150" s="9" t="s">
        <v>747</v>
      </c>
      <c r="C150" s="9" t="s">
        <v>946</v>
      </c>
      <c r="D150" s="9" t="s">
        <v>163</v>
      </c>
      <c r="E150" s="9" t="s">
        <v>12</v>
      </c>
      <c r="F150" s="9" t="s">
        <v>12</v>
      </c>
      <c r="G150" s="9" t="s">
        <v>7</v>
      </c>
      <c r="H150" s="9">
        <f>4*3</f>
        <v>12</v>
      </c>
      <c r="I150" s="9" t="s">
        <v>206</v>
      </c>
      <c r="J150" s="9" t="s">
        <v>167</v>
      </c>
      <c r="K150" s="9" t="s">
        <v>248</v>
      </c>
      <c r="L150" s="9" t="s">
        <v>301</v>
      </c>
      <c r="M150" s="9" t="s">
        <v>340</v>
      </c>
      <c r="N150" s="9" t="s">
        <v>241</v>
      </c>
      <c r="O150" s="9" t="s">
        <v>341</v>
      </c>
      <c r="P150" s="9" t="s">
        <v>287</v>
      </c>
      <c r="Q150" s="9" t="s">
        <v>288</v>
      </c>
      <c r="R150" s="9" t="s">
        <v>289</v>
      </c>
      <c r="S150" s="9" t="s">
        <v>347</v>
      </c>
      <c r="T150" s="9" t="s">
        <v>348</v>
      </c>
      <c r="U150" s="9" t="s">
        <v>349</v>
      </c>
      <c r="V150" s="9" t="s">
        <v>294</v>
      </c>
      <c r="W150" s="9" t="s">
        <v>295</v>
      </c>
      <c r="X150" s="9" t="s">
        <v>295</v>
      </c>
      <c r="Y150" s="9" t="s">
        <v>295</v>
      </c>
      <c r="Z150" s="9" t="s">
        <v>1169</v>
      </c>
      <c r="AA150" s="9" t="s">
        <v>1170</v>
      </c>
      <c r="AB150" s="20" t="s">
        <v>1299</v>
      </c>
      <c r="AC150" s="9" t="s">
        <v>1172</v>
      </c>
    </row>
    <row r="151" spans="1:29" x14ac:dyDescent="0.55000000000000004">
      <c r="A151" s="9" t="s">
        <v>855</v>
      </c>
      <c r="B151" s="9" t="s">
        <v>752</v>
      </c>
      <c r="C151" s="9" t="s">
        <v>138</v>
      </c>
      <c r="D151" s="9" t="s">
        <v>12</v>
      </c>
      <c r="E151" s="9" t="s">
        <v>12</v>
      </c>
      <c r="F151" s="9" t="s">
        <v>12</v>
      </c>
      <c r="G151" s="9" t="s">
        <v>7</v>
      </c>
      <c r="H151" s="9">
        <v>1</v>
      </c>
      <c r="I151" s="9" t="s">
        <v>176</v>
      </c>
      <c r="J151" s="9" t="s">
        <v>12</v>
      </c>
      <c r="K151" s="9" t="s">
        <v>311</v>
      </c>
      <c r="L151" s="9" t="s">
        <v>863</v>
      </c>
      <c r="M151" s="9" t="s">
        <v>8</v>
      </c>
      <c r="N151" s="9" t="s">
        <v>339</v>
      </c>
      <c r="O151" s="9" t="s">
        <v>12</v>
      </c>
      <c r="P151" s="9" t="s">
        <v>1300</v>
      </c>
      <c r="Q151" s="9" t="s">
        <v>393</v>
      </c>
      <c r="R151" s="9" t="s">
        <v>393</v>
      </c>
      <c r="S151" s="9" t="s">
        <v>394</v>
      </c>
      <c r="T151" s="9" t="s">
        <v>394</v>
      </c>
      <c r="U151" s="9" t="s">
        <v>394</v>
      </c>
      <c r="V151" s="9" t="s">
        <v>395</v>
      </c>
      <c r="W151" s="9" t="s">
        <v>395</v>
      </c>
      <c r="X151" s="9" t="s">
        <v>395</v>
      </c>
      <c r="Y151" s="9" t="s">
        <v>395</v>
      </c>
      <c r="Z151" s="9" t="s">
        <v>1301</v>
      </c>
      <c r="AA151" s="9" t="s">
        <v>1302</v>
      </c>
      <c r="AB151" s="20" t="s">
        <v>1303</v>
      </c>
      <c r="AC151" s="9" t="s">
        <v>1301</v>
      </c>
    </row>
    <row r="152" spans="1:29" x14ac:dyDescent="0.55000000000000004">
      <c r="A152" s="9" t="s">
        <v>856</v>
      </c>
      <c r="B152" s="9" t="s">
        <v>752</v>
      </c>
      <c r="C152" s="9" t="s">
        <v>139</v>
      </c>
      <c r="D152" s="9" t="s">
        <v>12</v>
      </c>
      <c r="E152" s="9" t="s">
        <v>12</v>
      </c>
      <c r="F152" s="9" t="s">
        <v>12</v>
      </c>
      <c r="G152" s="9" t="s">
        <v>7</v>
      </c>
      <c r="H152" s="9">
        <v>1</v>
      </c>
      <c r="I152" s="9" t="s">
        <v>175</v>
      </c>
      <c r="J152" s="9" t="s">
        <v>12</v>
      </c>
      <c r="K152" s="9" t="s">
        <v>311</v>
      </c>
      <c r="L152" s="9" t="s">
        <v>863</v>
      </c>
      <c r="M152" s="9" t="s">
        <v>8</v>
      </c>
      <c r="N152" s="9" t="s">
        <v>338</v>
      </c>
      <c r="O152" s="9" t="s">
        <v>12</v>
      </c>
      <c r="P152" s="9" t="s">
        <v>1300</v>
      </c>
      <c r="Q152" s="9" t="s">
        <v>393</v>
      </c>
      <c r="R152" s="9" t="s">
        <v>393</v>
      </c>
      <c r="S152" s="9" t="s">
        <v>394</v>
      </c>
      <c r="T152" s="9" t="s">
        <v>394</v>
      </c>
      <c r="U152" s="9" t="s">
        <v>394</v>
      </c>
      <c r="V152" s="9" t="s">
        <v>395</v>
      </c>
      <c r="W152" s="9" t="s">
        <v>395</v>
      </c>
      <c r="X152" s="9" t="s">
        <v>395</v>
      </c>
      <c r="Y152" s="9" t="s">
        <v>395</v>
      </c>
      <c r="Z152" s="9" t="s">
        <v>1301</v>
      </c>
      <c r="AA152" s="9" t="s">
        <v>1302</v>
      </c>
      <c r="AB152" s="20" t="s">
        <v>1303</v>
      </c>
      <c r="AC152" s="9" t="s">
        <v>1301</v>
      </c>
    </row>
    <row r="153" spans="1:29" x14ac:dyDescent="0.55000000000000004">
      <c r="A153" s="9" t="s">
        <v>39</v>
      </c>
      <c r="B153" s="9" t="s">
        <v>752</v>
      </c>
      <c r="C153" s="9" t="s">
        <v>140</v>
      </c>
      <c r="D153" s="9" t="s">
        <v>331</v>
      </c>
      <c r="E153" s="9" t="s">
        <v>12</v>
      </c>
      <c r="F153" s="9" t="s">
        <v>12</v>
      </c>
      <c r="G153" s="9" t="s">
        <v>38</v>
      </c>
      <c r="H153" s="9">
        <v>3</v>
      </c>
      <c r="I153" s="9" t="s">
        <v>207</v>
      </c>
      <c r="J153" s="9" t="s">
        <v>208</v>
      </c>
      <c r="K153" s="9" t="s">
        <v>11</v>
      </c>
      <c r="L153" s="9" t="s">
        <v>36</v>
      </c>
      <c r="M153" s="9" t="s">
        <v>16</v>
      </c>
      <c r="N153" s="9" t="s">
        <v>622</v>
      </c>
      <c r="O153" s="9" t="s">
        <v>246</v>
      </c>
      <c r="P153" s="9" t="s">
        <v>623</v>
      </c>
      <c r="Q153" s="9" t="s">
        <v>624</v>
      </c>
      <c r="R153" s="9" t="s">
        <v>624</v>
      </c>
      <c r="S153" s="9" t="s">
        <v>629</v>
      </c>
      <c r="T153" s="9" t="s">
        <v>630</v>
      </c>
      <c r="U153" s="9" t="s">
        <v>630</v>
      </c>
      <c r="V153" s="9" t="s">
        <v>1304</v>
      </c>
      <c r="W153" s="9" t="s">
        <v>638</v>
      </c>
      <c r="X153" s="9" t="s">
        <v>639</v>
      </c>
      <c r="Y153" s="9" t="s">
        <v>639</v>
      </c>
      <c r="Z153" s="9" t="s">
        <v>1305</v>
      </c>
      <c r="AA153" s="9" t="s">
        <v>1306</v>
      </c>
      <c r="AB153" s="20" t="s">
        <v>1307</v>
      </c>
      <c r="AC153" s="9" t="s">
        <v>1308</v>
      </c>
    </row>
    <row r="154" spans="1:29" x14ac:dyDescent="0.55000000000000004">
      <c r="A154" s="9" t="s">
        <v>40</v>
      </c>
      <c r="B154" s="9" t="s">
        <v>752</v>
      </c>
      <c r="C154" s="9" t="s">
        <v>141</v>
      </c>
      <c r="D154" s="9" t="s">
        <v>331</v>
      </c>
      <c r="E154" s="9" t="s">
        <v>12</v>
      </c>
      <c r="F154" s="9" t="s">
        <v>12</v>
      </c>
      <c r="G154" s="9" t="s">
        <v>38</v>
      </c>
      <c r="H154" s="9">
        <v>3</v>
      </c>
      <c r="I154" s="9" t="s">
        <v>209</v>
      </c>
      <c r="J154" s="9" t="s">
        <v>208</v>
      </c>
      <c r="K154" s="9" t="s">
        <v>11</v>
      </c>
      <c r="L154" s="9" t="s">
        <v>36</v>
      </c>
      <c r="M154" s="9" t="s">
        <v>16</v>
      </c>
      <c r="N154" s="9" t="s">
        <v>576</v>
      </c>
      <c r="O154" s="9" t="s">
        <v>246</v>
      </c>
      <c r="P154" s="9" t="s">
        <v>625</v>
      </c>
      <c r="Q154" s="9" t="s">
        <v>626</v>
      </c>
      <c r="R154" s="9" t="s">
        <v>626</v>
      </c>
      <c r="S154" s="9" t="s">
        <v>633</v>
      </c>
      <c r="T154" s="9" t="s">
        <v>631</v>
      </c>
      <c r="U154" s="9" t="s">
        <v>632</v>
      </c>
      <c r="V154" s="9" t="s">
        <v>640</v>
      </c>
      <c r="W154" s="9" t="s">
        <v>640</v>
      </c>
      <c r="X154" s="9" t="s">
        <v>641</v>
      </c>
      <c r="Y154" s="9" t="s">
        <v>641</v>
      </c>
      <c r="Z154" s="9" t="s">
        <v>1309</v>
      </c>
      <c r="AA154" s="9" t="s">
        <v>1310</v>
      </c>
      <c r="AB154" s="20" t="s">
        <v>1311</v>
      </c>
      <c r="AC154" s="9" t="s">
        <v>1312</v>
      </c>
    </row>
    <row r="155" spans="1:29" x14ac:dyDescent="0.55000000000000004">
      <c r="A155" s="9" t="s">
        <v>41</v>
      </c>
      <c r="B155" s="9" t="s">
        <v>752</v>
      </c>
      <c r="C155" s="9" t="s">
        <v>142</v>
      </c>
      <c r="D155" s="9" t="s">
        <v>331</v>
      </c>
      <c r="E155" s="9" t="s">
        <v>12</v>
      </c>
      <c r="F155" s="9" t="s">
        <v>12</v>
      </c>
      <c r="G155" s="9" t="s">
        <v>38</v>
      </c>
      <c r="H155" s="9">
        <v>3</v>
      </c>
      <c r="I155" s="9" t="s">
        <v>210</v>
      </c>
      <c r="J155" s="9" t="s">
        <v>208</v>
      </c>
      <c r="K155" s="9" t="s">
        <v>11</v>
      </c>
      <c r="L155" s="9" t="s">
        <v>36</v>
      </c>
      <c r="M155" s="9" t="s">
        <v>16</v>
      </c>
      <c r="N155" s="9" t="s">
        <v>577</v>
      </c>
      <c r="O155" s="9" t="s">
        <v>246</v>
      </c>
      <c r="P155" s="9" t="s">
        <v>628</v>
      </c>
      <c r="Q155" s="9" t="s">
        <v>627</v>
      </c>
      <c r="R155" s="9" t="s">
        <v>627</v>
      </c>
      <c r="S155" s="9" t="s">
        <v>635</v>
      </c>
      <c r="T155" s="9" t="s">
        <v>635</v>
      </c>
      <c r="U155" s="9" t="s">
        <v>635</v>
      </c>
      <c r="V155" s="9" t="s">
        <v>634</v>
      </c>
      <c r="W155" s="9" t="s">
        <v>636</v>
      </c>
      <c r="X155" s="9" t="s">
        <v>637</v>
      </c>
      <c r="Y155" t="s">
        <v>775</v>
      </c>
      <c r="Z155" s="9" t="s">
        <v>1313</v>
      </c>
      <c r="AA155" s="9" t="s">
        <v>1314</v>
      </c>
      <c r="AB155" s="20" t="s">
        <v>1315</v>
      </c>
      <c r="AC155" s="9" t="s">
        <v>1316</v>
      </c>
    </row>
    <row r="156" spans="1:29" x14ac:dyDescent="0.55000000000000004">
      <c r="A156" s="9" t="s">
        <v>685</v>
      </c>
      <c r="B156" s="9" t="s">
        <v>752</v>
      </c>
      <c r="C156" s="9" t="s">
        <v>690</v>
      </c>
      <c r="D156" s="9" t="s">
        <v>331</v>
      </c>
      <c r="E156" s="9" t="s">
        <v>12</v>
      </c>
      <c r="F156" s="9" t="s">
        <v>12</v>
      </c>
      <c r="G156" s="9" t="s">
        <v>38</v>
      </c>
      <c r="H156" s="9">
        <v>3</v>
      </c>
      <c r="I156" s="9" t="s">
        <v>686</v>
      </c>
      <c r="J156" s="9" t="s">
        <v>208</v>
      </c>
      <c r="K156" s="9" t="s">
        <v>11</v>
      </c>
      <c r="L156" s="9" t="s">
        <v>36</v>
      </c>
      <c r="M156" s="9" t="s">
        <v>16</v>
      </c>
      <c r="N156" s="9" t="s">
        <v>687</v>
      </c>
      <c r="O156" s="9" t="s">
        <v>246</v>
      </c>
      <c r="P156" s="9" t="s">
        <v>792</v>
      </c>
      <c r="Q156" s="9" t="s">
        <v>792</v>
      </c>
      <c r="R156" s="9" t="s">
        <v>792</v>
      </c>
      <c r="S156" s="9" t="s">
        <v>1143</v>
      </c>
      <c r="T156" s="9" t="s">
        <v>824</v>
      </c>
      <c r="U156" s="9" t="s">
        <v>825</v>
      </c>
      <c r="V156" s="9" t="s">
        <v>815</v>
      </c>
      <c r="W156" s="9" t="s">
        <v>815</v>
      </c>
      <c r="X156" s="9" t="s">
        <v>815</v>
      </c>
      <c r="Y156" s="9" t="s">
        <v>815</v>
      </c>
      <c r="Z156" s="9" t="s">
        <v>1317</v>
      </c>
      <c r="AA156" s="9" t="s">
        <v>1318</v>
      </c>
      <c r="AB156" s="20" t="s">
        <v>1319</v>
      </c>
      <c r="AC156" s="9" t="s">
        <v>1320</v>
      </c>
    </row>
    <row r="157" spans="1:29" x14ac:dyDescent="0.55000000000000004">
      <c r="A157" s="9" t="s">
        <v>1446</v>
      </c>
      <c r="B157" s="9" t="s">
        <v>752</v>
      </c>
      <c r="C157" s="9" t="s">
        <v>143</v>
      </c>
      <c r="D157" s="9" t="s">
        <v>331</v>
      </c>
      <c r="E157" s="9" t="s">
        <v>12</v>
      </c>
      <c r="F157" s="9" t="s">
        <v>12</v>
      </c>
      <c r="G157" s="9" t="s">
        <v>37</v>
      </c>
      <c r="H157" s="9">
        <v>3</v>
      </c>
      <c r="I157" s="9" t="s">
        <v>182</v>
      </c>
      <c r="J157" s="9" t="s">
        <v>12</v>
      </c>
      <c r="K157" s="9" t="s">
        <v>35</v>
      </c>
      <c r="L157" s="9" t="s">
        <v>36</v>
      </c>
      <c r="M157" s="9" t="s">
        <v>16</v>
      </c>
      <c r="N157" s="9" t="s">
        <v>574</v>
      </c>
      <c r="O157" s="9" t="s">
        <v>246</v>
      </c>
      <c r="P157" s="9" t="s">
        <v>1321</v>
      </c>
      <c r="Q157" s="9" t="s">
        <v>1321</v>
      </c>
      <c r="R157" s="9" t="s">
        <v>1321</v>
      </c>
      <c r="S157" s="9" t="s">
        <v>1321</v>
      </c>
      <c r="T157" s="9" t="s">
        <v>1321</v>
      </c>
      <c r="U157" s="9" t="s">
        <v>1321</v>
      </c>
      <c r="V157" s="9" t="s">
        <v>1321</v>
      </c>
      <c r="W157" s="9" t="s">
        <v>1321</v>
      </c>
      <c r="X157" s="9" t="s">
        <v>1321</v>
      </c>
      <c r="Y157" s="9" t="s">
        <v>1321</v>
      </c>
      <c r="Z157" s="9" t="s">
        <v>1322</v>
      </c>
      <c r="AA157" s="9" t="s">
        <v>1323</v>
      </c>
      <c r="AB157" s="20" t="s">
        <v>1324</v>
      </c>
      <c r="AC157" s="9" t="s">
        <v>1325</v>
      </c>
    </row>
    <row r="158" spans="1:29" x14ac:dyDescent="0.55000000000000004">
      <c r="A158" s="9" t="s">
        <v>42</v>
      </c>
      <c r="B158" s="9" t="s">
        <v>752</v>
      </c>
      <c r="C158" s="9" t="s">
        <v>144</v>
      </c>
      <c r="D158" s="9" t="s">
        <v>331</v>
      </c>
      <c r="E158" s="9" t="s">
        <v>12</v>
      </c>
      <c r="F158" s="9" t="s">
        <v>12</v>
      </c>
      <c r="G158" s="9" t="s">
        <v>37</v>
      </c>
      <c r="H158" s="9">
        <v>3</v>
      </c>
      <c r="I158" s="9" t="s">
        <v>180</v>
      </c>
      <c r="J158" s="9" t="s">
        <v>181</v>
      </c>
      <c r="K158" s="9" t="s">
        <v>11</v>
      </c>
      <c r="L158" s="9" t="s">
        <v>36</v>
      </c>
      <c r="M158" s="9" t="s">
        <v>16</v>
      </c>
      <c r="N158" s="9" t="s">
        <v>575</v>
      </c>
      <c r="O158" s="9" t="s">
        <v>246</v>
      </c>
      <c r="P158" s="9" t="s">
        <v>1321</v>
      </c>
      <c r="Q158" s="9" t="s">
        <v>1321</v>
      </c>
      <c r="R158" s="9" t="s">
        <v>1321</v>
      </c>
      <c r="S158" s="9" t="s">
        <v>1321</v>
      </c>
      <c r="T158" s="9" t="s">
        <v>1321</v>
      </c>
      <c r="U158" s="9" t="s">
        <v>1321</v>
      </c>
      <c r="V158" s="9" t="s">
        <v>1321</v>
      </c>
      <c r="W158" s="9" t="s">
        <v>1321</v>
      </c>
      <c r="X158" s="9" t="s">
        <v>1321</v>
      </c>
      <c r="Y158" s="9" t="s">
        <v>1321</v>
      </c>
      <c r="Z158" s="9" t="s">
        <v>1322</v>
      </c>
      <c r="AA158" s="9" t="s">
        <v>1323</v>
      </c>
      <c r="AB158" s="20" t="s">
        <v>1324</v>
      </c>
      <c r="AC158" s="9" t="s">
        <v>1325</v>
      </c>
    </row>
    <row r="159" spans="1:29" x14ac:dyDescent="0.55000000000000004">
      <c r="A159" s="9" t="s">
        <v>263</v>
      </c>
      <c r="B159" s="9" t="s">
        <v>750</v>
      </c>
      <c r="C159" s="9" t="s">
        <v>145</v>
      </c>
      <c r="D159" s="9" t="s">
        <v>165</v>
      </c>
      <c r="E159" s="9" t="s">
        <v>12</v>
      </c>
      <c r="F159" s="9" t="s">
        <v>12</v>
      </c>
      <c r="G159" s="9" t="s">
        <v>299</v>
      </c>
      <c r="H159" s="9">
        <v>3</v>
      </c>
      <c r="I159" s="9" t="s">
        <v>225</v>
      </c>
      <c r="J159" s="9" t="s">
        <v>224</v>
      </c>
      <c r="K159" s="9" t="s">
        <v>11</v>
      </c>
      <c r="L159" s="9" t="s">
        <v>36</v>
      </c>
      <c r="M159" s="9" t="s">
        <v>16</v>
      </c>
      <c r="N159" s="9" t="s">
        <v>579</v>
      </c>
      <c r="O159" s="9" t="s">
        <v>246</v>
      </c>
      <c r="P159" s="9" t="s">
        <v>1326</v>
      </c>
      <c r="Q159" s="9" t="s">
        <v>615</v>
      </c>
      <c r="R159" s="9" t="s">
        <v>615</v>
      </c>
      <c r="S159" s="9" t="s">
        <v>619</v>
      </c>
      <c r="T159" s="9" t="s">
        <v>620</v>
      </c>
      <c r="U159" s="9" t="s">
        <v>620</v>
      </c>
      <c r="V159" s="9" t="s">
        <v>617</v>
      </c>
      <c r="W159" s="9" t="s">
        <v>617</v>
      </c>
      <c r="X159" s="9" t="s">
        <v>617</v>
      </c>
      <c r="Y159" s="9" t="s">
        <v>617</v>
      </c>
      <c r="Z159" s="9" t="s">
        <v>1327</v>
      </c>
      <c r="AA159" s="9" t="s">
        <v>1328</v>
      </c>
      <c r="AB159" s="20" t="s">
        <v>1079</v>
      </c>
      <c r="AC159" s="9" t="s">
        <v>1329</v>
      </c>
    </row>
    <row r="160" spans="1:29" x14ac:dyDescent="0.55000000000000004">
      <c r="A160" s="9" t="s">
        <v>303</v>
      </c>
      <c r="B160" s="9" t="s">
        <v>750</v>
      </c>
      <c r="C160" s="9" t="s">
        <v>146</v>
      </c>
      <c r="D160" s="9" t="s">
        <v>165</v>
      </c>
      <c r="E160" s="9" t="s">
        <v>12</v>
      </c>
      <c r="F160" s="9" t="s">
        <v>12</v>
      </c>
      <c r="G160" s="9" t="s">
        <v>299</v>
      </c>
      <c r="H160" s="9">
        <v>3</v>
      </c>
      <c r="I160" s="9" t="s">
        <v>223</v>
      </c>
      <c r="J160" s="9" t="s">
        <v>224</v>
      </c>
      <c r="K160" s="9" t="s">
        <v>11</v>
      </c>
      <c r="L160" s="9" t="s">
        <v>36</v>
      </c>
      <c r="M160" s="9" t="s">
        <v>16</v>
      </c>
      <c r="N160" s="9" t="s">
        <v>578</v>
      </c>
      <c r="O160" s="9" t="s">
        <v>246</v>
      </c>
      <c r="P160" s="9" t="s">
        <v>1326</v>
      </c>
      <c r="Q160" s="9" t="s">
        <v>614</v>
      </c>
      <c r="R160" s="9" t="s">
        <v>614</v>
      </c>
      <c r="S160" s="9" t="s">
        <v>1069</v>
      </c>
      <c r="T160" s="9" t="s">
        <v>1069</v>
      </c>
      <c r="U160" s="9" t="s">
        <v>621</v>
      </c>
      <c r="V160" s="9" t="s">
        <v>618</v>
      </c>
      <c r="W160" s="9" t="s">
        <v>618</v>
      </c>
      <c r="X160" s="9" t="s">
        <v>618</v>
      </c>
      <c r="Y160" s="9" t="s">
        <v>618</v>
      </c>
      <c r="Z160" s="9" t="s">
        <v>1330</v>
      </c>
      <c r="AA160" s="9" t="s">
        <v>1328</v>
      </c>
      <c r="AB160" s="20" t="s">
        <v>1331</v>
      </c>
      <c r="AC160" s="9" t="s">
        <v>1332</v>
      </c>
    </row>
    <row r="161" spans="1:29" x14ac:dyDescent="0.55000000000000004">
      <c r="A161" s="9" t="s">
        <v>1447</v>
      </c>
      <c r="B161" s="9" t="s">
        <v>750</v>
      </c>
      <c r="C161" s="9" t="s">
        <v>1333</v>
      </c>
      <c r="D161" s="9" t="s">
        <v>165</v>
      </c>
      <c r="E161" s="9" t="s">
        <v>12</v>
      </c>
      <c r="F161" s="9" t="s">
        <v>12</v>
      </c>
      <c r="G161" s="9" t="s">
        <v>304</v>
      </c>
      <c r="H161" s="9" t="s">
        <v>1073</v>
      </c>
      <c r="I161" s="9" t="s">
        <v>308</v>
      </c>
      <c r="J161" s="9" t="s">
        <v>310</v>
      </c>
      <c r="K161" s="9" t="s">
        <v>11</v>
      </c>
      <c r="L161" s="9" t="s">
        <v>36</v>
      </c>
      <c r="M161" s="9" t="s">
        <v>16</v>
      </c>
      <c r="N161" s="9" t="s">
        <v>582</v>
      </c>
      <c r="O161" s="9" t="s">
        <v>246</v>
      </c>
      <c r="P161" s="9" t="s">
        <v>1326</v>
      </c>
      <c r="Q161" s="9" t="s">
        <v>1334</v>
      </c>
      <c r="R161" s="9" t="s">
        <v>1334</v>
      </c>
      <c r="S161" s="9" t="s">
        <v>1069</v>
      </c>
      <c r="T161" s="9" t="s">
        <v>1069</v>
      </c>
      <c r="U161" s="9" t="s">
        <v>1335</v>
      </c>
      <c r="V161" s="9" t="s">
        <v>1336</v>
      </c>
      <c r="W161" s="9" t="s">
        <v>1336</v>
      </c>
      <c r="X161" s="9" t="s">
        <v>1336</v>
      </c>
      <c r="Y161" s="9" t="s">
        <v>1336</v>
      </c>
      <c r="Z161" s="9" t="s">
        <v>1330</v>
      </c>
      <c r="AA161" s="9" t="s">
        <v>1328</v>
      </c>
      <c r="AB161" s="20" t="s">
        <v>1337</v>
      </c>
      <c r="AC161" s="9" t="s">
        <v>1338</v>
      </c>
    </row>
    <row r="162" spans="1:29" x14ac:dyDescent="0.55000000000000004">
      <c r="A162" s="9" t="s">
        <v>1448</v>
      </c>
      <c r="B162" s="9" t="s">
        <v>750</v>
      </c>
      <c r="C162" s="9" t="s">
        <v>1339</v>
      </c>
      <c r="D162" s="9" t="s">
        <v>165</v>
      </c>
      <c r="E162" s="9" t="s">
        <v>12</v>
      </c>
      <c r="F162" s="9" t="s">
        <v>12</v>
      </c>
      <c r="G162" s="9" t="s">
        <v>304</v>
      </c>
      <c r="H162" s="9" t="s">
        <v>1073</v>
      </c>
      <c r="I162" s="9" t="s">
        <v>309</v>
      </c>
      <c r="J162" s="9" t="s">
        <v>310</v>
      </c>
      <c r="K162" s="9" t="s">
        <v>11</v>
      </c>
      <c r="L162" s="9" t="s">
        <v>36</v>
      </c>
      <c r="M162" s="9" t="s">
        <v>16</v>
      </c>
      <c r="N162" s="9" t="s">
        <v>583</v>
      </c>
      <c r="O162" s="9" t="s">
        <v>246</v>
      </c>
      <c r="P162" s="9" t="s">
        <v>1326</v>
      </c>
      <c r="Q162" s="9" t="s">
        <v>1340</v>
      </c>
      <c r="R162" s="9" t="s">
        <v>1340</v>
      </c>
      <c r="S162" s="9" t="s">
        <v>1069</v>
      </c>
      <c r="T162" s="9" t="s">
        <v>1069</v>
      </c>
      <c r="U162" s="9" t="s">
        <v>616</v>
      </c>
      <c r="V162" s="9" t="s">
        <v>826</v>
      </c>
      <c r="W162" s="9" t="s">
        <v>826</v>
      </c>
      <c r="X162" s="9" t="s">
        <v>826</v>
      </c>
      <c r="Y162" s="9" t="s">
        <v>826</v>
      </c>
      <c r="Z162" s="9" t="s">
        <v>1330</v>
      </c>
      <c r="AA162" s="9" t="s">
        <v>1328</v>
      </c>
      <c r="AB162" s="20" t="s">
        <v>1341</v>
      </c>
      <c r="AC162" s="9" t="s">
        <v>616</v>
      </c>
    </row>
    <row r="163" spans="1:29" x14ac:dyDescent="0.55000000000000004">
      <c r="A163" s="9" t="s">
        <v>264</v>
      </c>
      <c r="B163" s="9" t="s">
        <v>750</v>
      </c>
      <c r="C163" s="9" t="s">
        <v>147</v>
      </c>
      <c r="D163" s="9" t="s">
        <v>166</v>
      </c>
      <c r="E163" s="9" t="s">
        <v>12</v>
      </c>
      <c r="F163" s="9" t="s">
        <v>12</v>
      </c>
      <c r="G163" s="9" t="s">
        <v>300</v>
      </c>
      <c r="H163" s="9">
        <v>3</v>
      </c>
      <c r="I163" s="9" t="s">
        <v>226</v>
      </c>
      <c r="J163" s="9" t="s">
        <v>227</v>
      </c>
      <c r="K163" s="9" t="s">
        <v>11</v>
      </c>
      <c r="L163" s="9" t="s">
        <v>36</v>
      </c>
      <c r="M163" s="9" t="s">
        <v>16</v>
      </c>
      <c r="N163" s="9" t="s">
        <v>580</v>
      </c>
      <c r="O163" s="9" t="s">
        <v>246</v>
      </c>
      <c r="P163" s="9" t="s">
        <v>642</v>
      </c>
      <c r="Q163" s="9" t="s">
        <v>642</v>
      </c>
      <c r="R163" s="9" t="s">
        <v>642</v>
      </c>
      <c r="S163" s="9" t="s">
        <v>642</v>
      </c>
      <c r="T163" s="9" t="s">
        <v>642</v>
      </c>
      <c r="U163" s="9" t="s">
        <v>642</v>
      </c>
      <c r="V163" s="9" t="s">
        <v>642</v>
      </c>
      <c r="W163" s="9" t="s">
        <v>642</v>
      </c>
      <c r="X163" s="9" t="s">
        <v>642</v>
      </c>
      <c r="Y163" s="9" t="s">
        <v>642</v>
      </c>
      <c r="Z163" s="9" t="s">
        <v>642</v>
      </c>
      <c r="AA163" s="9" t="s">
        <v>642</v>
      </c>
      <c r="AB163" s="20" t="s">
        <v>1082</v>
      </c>
      <c r="AC163" s="9" t="s">
        <v>1342</v>
      </c>
    </row>
    <row r="164" spans="1:29" x14ac:dyDescent="0.55000000000000004">
      <c r="AB164" s="20"/>
    </row>
    <row r="165" spans="1:29" x14ac:dyDescent="0.55000000000000004">
      <c r="AB165" s="20"/>
    </row>
    <row r="166" spans="1:29" x14ac:dyDescent="0.55000000000000004">
      <c r="AB166" s="20"/>
    </row>
    <row r="167" spans="1:29" x14ac:dyDescent="0.55000000000000004">
      <c r="H167" s="20"/>
      <c r="AB167" s="20"/>
    </row>
    <row r="168" spans="1:29" x14ac:dyDescent="0.55000000000000004">
      <c r="AB168" s="20"/>
    </row>
    <row r="169" spans="1:29" x14ac:dyDescent="0.55000000000000004">
      <c r="AB169" s="20"/>
    </row>
    <row r="170" spans="1:29" x14ac:dyDescent="0.55000000000000004">
      <c r="AB170" s="20"/>
    </row>
    <row r="171" spans="1:29" x14ac:dyDescent="0.55000000000000004">
      <c r="AB171" s="20"/>
    </row>
    <row r="172" spans="1:29" x14ac:dyDescent="0.55000000000000004">
      <c r="AB172" s="20"/>
    </row>
    <row r="173" spans="1:29" x14ac:dyDescent="0.55000000000000004">
      <c r="AB173" s="20"/>
    </row>
    <row r="174" spans="1:29" x14ac:dyDescent="0.55000000000000004">
      <c r="AB174" s="20"/>
    </row>
    <row r="175" spans="1:29" x14ac:dyDescent="0.55000000000000004">
      <c r="AB175" s="20"/>
    </row>
    <row r="176" spans="1:29" x14ac:dyDescent="0.55000000000000004">
      <c r="AB176" s="20"/>
    </row>
    <row r="177" spans="28:28" x14ac:dyDescent="0.55000000000000004">
      <c r="AB177" s="20"/>
    </row>
    <row r="178" spans="28:28" x14ac:dyDescent="0.55000000000000004">
      <c r="AB178" s="20"/>
    </row>
    <row r="179" spans="28:28" x14ac:dyDescent="0.55000000000000004">
      <c r="AB179" s="20"/>
    </row>
    <row r="180" spans="28:28" x14ac:dyDescent="0.55000000000000004">
      <c r="AB180" s="20"/>
    </row>
    <row r="181" spans="28:28" x14ac:dyDescent="0.55000000000000004">
      <c r="AB181" s="20"/>
    </row>
    <row r="182" spans="28:28" x14ac:dyDescent="0.55000000000000004">
      <c r="AB182" s="20"/>
    </row>
    <row r="183" spans="28:28" x14ac:dyDescent="0.55000000000000004">
      <c r="AB183" s="20"/>
    </row>
    <row r="184" spans="28:28" x14ac:dyDescent="0.55000000000000004">
      <c r="AB184" s="20"/>
    </row>
    <row r="185" spans="28:28" x14ac:dyDescent="0.55000000000000004">
      <c r="AB185" s="20"/>
    </row>
    <row r="186" spans="28:28" x14ac:dyDescent="0.55000000000000004">
      <c r="AB186" s="20"/>
    </row>
  </sheetData>
  <autoFilter ref="A1:AC163" xr:uid="{00000000-0009-0000-0000-000002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67382-F353-48CE-ADB5-099CEAC7CB82}">
  <dimension ref="A1:B12"/>
  <sheetViews>
    <sheetView tabSelected="1" zoomScaleNormal="100" workbookViewId="0">
      <pane xSplit="1" ySplit="1" topLeftCell="B2" activePane="bottomRight" state="frozen"/>
      <selection pane="topRight" activeCell="B1" sqref="B1"/>
      <selection pane="bottomLeft" activeCell="A2" sqref="A2"/>
      <selection pane="bottomRight" activeCell="B6" sqref="B6"/>
    </sheetView>
  </sheetViews>
  <sheetFormatPr defaultColWidth="9.15625" defaultRowHeight="14.4" x14ac:dyDescent="0.55000000000000004"/>
  <cols>
    <col min="1" max="1" width="15.578125" style="13" customWidth="1"/>
    <col min="2" max="2" width="148.26171875" style="13" customWidth="1"/>
    <col min="3" max="16384" width="9.15625" style="12"/>
  </cols>
  <sheetData>
    <row r="1" spans="1:2" x14ac:dyDescent="0.55000000000000004">
      <c r="A1" s="10" t="s">
        <v>728</v>
      </c>
      <c r="B1" s="10" t="s">
        <v>729</v>
      </c>
    </row>
    <row r="2" spans="1:2" ht="115.2" x14ac:dyDescent="0.55000000000000004">
      <c r="A2" s="13" t="s">
        <v>735</v>
      </c>
      <c r="B2" s="13" t="s">
        <v>738</v>
      </c>
    </row>
    <row r="3" spans="1:2" ht="259.2" x14ac:dyDescent="0.55000000000000004">
      <c r="A3" s="13" t="s">
        <v>736</v>
      </c>
      <c r="B3" s="13" t="s">
        <v>835</v>
      </c>
    </row>
    <row r="4" spans="1:2" ht="115.2" x14ac:dyDescent="0.55000000000000004">
      <c r="A4" s="13" t="s">
        <v>731</v>
      </c>
      <c r="B4" s="13" t="s">
        <v>737</v>
      </c>
    </row>
    <row r="5" spans="1:2" ht="115.2" x14ac:dyDescent="0.55000000000000004">
      <c r="A5" s="13" t="s">
        <v>740</v>
      </c>
      <c r="B5" s="13" t="s">
        <v>739</v>
      </c>
    </row>
    <row r="6" spans="1:2" ht="158.4" x14ac:dyDescent="0.55000000000000004">
      <c r="A6" s="13" t="s">
        <v>732</v>
      </c>
      <c r="B6" s="13" t="s">
        <v>1343</v>
      </c>
    </row>
    <row r="7" spans="1:2" ht="158.4" x14ac:dyDescent="0.55000000000000004">
      <c r="A7" s="13" t="s">
        <v>733</v>
      </c>
      <c r="B7" s="13" t="s">
        <v>1347</v>
      </c>
    </row>
    <row r="8" spans="1:2" ht="201.6" x14ac:dyDescent="0.55000000000000004">
      <c r="A8" s="13" t="s">
        <v>734</v>
      </c>
      <c r="B8" s="22" t="s">
        <v>1344</v>
      </c>
    </row>
    <row r="9" spans="1:2" ht="100.8" x14ac:dyDescent="0.55000000000000004">
      <c r="A9" s="13" t="s">
        <v>730</v>
      </c>
      <c r="B9" s="13" t="s">
        <v>897</v>
      </c>
    </row>
    <row r="10" spans="1:2" ht="86.4" x14ac:dyDescent="0.55000000000000004">
      <c r="A10" s="13" t="s">
        <v>741</v>
      </c>
      <c r="B10" s="13" t="s">
        <v>773</v>
      </c>
    </row>
    <row r="11" spans="1:2" ht="115.2" x14ac:dyDescent="0.55000000000000004">
      <c r="A11" s="13" t="s">
        <v>742</v>
      </c>
      <c r="B11" s="13" t="s">
        <v>743</v>
      </c>
    </row>
    <row r="12" spans="1:2" ht="316.8" x14ac:dyDescent="0.55000000000000004">
      <c r="A12" s="13" t="s">
        <v>1345</v>
      </c>
      <c r="B12" s="13" t="s">
        <v>1346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Summ. of Indicator Construction</vt:lpstr>
      <vt:lpstr>General Construction Decisions</vt:lpstr>
    </vt:vector>
  </TitlesOfParts>
  <Company>Evans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E. BISCAYE</dc:creator>
  <cp:lastModifiedBy>telli koroma</cp:lastModifiedBy>
  <cp:lastPrinted>2018-12-13T22:30:13Z</cp:lastPrinted>
  <dcterms:created xsi:type="dcterms:W3CDTF">2018-01-26T00:31:36Z</dcterms:created>
  <dcterms:modified xsi:type="dcterms:W3CDTF">2023-09-01T06:26:46Z</dcterms:modified>
</cp:coreProperties>
</file>