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4.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EvanS\Desktop\Resume and Career\Lovevery Quiz\"/>
    </mc:Choice>
  </mc:AlternateContent>
  <xr:revisionPtr revIDLastSave="0" documentId="13_ncr:1_{F4F8EE7A-C86A-4B4B-9C9B-08642BB80CC2}" xr6:coauthVersionLast="47" xr6:coauthVersionMax="47" xr10:uidLastSave="{00000000-0000-0000-0000-000000000000}"/>
  <bookViews>
    <workbookView xWindow="-120" yWindow="-120" windowWidth="38640" windowHeight="21240" tabRatio="785" activeTab="7" xr2:uid="{53D1577E-2390-4762-92E0-CB4AA5B05C30}"/>
  </bookViews>
  <sheets>
    <sheet name="Sales by Product" sheetId="1" r:id="rId1"/>
    <sheet name="Customer Complaint Data" sheetId="2" r:id="rId2"/>
    <sheet name="Query Sales by Product" sheetId="3" state="hidden" r:id="rId3"/>
    <sheet name="Pivot Sales by Product" sheetId="8" state="hidden" r:id="rId4"/>
    <sheet name="Query Customer Complaint Data" sheetId="4" state="hidden" r:id="rId5"/>
    <sheet name="Pivot2 Customer Complaint" sheetId="9" state="hidden" r:id="rId6"/>
    <sheet name="Pivot3 Customer Complaint" sheetId="11" state="hidden" r:id="rId7"/>
    <sheet name="Overview Dashboard" sheetId="5" r:id="rId8"/>
    <sheet name="Pivot4 Customer Complaint" sheetId="13" state="hidden" r:id="rId9"/>
    <sheet name="Products Dashboard" sheetId="12" r:id="rId10"/>
    <sheet name="Pivot5 Customer Complaint" sheetId="15" state="hidden" r:id="rId11"/>
    <sheet name="Reason Codes Dashboard" sheetId="16" r:id="rId12"/>
  </sheets>
  <definedNames>
    <definedName name="_xlnm._FilterDatabase" localSheetId="1" hidden="1">'Customer Complaint Data'!$E$1:$E$470</definedName>
    <definedName name="_xlnm._FilterDatabase" localSheetId="3" hidden="1">'Pivot Sales by Product'!#REF!</definedName>
    <definedName name="_xlnm._FilterDatabase" localSheetId="0" hidden="1">'Sales by Product'!$A$1:$B$42</definedName>
    <definedName name="_xlcn.WorksheetConnection_Evan_Sprecher_SampleCustomerDataSet.xlsxtblCustomerComplaintData" hidden="1">tblCustomerComplaintData[]</definedName>
    <definedName name="_xlcn.WorksheetConnection_Evan_Sprecher_SampleCustomerDataSet.xlsxtblSalesByProduct" hidden="1">tblSalesByProduct[]</definedName>
    <definedName name="ExternalData_1" localSheetId="4" hidden="1">'Query Customer Complaint Data'!$A$1:$H$427</definedName>
    <definedName name="ExternalData_1" localSheetId="2" hidden="1">'Query Sales by Product'!$A$1:$C$56</definedName>
    <definedName name="_xlnm.Extract" localSheetId="1">'Customer Complaint Data'!#REF!</definedName>
    <definedName name="NativeTimeline_Ticket_Date">#N/A</definedName>
    <definedName name="NativeTimeline_Ticket_Date1">#N/A</definedName>
    <definedName name="Slicer_Item_Name">#N/A</definedName>
    <definedName name="Slicer_Item_Name1">#N/A</definedName>
    <definedName name="Slicer_Product_Name">#N/A</definedName>
    <definedName name="Slicer_Product_Name1">#N/A</definedName>
    <definedName name="Slicer_Product_Name2">#N/A</definedName>
    <definedName name="Slicer_Product_Name3">#N/A</definedName>
    <definedName name="Slicer_Reason_Code">#N/A</definedName>
    <definedName name="Slicer_Reason_Code1">#N/A</definedName>
    <definedName name="Slicer_Reason_Code2">#N/A</definedName>
    <definedName name="Slicer_Ticket_Date__Month">#N/A</definedName>
    <definedName name="Timeline_Order_Month">#N/A</definedName>
  </definedNames>
  <calcPr calcId="181029"/>
  <pivotCaches>
    <pivotCache cacheId="67" r:id="rId13"/>
    <pivotCache cacheId="70" r:id="rId14"/>
    <pivotCache cacheId="76" r:id="rId15"/>
  </pivotCaches>
  <extLst>
    <ext xmlns:x14="http://schemas.microsoft.com/office/spreadsheetml/2009/9/main" uri="{876F7934-8845-4945-9796-88D515C7AA90}">
      <x14:pivotCaches>
        <pivotCache cacheId="65" r:id="rId16"/>
      </x14:pivotCaches>
    </ex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6" r:id="rId27"/>
      </x15:timelineCachePivotCaches>
    </ext>
    <ext xmlns:x15="http://schemas.microsoft.com/office/spreadsheetml/2010/11/main" uri="{D0CA8CA8-9F24-4464-BF8E-62219DCF47F9}">
      <x15:timelineCacheRefs>
        <x15:timelineCacheRef r:id="rId28"/>
        <x15:timelineCacheRef r:id="rId29"/>
        <x15:timelineCacheRef r:id="rId3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SalesByProduct" name="tblSalesByProduct" connection="WorksheetConnection_Evan_Sprecher_Sample Customer Data Set.xlsx!tblSalesByProduct"/>
          <x15:modelTable id="tblCustomerComplaintData" name="tblCustomerComplaintData" connection="WorksheetConnection_Evan_Sprecher_Sample Customer Data Set.xlsx!tblCustomerComplaintData"/>
        </x15:modelTables>
        <x15:extLst>
          <ext xmlns:x16="http://schemas.microsoft.com/office/spreadsheetml/2014/11/main" uri="{9835A34E-60A6-4A7C-AAB8-D5F71C897F49}">
            <x16:modelTimeGroupings>
              <x16:modelTimeGrouping tableName="tblCustomerComplaintData" columnName="Ticket Date" columnId="Ticket Date">
                <x16:calculatedTimeColumn columnName="Ticket Date (Month Index)" columnId="Ticket Date (Month Index)" contentType="monthsindex" isSelected="0"/>
                <x16:calculatedTimeColumn columnName="Ticket Date (Month)" columnId="Ticket Date (Month)" contentType="months" isSelected="0"/>
                <x16:calculatedTimeColumn columnName="Ticket Date (Day Index)" columnId="Ticket Date (Day Index)" contentType="daysindex" isSelected="1"/>
                <x16:calculatedTimeColumn columnName="Ticket Date (Day)" columnId="Ticket Date (Day)" contentType="days" isSelected="1"/>
              </x16:modelTimeGrouping>
              <x16:modelTimeGrouping tableName="tblSalesByProduct" columnName="Order Month" columnId="Order Month">
                <x16:calculatedTimeColumn columnName="Order Month (Year)" columnId="Order Month (Year)" contentType="years" isSelected="0"/>
                <x16:calculatedTimeColumn columnName="Order Month (Quarter)" columnId="Order Month (Quarter)" contentType="quarters" isSelected="0"/>
                <x16:calculatedTimeColumn columnName="Order Month (Month Index)" columnId="Order Month (Month Index)" contentType="monthsindex" isSelected="1"/>
                <x16:calculatedTimeColumn columnName="Order Month (Month)" columnId="Order Month (Month)" contentType="months" isSelected="1"/>
              </x16:modelTimeGrouping>
              <x16:modelTimeGrouping tableName="tblCustomerComplaintData" columnName="Item Ship Date" columnId="Item Ship Date">
                <x16:calculatedTimeColumn columnName="Item Ship Date (Year)" columnId="Item Ship Date (Year)" contentType="years" isSelected="1"/>
                <x16:calculatedTimeColumn columnName="Item Ship Date (Quarter)" columnId="Item Ship Date (Quarter)" contentType="quarters" isSelected="0"/>
                <x16:calculatedTimeColumn columnName="Item Ship Date (Month Index)" columnId="Item Ship Date (Month Index)" contentType="monthsindex" isSelected="1"/>
                <x16:calculatedTimeColumn columnName="Item Ship Date (Month)" columnId="Item Ship Date (Month)" contentType="months" isSelected="1"/>
              </x16:modelTimeGrouping>
            </x16:modelTimeGroupings>
          </ext>
        </x15:extLst>
      </x15:dataModel>
    </ext>
  </extLst>
</workbook>
</file>

<file path=xl/calcChain.xml><?xml version="1.0" encoding="utf-8"?>
<calcChain xmlns="http://schemas.openxmlformats.org/spreadsheetml/2006/main">
  <c r="I39" i="9" l="1"/>
  <c r="I38" i="9"/>
  <c r="E44" i="9"/>
  <c r="E38" i="9"/>
  <c r="E43" i="9"/>
  <c r="E39" i="9"/>
  <c r="B59" i="16"/>
  <c r="I47" i="12"/>
  <c r="B47" i="12"/>
  <c r="I59"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74F1BC-8803-4B4C-8052-13C2F803C4EF}" keepAlive="1" name="Query - tblCustomerComplaintData" description="Connection to the 'tblCustomerComplaintData' query in the workbook." type="5" refreshedVersion="8" background="1" saveData="1">
    <dbPr connection="Provider=Microsoft.Mashup.OleDb.1;Data Source=$Workbook$;Location=tblCustomerComplaintData;Extended Properties=&quot;&quot;" command="SELECT * FROM [tblCustomerComplaintData]"/>
  </connection>
  <connection id="2" xr16:uid="{B2A6D618-F5FD-4CCA-8AD9-0696B49C0FC1}" keepAlive="1" name="Query - tblSalesByProduct" description="Connection to the 'tblSalesByProduct' query in the workbook." type="5" refreshedVersion="8" background="1" saveData="1">
    <dbPr connection="Provider=Microsoft.Mashup.OleDb.1;Data Source=$Workbook$;Location=tblSalesByProduct;Extended Properties=&quot;&quot;" command="SELECT * FROM [tblSalesByProduct]"/>
  </connection>
  <connection id="3" xr16:uid="{5EA474BA-1877-42EA-992A-CF9879FE37F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167AE3B9-0293-4BAA-BCBA-304BA4A2B76C}" name="WorksheetConnection_Evan_Sprecher_Sample Customer Data Set.xlsx!tblCustomerComplaintData" type="102" refreshedVersion="8" minRefreshableVersion="5">
    <extLst>
      <ext xmlns:x15="http://schemas.microsoft.com/office/spreadsheetml/2010/11/main" uri="{DE250136-89BD-433C-8126-D09CA5730AF9}">
        <x15:connection id="tblCustomerComplaintData" autoDelete="1">
          <x15:rangePr sourceName="_xlcn.WorksheetConnection_Evan_Sprecher_SampleCustomerDataSet.xlsxtblCustomerComplaintData"/>
        </x15:connection>
      </ext>
    </extLst>
  </connection>
  <connection id="5" xr16:uid="{1CA00A57-5345-4FD2-B781-3985300325FC}" name="WorksheetConnection_Evan_Sprecher_Sample Customer Data Set.xlsx!tblSalesByProduct" type="102" refreshedVersion="8" minRefreshableVersion="5">
    <extLst>
      <ext xmlns:x15="http://schemas.microsoft.com/office/spreadsheetml/2010/11/main" uri="{DE250136-89BD-433C-8126-D09CA5730AF9}">
        <x15:connection id="tblSalesByProduct" autoDelete="1">
          <x15:rangePr sourceName="_xlcn.WorksheetConnection_Evan_Sprecher_SampleCustomerDataSet.xlsxtblSalesByProduct"/>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blCustomerComplaintData].[Ticket Date (Month)].[All]}"/>
  </metadataStrings>
  <mdxMetadata count="1">
    <mdx n="0" f="s">
      <ms ns="1" c="0"/>
    </mdx>
  </mdxMetadata>
  <valueMetadata count="1">
    <bk>
      <rc t="1" v="0"/>
    </bk>
  </valueMetadata>
</metadata>
</file>

<file path=xl/sharedStrings.xml><?xml version="1.0" encoding="utf-8"?>
<sst xmlns="http://schemas.openxmlformats.org/spreadsheetml/2006/main" count="3379" uniqueCount="538">
  <si>
    <t>Product Name</t>
  </si>
  <si>
    <t>Order Month</t>
  </si>
  <si>
    <t>Sales Units</t>
  </si>
  <si>
    <t>Ticket Date</t>
  </si>
  <si>
    <t>Item Ship Date</t>
  </si>
  <si>
    <t>Item Receipt Date</t>
  </si>
  <si>
    <t>Item Name</t>
  </si>
  <si>
    <t>Broken/Not functioning</t>
  </si>
  <si>
    <t>Damaged - Printed Goods (not from mouthing)</t>
  </si>
  <si>
    <t>Damaged - Soft Goods</t>
  </si>
  <si>
    <t>Loose/Liberated - Screw</t>
  </si>
  <si>
    <t>Fit Issue</t>
  </si>
  <si>
    <t>Missing Part</t>
  </si>
  <si>
    <t>Cosmetic Damage - Unpainted surface blemished or scratched</t>
  </si>
  <si>
    <t>Cosmetic Damage - Paint is chipping; blemished; scratched; or misapplied</t>
  </si>
  <si>
    <t>Cosmetic Damage - Dirty</t>
  </si>
  <si>
    <t>Degraded from cleaning according to instructions</t>
  </si>
  <si>
    <t>Damaged - Packaging upon arrival</t>
  </si>
  <si>
    <t>Wood Splinter, Injury</t>
  </si>
  <si>
    <t>Items stuck together</t>
  </si>
  <si>
    <t>Odor</t>
  </si>
  <si>
    <t>Wrong item(s) Shipped</t>
  </si>
  <si>
    <t>Color Transfer</t>
  </si>
  <si>
    <t>Missing Part,Wrong item(s) Shipped</t>
  </si>
  <si>
    <t>Cosmetic Damage - Dirty,Cosmetic Damage - Unpainted surface blemished or scratched</t>
  </si>
  <si>
    <t>Assembled Incorrectly</t>
  </si>
  <si>
    <t>Reason Code</t>
  </si>
  <si>
    <t>Ticket Number</t>
  </si>
  <si>
    <t>737784</t>
  </si>
  <si>
    <t>679281</t>
  </si>
  <si>
    <t>668044</t>
  </si>
  <si>
    <t>705357</t>
  </si>
  <si>
    <t>866528</t>
  </si>
  <si>
    <t>856788</t>
  </si>
  <si>
    <t>688418</t>
  </si>
  <si>
    <t>605970</t>
  </si>
  <si>
    <t>670399</t>
  </si>
  <si>
    <t>620645</t>
  </si>
  <si>
    <t>858986</t>
  </si>
  <si>
    <t>374439</t>
  </si>
  <si>
    <t>760991</t>
  </si>
  <si>
    <t>379591</t>
  </si>
  <si>
    <t>694114</t>
  </si>
  <si>
    <t>882462</t>
  </si>
  <si>
    <t>639393</t>
  </si>
  <si>
    <t>779687</t>
  </si>
  <si>
    <t>377431</t>
  </si>
  <si>
    <t>373545</t>
  </si>
  <si>
    <t>649802</t>
  </si>
  <si>
    <t>374910</t>
  </si>
  <si>
    <t>634917</t>
  </si>
  <si>
    <t>756770</t>
  </si>
  <si>
    <t>373993</t>
  </si>
  <si>
    <t>665821</t>
  </si>
  <si>
    <t>692922</t>
  </si>
  <si>
    <t>377548</t>
  </si>
  <si>
    <t>732274</t>
  </si>
  <si>
    <t>781380</t>
  </si>
  <si>
    <t>698789</t>
  </si>
  <si>
    <t>376891</t>
  </si>
  <si>
    <t>781613</t>
  </si>
  <si>
    <t>727919</t>
  </si>
  <si>
    <t>375568</t>
  </si>
  <si>
    <t>374873</t>
  </si>
  <si>
    <t>375126</t>
  </si>
  <si>
    <t>633510</t>
  </si>
  <si>
    <t>366884</t>
  </si>
  <si>
    <t>378645</t>
  </si>
  <si>
    <t>376644</t>
  </si>
  <si>
    <t>660795</t>
  </si>
  <si>
    <t>841773</t>
  </si>
  <si>
    <t>379366</t>
  </si>
  <si>
    <t>371331</t>
  </si>
  <si>
    <t>367614</t>
  </si>
  <si>
    <t>368179</t>
  </si>
  <si>
    <t>368669</t>
  </si>
  <si>
    <t>370047</t>
  </si>
  <si>
    <t>374626</t>
  </si>
  <si>
    <t>378257</t>
  </si>
  <si>
    <t>378318</t>
  </si>
  <si>
    <t>612555</t>
  </si>
  <si>
    <t>608136</t>
  </si>
  <si>
    <t>622299</t>
  </si>
  <si>
    <t>624962</t>
  </si>
  <si>
    <t>734982</t>
  </si>
  <si>
    <t>631078</t>
  </si>
  <si>
    <t>609807</t>
  </si>
  <si>
    <t>879509</t>
  </si>
  <si>
    <t>612816</t>
  </si>
  <si>
    <t>714500</t>
  </si>
  <si>
    <t>647991</t>
  </si>
  <si>
    <t>604515</t>
  </si>
  <si>
    <t>740559</t>
  </si>
  <si>
    <t>710417</t>
  </si>
  <si>
    <t>772872</t>
  </si>
  <si>
    <t>764980</t>
  </si>
  <si>
    <t>707017</t>
  </si>
  <si>
    <t>692568</t>
  </si>
  <si>
    <t>644207</t>
  </si>
  <si>
    <t>637853</t>
  </si>
  <si>
    <t>628560</t>
  </si>
  <si>
    <t>657270</t>
  </si>
  <si>
    <t>710385</t>
  </si>
  <si>
    <t>855959</t>
  </si>
  <si>
    <t>695760</t>
  </si>
  <si>
    <t>654612</t>
  </si>
  <si>
    <t>679574</t>
  </si>
  <si>
    <t>704436</t>
  </si>
  <si>
    <t>626619</t>
  </si>
  <si>
    <t>660389</t>
  </si>
  <si>
    <t>631816</t>
  </si>
  <si>
    <t>687621</t>
  </si>
  <si>
    <t>709266</t>
  </si>
  <si>
    <t>683447</t>
  </si>
  <si>
    <t>640404</t>
  </si>
  <si>
    <t>657968</t>
  </si>
  <si>
    <t>635536</t>
  </si>
  <si>
    <t>659862</t>
  </si>
  <si>
    <t>720347</t>
  </si>
  <si>
    <t>660169</t>
  </si>
  <si>
    <t>644082</t>
  </si>
  <si>
    <t>693672</t>
  </si>
  <si>
    <t>639315</t>
  </si>
  <si>
    <t>691966</t>
  </si>
  <si>
    <t>656148</t>
  </si>
  <si>
    <t>634665</t>
  </si>
  <si>
    <t>608873</t>
  </si>
  <si>
    <t>626936</t>
  </si>
  <si>
    <t>628230</t>
  </si>
  <si>
    <t>747730</t>
  </si>
  <si>
    <t>611119</t>
  </si>
  <si>
    <t>696407</t>
  </si>
  <si>
    <t>726906</t>
  </si>
  <si>
    <t>630355</t>
  </si>
  <si>
    <t>649971</t>
  </si>
  <si>
    <t>682355</t>
  </si>
  <si>
    <t>705205</t>
  </si>
  <si>
    <t>741819</t>
  </si>
  <si>
    <t>629293</t>
  </si>
  <si>
    <t>602649</t>
  </si>
  <si>
    <t>690848</t>
  </si>
  <si>
    <t>608318</t>
  </si>
  <si>
    <t>624379</t>
  </si>
  <si>
    <t>610887</t>
  </si>
  <si>
    <t>642657</t>
  </si>
  <si>
    <t>670785</t>
  </si>
  <si>
    <t>605731</t>
  </si>
  <si>
    <t>641854</t>
  </si>
  <si>
    <t>612964</t>
  </si>
  <si>
    <t>605570</t>
  </si>
  <si>
    <t>608163</t>
  </si>
  <si>
    <t>610747</t>
  </si>
  <si>
    <t>613136</t>
  </si>
  <si>
    <t>694515</t>
  </si>
  <si>
    <t>613276</t>
  </si>
  <si>
    <t>836803</t>
  </si>
  <si>
    <t>613164</t>
  </si>
  <si>
    <t>710398</t>
  </si>
  <si>
    <t>606311</t>
  </si>
  <si>
    <t>721707</t>
  </si>
  <si>
    <t>646731</t>
  </si>
  <si>
    <t>663795</t>
  </si>
  <si>
    <t>605646</t>
  </si>
  <si>
    <t>672561</t>
  </si>
  <si>
    <t>610197</t>
  </si>
  <si>
    <t>623765</t>
  </si>
  <si>
    <t>623544</t>
  </si>
  <si>
    <t>611378</t>
  </si>
  <si>
    <t>609322</t>
  </si>
  <si>
    <t>729135</t>
  </si>
  <si>
    <t>608175</t>
  </si>
  <si>
    <t>656816</t>
  </si>
  <si>
    <t>612804</t>
  </si>
  <si>
    <t>658688</t>
  </si>
  <si>
    <t>625127</t>
  </si>
  <si>
    <t>625334</t>
  </si>
  <si>
    <t>641930</t>
  </si>
  <si>
    <t>663412</t>
  </si>
  <si>
    <t>634770</t>
  </si>
  <si>
    <t>791312</t>
  </si>
  <si>
    <t>680755</t>
  </si>
  <si>
    <t>661643</t>
  </si>
  <si>
    <t>629599</t>
  </si>
  <si>
    <t>626554</t>
  </si>
  <si>
    <t>694083</t>
  </si>
  <si>
    <t>635360</t>
  </si>
  <si>
    <t>634752</t>
  </si>
  <si>
    <t>793625</t>
  </si>
  <si>
    <t>631207</t>
  </si>
  <si>
    <t>641507</t>
  </si>
  <si>
    <t>678007</t>
  </si>
  <si>
    <t>637393</t>
  </si>
  <si>
    <t>653893</t>
  </si>
  <si>
    <t>688420</t>
  </si>
  <si>
    <t>729200</t>
  </si>
  <si>
    <t>726191</t>
  </si>
  <si>
    <t>698414</t>
  </si>
  <si>
    <t>768752</t>
  </si>
  <si>
    <t>638769</t>
  </si>
  <si>
    <t>721625</t>
  </si>
  <si>
    <t>655599</t>
  </si>
  <si>
    <t>700199</t>
  </si>
  <si>
    <t>645632</t>
  </si>
  <si>
    <t>653600</t>
  </si>
  <si>
    <t>686620</t>
  </si>
  <si>
    <t>639689</t>
  </si>
  <si>
    <t>705615</t>
  </si>
  <si>
    <t>645649</t>
  </si>
  <si>
    <t>665667</t>
  </si>
  <si>
    <t>668021</t>
  </si>
  <si>
    <t>620207</t>
  </si>
  <si>
    <t>677801</t>
  </si>
  <si>
    <t>694917</t>
  </si>
  <si>
    <t>649692</t>
  </si>
  <si>
    <t>659126</t>
  </si>
  <si>
    <t>675864</t>
  </si>
  <si>
    <t>670434</t>
  </si>
  <si>
    <t>720432</t>
  </si>
  <si>
    <t>679306</t>
  </si>
  <si>
    <t>653896</t>
  </si>
  <si>
    <t>657982</t>
  </si>
  <si>
    <t>709119</t>
  </si>
  <si>
    <t>659208</t>
  </si>
  <si>
    <t>656482</t>
  </si>
  <si>
    <t>654860</t>
  </si>
  <si>
    <t>696642</t>
  </si>
  <si>
    <t>662296</t>
  </si>
  <si>
    <t>674272</t>
  </si>
  <si>
    <t>660309</t>
  </si>
  <si>
    <t>686207</t>
  </si>
  <si>
    <t>673054</t>
  </si>
  <si>
    <t>664464</t>
  </si>
  <si>
    <t>722049</t>
  </si>
  <si>
    <t>661550</t>
  </si>
  <si>
    <t>661176</t>
  </si>
  <si>
    <t>701208</t>
  </si>
  <si>
    <t>849332</t>
  </si>
  <si>
    <t>687620</t>
  </si>
  <si>
    <t>737161</t>
  </si>
  <si>
    <t>663458</t>
  </si>
  <si>
    <t>736309</t>
  </si>
  <si>
    <t>664144</t>
  </si>
  <si>
    <t>806926</t>
  </si>
  <si>
    <t>681704</t>
  </si>
  <si>
    <t>706913</t>
  </si>
  <si>
    <t>695179</t>
  </si>
  <si>
    <t>691918</t>
  </si>
  <si>
    <t>689452</t>
  </si>
  <si>
    <t>845763</t>
  </si>
  <si>
    <t>712405</t>
  </si>
  <si>
    <t>682433</t>
  </si>
  <si>
    <t>704962</t>
  </si>
  <si>
    <t>677392</t>
  </si>
  <si>
    <t>770017</t>
  </si>
  <si>
    <t>683009</t>
  </si>
  <si>
    <t>712507</t>
  </si>
  <si>
    <t>709138</t>
  </si>
  <si>
    <t>706554</t>
  </si>
  <si>
    <t>676710</t>
  </si>
  <si>
    <t>685083</t>
  </si>
  <si>
    <t>722207</t>
  </si>
  <si>
    <t>679419</t>
  </si>
  <si>
    <t>678609</t>
  </si>
  <si>
    <t>707957</t>
  </si>
  <si>
    <t>691539</t>
  </si>
  <si>
    <t>682214</t>
  </si>
  <si>
    <t>681857</t>
  </si>
  <si>
    <t>798387</t>
  </si>
  <si>
    <t>685699</t>
  </si>
  <si>
    <t>721932</t>
  </si>
  <si>
    <t>686098</t>
  </si>
  <si>
    <t>729249</t>
  </si>
  <si>
    <t>687137</t>
  </si>
  <si>
    <t>703452</t>
  </si>
  <si>
    <t>684841</t>
  </si>
  <si>
    <t>688940</t>
  </si>
  <si>
    <t>686686</t>
  </si>
  <si>
    <t>800597</t>
  </si>
  <si>
    <t>746834</t>
  </si>
  <si>
    <t>685624</t>
  </si>
  <si>
    <t>711393</t>
  </si>
  <si>
    <t>701959</t>
  </si>
  <si>
    <t>761282</t>
  </si>
  <si>
    <t>748561</t>
  </si>
  <si>
    <t>705736</t>
  </si>
  <si>
    <t>694011</t>
  </si>
  <si>
    <t>694380</t>
  </si>
  <si>
    <t>783196</t>
  </si>
  <si>
    <t>856102</t>
  </si>
  <si>
    <t>837423</t>
  </si>
  <si>
    <t>696120</t>
  </si>
  <si>
    <t>695720</t>
  </si>
  <si>
    <t>703987</t>
  </si>
  <si>
    <t>714653</t>
  </si>
  <si>
    <t>734730</t>
  </si>
  <si>
    <t>696205</t>
  </si>
  <si>
    <t>759497</t>
  </si>
  <si>
    <t>702964</t>
  </si>
  <si>
    <t>700270</t>
  </si>
  <si>
    <t>701240</t>
  </si>
  <si>
    <t>728492</t>
  </si>
  <si>
    <t>716400</t>
  </si>
  <si>
    <t>708557</t>
  </si>
  <si>
    <t>770272</t>
  </si>
  <si>
    <t>709089</t>
  </si>
  <si>
    <t>709241</t>
  </si>
  <si>
    <t>724666</t>
  </si>
  <si>
    <t>721652</t>
  </si>
  <si>
    <t>743636</t>
  </si>
  <si>
    <t>728930</t>
  </si>
  <si>
    <t>843684</t>
  </si>
  <si>
    <t>747231</t>
  </si>
  <si>
    <t>853014</t>
  </si>
  <si>
    <t>761894</t>
  </si>
  <si>
    <t>718341</t>
  </si>
  <si>
    <t>745530</t>
  </si>
  <si>
    <t>740487</t>
  </si>
  <si>
    <t>873083</t>
  </si>
  <si>
    <t>742076</t>
  </si>
  <si>
    <t>793643</t>
  </si>
  <si>
    <t>721112</t>
  </si>
  <si>
    <t>731062</t>
  </si>
  <si>
    <t>728264</t>
  </si>
  <si>
    <t>735861</t>
  </si>
  <si>
    <t>731877</t>
  </si>
  <si>
    <t>761371</t>
  </si>
  <si>
    <t>785600</t>
  </si>
  <si>
    <t>731516</t>
  </si>
  <si>
    <t>731643</t>
  </si>
  <si>
    <t>730385</t>
  </si>
  <si>
    <t>728579</t>
  </si>
  <si>
    <t>787093</t>
  </si>
  <si>
    <t>859616</t>
  </si>
  <si>
    <t>742357</t>
  </si>
  <si>
    <t>759136</t>
  </si>
  <si>
    <t>809966</t>
  </si>
  <si>
    <t>735508</t>
  </si>
  <si>
    <t>750067</t>
  </si>
  <si>
    <t>738707</t>
  </si>
  <si>
    <t>759873</t>
  </si>
  <si>
    <t>739369</t>
  </si>
  <si>
    <t>735930</t>
  </si>
  <si>
    <t>735979</t>
  </si>
  <si>
    <t>739024</t>
  </si>
  <si>
    <t>735967</t>
  </si>
  <si>
    <t>739644</t>
  </si>
  <si>
    <t>750130</t>
  </si>
  <si>
    <t>740400</t>
  </si>
  <si>
    <t>774810</t>
  </si>
  <si>
    <t>810240</t>
  </si>
  <si>
    <t>743411</t>
  </si>
  <si>
    <t>743638</t>
  </si>
  <si>
    <t>764732</t>
  </si>
  <si>
    <t>812411</t>
  </si>
  <si>
    <t>863756</t>
  </si>
  <si>
    <t>831199</t>
  </si>
  <si>
    <t>825585</t>
  </si>
  <si>
    <t>748630</t>
  </si>
  <si>
    <t>785503</t>
  </si>
  <si>
    <t>757732</t>
  </si>
  <si>
    <t>766365</t>
  </si>
  <si>
    <t>758551</t>
  </si>
  <si>
    <t>770113</t>
  </si>
  <si>
    <t>758635</t>
  </si>
  <si>
    <t>766331</t>
  </si>
  <si>
    <t>756009</t>
  </si>
  <si>
    <t>782365</t>
  </si>
  <si>
    <t>773988</t>
  </si>
  <si>
    <t>812328</t>
  </si>
  <si>
    <t>756619</t>
  </si>
  <si>
    <t>772012</t>
  </si>
  <si>
    <t>763899</t>
  </si>
  <si>
    <t>759555</t>
  </si>
  <si>
    <t>764333</t>
  </si>
  <si>
    <t>789875</t>
  </si>
  <si>
    <t>795711</t>
  </si>
  <si>
    <t>760862</t>
  </si>
  <si>
    <t>770411</t>
  </si>
  <si>
    <t>881643</t>
  </si>
  <si>
    <t>800373</t>
  </si>
  <si>
    <t>804408</t>
  </si>
  <si>
    <t>858623</t>
  </si>
  <si>
    <t>791402</t>
  </si>
  <si>
    <t>770084</t>
  </si>
  <si>
    <t>771452</t>
  </si>
  <si>
    <t>838624</t>
  </si>
  <si>
    <t>783204</t>
  </si>
  <si>
    <t>770946</t>
  </si>
  <si>
    <t>783780</t>
  </si>
  <si>
    <t>797669</t>
  </si>
  <si>
    <t>809924</t>
  </si>
  <si>
    <t>830677</t>
  </si>
  <si>
    <t>785355</t>
  </si>
  <si>
    <t>858678</t>
  </si>
  <si>
    <t>794876</t>
  </si>
  <si>
    <t>779716</t>
  </si>
  <si>
    <t>783302</t>
  </si>
  <si>
    <t>830837</t>
  </si>
  <si>
    <t>849190</t>
  </si>
  <si>
    <t>797019</t>
  </si>
  <si>
    <t>838106</t>
  </si>
  <si>
    <t>794012</t>
  </si>
  <si>
    <t>873190</t>
  </si>
  <si>
    <t>815961</t>
  </si>
  <si>
    <t>5252022</t>
  </si>
  <si>
    <t>805156</t>
  </si>
  <si>
    <t>812101</t>
  </si>
  <si>
    <t>835541</t>
  </si>
  <si>
    <t>825621</t>
  </si>
  <si>
    <t>842526</t>
  </si>
  <si>
    <t>813909</t>
  </si>
  <si>
    <t>807385</t>
  </si>
  <si>
    <t>816569</t>
  </si>
  <si>
    <t>842828</t>
  </si>
  <si>
    <t>863390</t>
  </si>
  <si>
    <t>815053</t>
  </si>
  <si>
    <t>856054</t>
  </si>
  <si>
    <t>827919</t>
  </si>
  <si>
    <t>844652</t>
  </si>
  <si>
    <t>836989</t>
  </si>
  <si>
    <t>834047</t>
  </si>
  <si>
    <t>869554</t>
  </si>
  <si>
    <t>872790</t>
  </si>
  <si>
    <t>855894</t>
  </si>
  <si>
    <t>841763</t>
  </si>
  <si>
    <t>881403</t>
  </si>
  <si>
    <t>843203</t>
  </si>
  <si>
    <t>841050</t>
  </si>
  <si>
    <t>858588</t>
  </si>
  <si>
    <t>856595</t>
  </si>
  <si>
    <t>874236</t>
  </si>
  <si>
    <t>852538</t>
  </si>
  <si>
    <t>883113</t>
  </si>
  <si>
    <t>870105</t>
  </si>
  <si>
    <t>852861</t>
  </si>
  <si>
    <t>860015</t>
  </si>
  <si>
    <t>867450</t>
  </si>
  <si>
    <t>852551</t>
  </si>
  <si>
    <t>866780</t>
  </si>
  <si>
    <t>873529</t>
  </si>
  <si>
    <t>865834</t>
  </si>
  <si>
    <t>860771</t>
  </si>
  <si>
    <t>869741</t>
  </si>
  <si>
    <t>877085</t>
  </si>
  <si>
    <t>876167</t>
  </si>
  <si>
    <t>876242</t>
  </si>
  <si>
    <t>707392</t>
  </si>
  <si>
    <t>731076</t>
  </si>
  <si>
    <t>761670</t>
  </si>
  <si>
    <t>Est. time to item issue (days)</t>
  </si>
  <si>
    <t>Grand Total</t>
  </si>
  <si>
    <t>Jan</t>
  </si>
  <si>
    <t>Feb</t>
  </si>
  <si>
    <t>Mar</t>
  </si>
  <si>
    <t>Apr</t>
  </si>
  <si>
    <t>May</t>
  </si>
  <si>
    <t>Jun</t>
  </si>
  <si>
    <t>Jul</t>
  </si>
  <si>
    <t>Aug</t>
  </si>
  <si>
    <t>Sep</t>
  </si>
  <si>
    <t>Oct</t>
  </si>
  <si>
    <t>Nov</t>
  </si>
  <si>
    <t>Dec</t>
  </si>
  <si>
    <t>Sum of Sales Units</t>
  </si>
  <si>
    <t>Ticket Date (Month)</t>
  </si>
  <si>
    <t>Count of Reason Code</t>
  </si>
  <si>
    <t>All</t>
  </si>
  <si>
    <t>Count of Reason Code2</t>
  </si>
  <si>
    <t>19 reason codes:</t>
  </si>
  <si>
    <t>Missing part reason code:</t>
  </si>
  <si>
    <t>of all tickets</t>
  </si>
  <si>
    <t>80/20 rule splits</t>
  </si>
  <si>
    <t>of all reason codes are causing</t>
  </si>
  <si>
    <t>Row Labels</t>
  </si>
  <si>
    <t>1/2/2022 - 1/8/2022</t>
  </si>
  <si>
    <t>1/16/2022 - 1/22/2022</t>
  </si>
  <si>
    <t>1/23/2022 - 1/29/2022</t>
  </si>
  <si>
    <t>2/6/2022 - 2/12/2022</t>
  </si>
  <si>
    <t>2/13/2022 - 2/19/2022</t>
  </si>
  <si>
    <t>2/20/2022 - 2/26/2022</t>
  </si>
  <si>
    <t>2/27/2022 - 3/5/2022</t>
  </si>
  <si>
    <t>3/6/2022 - 3/12/2022</t>
  </si>
  <si>
    <t>3/13/2022 - 3/19/2022</t>
  </si>
  <si>
    <t>3/20/2022 - 3/26/2022</t>
  </si>
  <si>
    <t>3/27/2022 - 4/2/2022</t>
  </si>
  <si>
    <t>4/3/2022 - 4/9/2022</t>
  </si>
  <si>
    <t>4/10/2022 - 4/16/2022</t>
  </si>
  <si>
    <t>4/17/2022 - 4/23/2022</t>
  </si>
  <si>
    <t>4/24/2022 - 4/30/2022</t>
  </si>
  <si>
    <t>5/1/2022 - 5/7/2022</t>
  </si>
  <si>
    <t>5/8/2022 - 5/14/2022</t>
  </si>
  <si>
    <t>5/15/2022 - 5/21/2022</t>
  </si>
  <si>
    <t>5/22/2022 - 5/28/2022</t>
  </si>
  <si>
    <t>5/29/2022 - 6/4/2022</t>
  </si>
  <si>
    <t>6/5/2022 - 6/11/2022</t>
  </si>
  <si>
    <t>6/19/2022 - 6/25/2022</t>
  </si>
  <si>
    <t>6/26/2022 - 7/2/2022</t>
  </si>
  <si>
    <t>7/3/2022 - 7/9/2022</t>
  </si>
  <si>
    <t>7/10/2022 - 7/16/2022</t>
  </si>
  <si>
    <t>Weekly Avg field time to ticket date</t>
  </si>
  <si>
    <t>(All)</t>
  </si>
  <si>
    <t>Count of Ticket Number</t>
  </si>
  <si>
    <t>426 Complaint tickets:</t>
  </si>
  <si>
    <t>Product Category 1</t>
  </si>
  <si>
    <t>Product Category 2</t>
  </si>
  <si>
    <t>Product Category 3</t>
  </si>
  <si>
    <t>Product Category 4</t>
  </si>
  <si>
    <t>Product Category 5</t>
  </si>
  <si>
    <t>Component 1</t>
  </si>
  <si>
    <t>Component 2</t>
  </si>
  <si>
    <t>Component 3</t>
  </si>
  <si>
    <t>Component 4</t>
  </si>
  <si>
    <t>Component 5</t>
  </si>
  <si>
    <t>Component 6</t>
  </si>
  <si>
    <t>Component 7</t>
  </si>
  <si>
    <t>Component 8</t>
  </si>
  <si>
    <t>Component 9</t>
  </si>
  <si>
    <t>Component 10</t>
  </si>
  <si>
    <t>Component 11</t>
  </si>
  <si>
    <t>Component 12</t>
  </si>
  <si>
    <t>Component 13</t>
  </si>
  <si>
    <t>Component 14</t>
  </si>
  <si>
    <t>Component 15</t>
  </si>
  <si>
    <t>Component 16</t>
  </si>
  <si>
    <t>Component 17</t>
  </si>
  <si>
    <t>Component 18</t>
  </si>
  <si>
    <t>Component 19</t>
  </si>
  <si>
    <t>Component 20</t>
  </si>
  <si>
    <t>Component 21</t>
  </si>
  <si>
    <t>Component 22</t>
  </si>
  <si>
    <t>Component 23</t>
  </si>
  <si>
    <t>Component 24</t>
  </si>
  <si>
    <t>Component 25</t>
  </si>
  <si>
    <t>Component 26</t>
  </si>
  <si>
    <t>Component 27</t>
  </si>
  <si>
    <t>6/12/2022 - 6/18/2022</t>
  </si>
  <si>
    <t>7/17/2022 - 7/23/2022</t>
  </si>
  <si>
    <t>Pareto splits: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</si>
</sst>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
    <numFmt numFmtId="165" formatCode="0.000"/>
  </numFmts>
  <fonts count="6" x14ac:knownFonts="1">
    <font>
      <sz val="11"/>
      <color indexed="8"/>
      <name val="Calibri"/>
      <family val="2"/>
      <scheme val="minor"/>
    </font>
    <font>
      <b/>
      <sz val="11"/>
      <color indexed="8"/>
      <name val="Calibri"/>
      <family val="2"/>
      <scheme val="minor"/>
    </font>
    <font>
      <sz val="11"/>
      <color indexed="8"/>
      <name val="Calibri"/>
      <family val="2"/>
      <scheme val="minor"/>
    </font>
    <font>
      <sz val="8"/>
      <name val="Calibri"/>
      <family val="2"/>
      <scheme val="minor"/>
    </font>
    <font>
      <sz val="14"/>
      <color indexed="8"/>
      <name val="Calibri"/>
      <family val="2"/>
      <scheme val="minor"/>
    </font>
    <font>
      <b/>
      <sz val="24"/>
      <color indexed="8"/>
      <name val="Calibri"/>
      <family val="2"/>
      <scheme val="minor"/>
    </font>
  </fonts>
  <fills count="3">
    <fill>
      <patternFill patternType="none"/>
    </fill>
    <fill>
      <patternFill patternType="gray125"/>
    </fill>
    <fill>
      <patternFill patternType="solid">
        <fgColor rgb="FFFAFCFC"/>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10" fontId="0" fillId="0" borderId="0" xfId="0" applyNumberFormat="1"/>
    <xf numFmtId="9" fontId="0" fillId="0" borderId="0" xfId="0" applyNumberFormat="1"/>
    <xf numFmtId="2" fontId="0" fillId="0" borderId="0" xfId="0" applyNumberFormat="1"/>
    <xf numFmtId="9" fontId="0" fillId="0" borderId="0" xfId="1" applyFont="1"/>
    <xf numFmtId="0" fontId="0" fillId="2" borderId="0" xfId="0" applyFill="1"/>
    <xf numFmtId="0" fontId="0" fillId="0" borderId="0" xfId="0" applyAlignment="1">
      <alignment horizontal="left"/>
    </xf>
    <xf numFmtId="0" fontId="0" fillId="0" borderId="0" xfId="0" applyAlignment="1">
      <alignment horizontal="left" indent="1"/>
    </xf>
    <xf numFmtId="0" fontId="4" fillId="2" borderId="0" xfId="0" applyFont="1" applyFill="1" applyAlignment="1">
      <alignment wrapText="1"/>
    </xf>
    <xf numFmtId="1" fontId="0" fillId="0" borderId="0" xfId="0" applyNumberFormat="1" applyAlignment="1">
      <alignment wrapText="1"/>
    </xf>
    <xf numFmtId="9" fontId="0" fillId="2" borderId="0" xfId="1" applyFont="1" applyFill="1"/>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0" xfId="0" applyFont="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0" fillId="0" borderId="0" xfId="0" applyNumberFormat="1"/>
    <xf numFmtId="0" fontId="0" fillId="0" borderId="0" xfId="0" applyFill="1"/>
    <xf numFmtId="0" fontId="0" fillId="0" borderId="1" xfId="0" applyBorder="1"/>
    <xf numFmtId="0" fontId="0" fillId="0" borderId="2" xfId="0" applyBorder="1"/>
    <xf numFmtId="0" fontId="0" fillId="0" borderId="3" xfId="0" applyBorder="1"/>
    <xf numFmtId="9" fontId="0" fillId="0" borderId="4" xfId="0" applyNumberFormat="1" applyBorder="1"/>
    <xf numFmtId="1" fontId="0" fillId="0" borderId="0" xfId="0" applyNumberFormat="1" applyBorder="1"/>
    <xf numFmtId="0" fontId="0" fillId="0" borderId="0" xfId="0" applyBorder="1"/>
    <xf numFmtId="9" fontId="0" fillId="0" borderId="0" xfId="0" applyNumberFormat="1" applyBorder="1"/>
    <xf numFmtId="1" fontId="0" fillId="0" borderId="5" xfId="0" applyNumberFormat="1" applyBorder="1"/>
    <xf numFmtId="0" fontId="0" fillId="0" borderId="4" xfId="0" applyBorder="1"/>
    <xf numFmtId="0" fontId="0" fillId="0" borderId="5" xfId="0" applyBorder="1"/>
    <xf numFmtId="0" fontId="0" fillId="0" borderId="4" xfId="0" applyBorder="1" applyAlignment="1">
      <alignment horizontal="right"/>
    </xf>
    <xf numFmtId="9" fontId="0" fillId="0" borderId="0" xfId="1" applyFont="1" applyBorder="1"/>
    <xf numFmtId="0" fontId="0" fillId="0" borderId="6" xfId="0" applyBorder="1" applyAlignment="1">
      <alignment horizontal="right"/>
    </xf>
    <xf numFmtId="9" fontId="0" fillId="0" borderId="7" xfId="1" applyFont="1" applyBorder="1"/>
    <xf numFmtId="0" fontId="0" fillId="0" borderId="7" xfId="0" applyBorder="1"/>
    <xf numFmtId="0" fontId="0" fillId="0" borderId="8" xfId="0" applyBorder="1"/>
    <xf numFmtId="165" fontId="1" fillId="0" borderId="0" xfId="0" applyNumberFormat="1" applyFont="1"/>
  </cellXfs>
  <cellStyles count="2">
    <cellStyle name="Normal" xfId="0" builtinId="0"/>
    <cellStyle name="Percent" xfId="1" builtinId="5"/>
  </cellStyles>
  <dxfs count="15">
    <dxf>
      <numFmt numFmtId="19" formatCode="m/d/yyyy"/>
    </dxf>
    <dxf>
      <numFmt numFmtId="19" formatCode="m/d/yyyy"/>
    </dxf>
    <dxf>
      <numFmt numFmtId="19" formatCode="m/d/yyyy"/>
    </dxf>
    <dxf>
      <numFmt numFmtId="19" formatCode="m/d/yyyy"/>
    </dxf>
    <dxf>
      <numFmt numFmtId="0" formatCode="General"/>
    </dxf>
    <dxf>
      <numFmt numFmtId="0" formatCode="General"/>
    </dxf>
    <dxf>
      <numFmt numFmtId="0" formatCode="General"/>
    </dxf>
    <dxf>
      <numFmt numFmtId="0" formatCode="General"/>
    </dxf>
    <dxf>
      <alignment wrapText="1"/>
    </dxf>
    <dxf>
      <numFmt numFmtId="1" formatCode="0"/>
    </dxf>
    <dxf>
      <numFmt numFmtId="13" formatCode="0%"/>
    </dxf>
    <dxf>
      <numFmt numFmtId="0" formatCode="General"/>
    </dxf>
    <dxf>
      <numFmt numFmtId="0" formatCode="General"/>
    </dxf>
    <dxf>
      <numFmt numFmtId="164" formatCode="yyyy\-mm"/>
    </dxf>
    <dxf>
      <font>
        <b/>
        <i val="0"/>
        <strike val="0"/>
        <condense val="0"/>
        <extend val="0"/>
        <outline val="0"/>
        <shadow val="0"/>
        <u val="none"/>
        <vertAlign val="baseline"/>
        <sz val="11"/>
        <color indexed="8"/>
        <name val="Calibri"/>
        <family val="2"/>
        <scheme val="minor"/>
      </font>
    </dxf>
  </dxfs>
  <tableStyles count="1" defaultTableStyle="TableStyleMedium2" defaultPivotStyle="PivotStyleLight16">
    <tableStyle name="Invisible" pivot="0" table="0" count="0" xr9:uid="{4D11E802-F562-4464-8B18-C6E587690FD3}"/>
  </tableStyles>
  <colors>
    <mruColors>
      <color rgb="FFFFFFFF"/>
      <color rgb="FFFAFCFC"/>
      <color rgb="FFE5F3F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microsoft.com/office/2007/relationships/slicerCache" Target="slicerCaches/slicerCache2.xml"/><Relationship Id="rId26" Type="http://schemas.microsoft.com/office/2007/relationships/slicerCache" Target="slicerCaches/slicerCache10.xml"/><Relationship Id="rId21" Type="http://schemas.microsoft.com/office/2007/relationships/slicerCache" Target="slicerCaches/slicerCache5.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tyles" Target="style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4.xml"/><Relationship Id="rId29" Type="http://schemas.microsoft.com/office/2011/relationships/timelineCache" Target="timelineCaches/timeline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connections" Target="connections.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microsoft.com/office/2007/relationships/slicerCache" Target="slicerCaches/slicerCache7.xml"/><Relationship Id="rId28" Type="http://schemas.microsoft.com/office/2011/relationships/timelineCache" Target="timelineCaches/timelineCache1.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3.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6.xml"/><Relationship Id="rId27" Type="http://schemas.openxmlformats.org/officeDocument/2006/relationships/pivotCacheDefinition" Target="pivotCache/pivotCacheDefinition5.xml"/><Relationship Id="rId30" Type="http://schemas.microsoft.com/office/2011/relationships/timelineCache" Target="timelineCaches/timelineCache3.xml"/><Relationship Id="rId35" Type="http://schemas.openxmlformats.org/officeDocument/2006/relationships/sheetMetadata" Target="metadata.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[Complaint_Product_Dashboards_Project.xlsx]Pivot Sales by Product!PivotTable2</c:name>
    <c:fmtId val="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Monthly Sales Volume by Product Name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Sales by Product'!$C$3:$C$4</c:f>
              <c:strCache>
                <c:ptCount val="1"/>
                <c:pt idx="0">
                  <c:v>Product Category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Sales by Product'!$A$5:$B$17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Sales by Product'!$C$5:$C$17</c:f>
              <c:numCache>
                <c:formatCode>General</c:formatCode>
                <c:ptCount val="12"/>
                <c:pt idx="0">
                  <c:v>1401</c:v>
                </c:pt>
                <c:pt idx="1">
                  <c:v>1341</c:v>
                </c:pt>
                <c:pt idx="2">
                  <c:v>2557</c:v>
                </c:pt>
                <c:pt idx="3">
                  <c:v>1574</c:v>
                </c:pt>
                <c:pt idx="4">
                  <c:v>1182</c:v>
                </c:pt>
                <c:pt idx="5">
                  <c:v>800</c:v>
                </c:pt>
                <c:pt idx="6">
                  <c:v>1338</c:v>
                </c:pt>
                <c:pt idx="7">
                  <c:v>776</c:v>
                </c:pt>
                <c:pt idx="8">
                  <c:v>2903</c:v>
                </c:pt>
                <c:pt idx="9">
                  <c:v>1253</c:v>
                </c:pt>
                <c:pt idx="10">
                  <c:v>1098</c:v>
                </c:pt>
                <c:pt idx="11">
                  <c:v>1465</c:v>
                </c:pt>
              </c:numCache>
            </c:numRef>
          </c:val>
          <c:smooth val="0"/>
          <c:extLst>
            <c:ext xmlns:c16="http://schemas.microsoft.com/office/drawing/2014/chart" uri="{C3380CC4-5D6E-409C-BE32-E72D297353CC}">
              <c16:uniqueId val="{00000113-03CB-40B8-A075-8DFE7E1274C4}"/>
            </c:ext>
          </c:extLst>
        </c:ser>
        <c:ser>
          <c:idx val="1"/>
          <c:order val="1"/>
          <c:tx>
            <c:strRef>
              <c:f>'Pivot Sales by Product'!$D$3:$D$4</c:f>
              <c:strCache>
                <c:ptCount val="1"/>
                <c:pt idx="0">
                  <c:v>Product Category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Sales by Product'!$A$5:$B$17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Sales by Product'!$D$5:$D$17</c:f>
              <c:numCache>
                <c:formatCode>General</c:formatCode>
                <c:ptCount val="12"/>
                <c:pt idx="0">
                  <c:v>7</c:v>
                </c:pt>
                <c:pt idx="8">
                  <c:v>9</c:v>
                </c:pt>
                <c:pt idx="9">
                  <c:v>14</c:v>
                </c:pt>
                <c:pt idx="10">
                  <c:v>4</c:v>
                </c:pt>
                <c:pt idx="11">
                  <c:v>6</c:v>
                </c:pt>
              </c:numCache>
            </c:numRef>
          </c:val>
          <c:smooth val="0"/>
          <c:extLst>
            <c:ext xmlns:c16="http://schemas.microsoft.com/office/drawing/2014/chart" uri="{C3380CC4-5D6E-409C-BE32-E72D297353CC}">
              <c16:uniqueId val="{00000118-03CB-40B8-A075-8DFE7E1274C4}"/>
            </c:ext>
          </c:extLst>
        </c:ser>
        <c:ser>
          <c:idx val="2"/>
          <c:order val="2"/>
          <c:tx>
            <c:strRef>
              <c:f>'Pivot Sales by Product'!$E$3:$E$4</c:f>
              <c:strCache>
                <c:ptCount val="1"/>
                <c:pt idx="0">
                  <c:v>Product Category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Sales by Product'!$A$5:$B$17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Sales by Product'!$E$5:$E$17</c:f>
              <c:numCache>
                <c:formatCode>General</c:formatCode>
                <c:ptCount val="12"/>
                <c:pt idx="0">
                  <c:v>7727</c:v>
                </c:pt>
                <c:pt idx="1">
                  <c:v>7414</c:v>
                </c:pt>
                <c:pt idx="2">
                  <c:v>6383</c:v>
                </c:pt>
                <c:pt idx="3">
                  <c:v>8445</c:v>
                </c:pt>
                <c:pt idx="4">
                  <c:v>8481</c:v>
                </c:pt>
                <c:pt idx="5">
                  <c:v>7644</c:v>
                </c:pt>
                <c:pt idx="6">
                  <c:v>7510</c:v>
                </c:pt>
                <c:pt idx="7">
                  <c:v>6072</c:v>
                </c:pt>
                <c:pt idx="8">
                  <c:v>7152</c:v>
                </c:pt>
                <c:pt idx="9">
                  <c:v>6245</c:v>
                </c:pt>
                <c:pt idx="10">
                  <c:v>7274</c:v>
                </c:pt>
                <c:pt idx="11">
                  <c:v>8342</c:v>
                </c:pt>
              </c:numCache>
            </c:numRef>
          </c:val>
          <c:smooth val="0"/>
          <c:extLst>
            <c:ext xmlns:c16="http://schemas.microsoft.com/office/drawing/2014/chart" uri="{C3380CC4-5D6E-409C-BE32-E72D297353CC}">
              <c16:uniqueId val="{00000119-03CB-40B8-A075-8DFE7E1274C4}"/>
            </c:ext>
          </c:extLst>
        </c:ser>
        <c:ser>
          <c:idx val="3"/>
          <c:order val="3"/>
          <c:tx>
            <c:strRef>
              <c:f>'Pivot Sales by Product'!$F$3:$F$4</c:f>
              <c:strCache>
                <c:ptCount val="1"/>
                <c:pt idx="0">
                  <c:v>Product Category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Sales by Product'!$A$5:$B$17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Sales by Product'!$F$5:$F$17</c:f>
              <c:numCache>
                <c:formatCode>General</c:formatCode>
                <c:ptCount val="12"/>
                <c:pt idx="0">
                  <c:v>7766</c:v>
                </c:pt>
                <c:pt idx="1">
                  <c:v>4239</c:v>
                </c:pt>
                <c:pt idx="2">
                  <c:v>5917</c:v>
                </c:pt>
                <c:pt idx="3">
                  <c:v>4738</c:v>
                </c:pt>
                <c:pt idx="4">
                  <c:v>4610</c:v>
                </c:pt>
                <c:pt idx="5">
                  <c:v>4483</c:v>
                </c:pt>
                <c:pt idx="6">
                  <c:v>4695</c:v>
                </c:pt>
                <c:pt idx="7">
                  <c:v>6052</c:v>
                </c:pt>
                <c:pt idx="8">
                  <c:v>4491</c:v>
                </c:pt>
                <c:pt idx="9">
                  <c:v>5143</c:v>
                </c:pt>
                <c:pt idx="10">
                  <c:v>5307</c:v>
                </c:pt>
                <c:pt idx="11">
                  <c:v>3616</c:v>
                </c:pt>
              </c:numCache>
            </c:numRef>
          </c:val>
          <c:smooth val="0"/>
          <c:extLst>
            <c:ext xmlns:c16="http://schemas.microsoft.com/office/drawing/2014/chart" uri="{C3380CC4-5D6E-409C-BE32-E72D297353CC}">
              <c16:uniqueId val="{0000011A-03CB-40B8-A075-8DFE7E1274C4}"/>
            </c:ext>
          </c:extLst>
        </c:ser>
        <c:ser>
          <c:idx val="4"/>
          <c:order val="4"/>
          <c:tx>
            <c:strRef>
              <c:f>'Pivot Sales by Product'!$G$3:$G$4</c:f>
              <c:strCache>
                <c:ptCount val="1"/>
                <c:pt idx="0">
                  <c:v>Product Category 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Sales by Product'!$A$5:$B$17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Sales by Product'!$G$5:$G$17</c:f>
              <c:numCache>
                <c:formatCode>General</c:formatCode>
                <c:ptCount val="12"/>
                <c:pt idx="0">
                  <c:v>8180</c:v>
                </c:pt>
                <c:pt idx="1">
                  <c:v>7926</c:v>
                </c:pt>
                <c:pt idx="2">
                  <c:v>8294</c:v>
                </c:pt>
                <c:pt idx="3">
                  <c:v>7782</c:v>
                </c:pt>
                <c:pt idx="4">
                  <c:v>7354</c:v>
                </c:pt>
                <c:pt idx="5">
                  <c:v>7159</c:v>
                </c:pt>
                <c:pt idx="6">
                  <c:v>6704</c:v>
                </c:pt>
                <c:pt idx="7">
                  <c:v>7805</c:v>
                </c:pt>
                <c:pt idx="8">
                  <c:v>7139</c:v>
                </c:pt>
                <c:pt idx="9">
                  <c:v>7568</c:v>
                </c:pt>
                <c:pt idx="10">
                  <c:v>9665</c:v>
                </c:pt>
                <c:pt idx="11">
                  <c:v>9396</c:v>
                </c:pt>
              </c:numCache>
            </c:numRef>
          </c:val>
          <c:smooth val="0"/>
          <c:extLst>
            <c:ext xmlns:c16="http://schemas.microsoft.com/office/drawing/2014/chart" uri="{C3380CC4-5D6E-409C-BE32-E72D297353CC}">
              <c16:uniqueId val="{0000011B-03CB-40B8-A075-8DFE7E1274C4}"/>
            </c:ext>
          </c:extLst>
        </c:ser>
        <c:dLbls>
          <c:showLegendKey val="0"/>
          <c:showVal val="0"/>
          <c:showCatName val="0"/>
          <c:showSerName val="0"/>
          <c:showPercent val="0"/>
          <c:showBubbleSize val="0"/>
        </c:dLbls>
        <c:marker val="1"/>
        <c:smooth val="0"/>
        <c:axId val="2003481023"/>
        <c:axId val="1494052687"/>
      </c:lineChart>
      <c:catAx>
        <c:axId val="20034810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052687"/>
        <c:crosses val="autoZero"/>
        <c:auto val="1"/>
        <c:lblAlgn val="ctr"/>
        <c:lblOffset val="100"/>
        <c:noMultiLvlLbl val="0"/>
      </c:catAx>
      <c:valAx>
        <c:axId val="149405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481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AFCFC"/>
    </a:solidFill>
    <a:ln w="9525" cap="flat" cmpd="sng" algn="ctr">
      <a:solidFill>
        <a:srgbClr val="E5F3F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[Complaint_Product_Dashboards_Project.xlsx]Pivot2 Customer Complaint!PivotTable1</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800"/>
              <a:t>Pareto</a:t>
            </a:r>
            <a:r>
              <a:rPr lang="en-US" sz="1800" baseline="0"/>
              <a:t> Reason Codes</a:t>
            </a:r>
            <a:endParaRPr lang="en-US" sz="1800"/>
          </a:p>
        </c:rich>
      </c:tx>
      <c:layout>
        <c:manualLayout>
          <c:xMode val="edge"/>
          <c:yMode val="edge"/>
          <c:x val="0.39085057764005909"/>
          <c:y val="3.4055053984071576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 Customer Complaint'!$B$3</c:f>
              <c:strCache>
                <c:ptCount val="1"/>
                <c:pt idx="0">
                  <c:v>Count of Reason Code</c:v>
                </c:pt>
              </c:strCache>
            </c:strRef>
          </c:tx>
          <c:spPr>
            <a:solidFill>
              <a:schemeClr val="accent1"/>
            </a:solidFill>
            <a:ln>
              <a:noFill/>
            </a:ln>
            <a:effectLst/>
          </c:spPr>
          <c:invertIfNegative val="0"/>
          <c:cat>
            <c:strRef>
              <c:f>'Pivot2 Customer Complaint'!$A$4:$A$17</c:f>
              <c:strCache>
                <c:ptCount val="13"/>
                <c:pt idx="0">
                  <c:v>Missing Part</c:v>
                </c:pt>
                <c:pt idx="1">
                  <c:v>Cosmetic Damage - Paint is chipping; blemished; scratched; or misapplied</c:v>
                </c:pt>
                <c:pt idx="2">
                  <c:v>Broken/Not functioning</c:v>
                </c:pt>
                <c:pt idx="3">
                  <c:v>Cosmetic Damage - Unpainted surface blemished or scratched</c:v>
                </c:pt>
                <c:pt idx="4">
                  <c:v>Damaged - Printed Goods (not from mouthing)</c:v>
                </c:pt>
                <c:pt idx="5">
                  <c:v>Damaged - Soft Goods</c:v>
                </c:pt>
                <c:pt idx="6">
                  <c:v>Cosmetic Damage - Dirty</c:v>
                </c:pt>
                <c:pt idx="7">
                  <c:v>Items stuck together</c:v>
                </c:pt>
                <c:pt idx="8">
                  <c:v>Fit Issue</c:v>
                </c:pt>
                <c:pt idx="9">
                  <c:v>Damaged - Packaging upon arrival</c:v>
                </c:pt>
                <c:pt idx="10">
                  <c:v>Color Transfer</c:v>
                </c:pt>
                <c:pt idx="11">
                  <c:v>Wrong item(s) Shipped</c:v>
                </c:pt>
                <c:pt idx="12">
                  <c:v>Odor</c:v>
                </c:pt>
              </c:strCache>
            </c:strRef>
          </c:cat>
          <c:val>
            <c:numRef>
              <c:f>'Pivot2 Customer Complaint'!$B$4:$B$17</c:f>
              <c:numCache>
                <c:formatCode>General</c:formatCode>
                <c:ptCount val="13"/>
                <c:pt idx="0">
                  <c:v>176</c:v>
                </c:pt>
                <c:pt idx="1">
                  <c:v>57</c:v>
                </c:pt>
                <c:pt idx="2">
                  <c:v>46</c:v>
                </c:pt>
                <c:pt idx="3">
                  <c:v>36</c:v>
                </c:pt>
                <c:pt idx="4">
                  <c:v>26</c:v>
                </c:pt>
                <c:pt idx="5">
                  <c:v>22</c:v>
                </c:pt>
                <c:pt idx="6">
                  <c:v>15</c:v>
                </c:pt>
                <c:pt idx="7">
                  <c:v>10</c:v>
                </c:pt>
                <c:pt idx="8">
                  <c:v>10</c:v>
                </c:pt>
                <c:pt idx="9">
                  <c:v>9</c:v>
                </c:pt>
                <c:pt idx="10">
                  <c:v>4</c:v>
                </c:pt>
                <c:pt idx="11">
                  <c:v>4</c:v>
                </c:pt>
                <c:pt idx="12">
                  <c:v>3</c:v>
                </c:pt>
              </c:numCache>
            </c:numRef>
          </c:val>
          <c:extLst>
            <c:ext xmlns:c16="http://schemas.microsoft.com/office/drawing/2014/chart" uri="{C3380CC4-5D6E-409C-BE32-E72D297353CC}">
              <c16:uniqueId val="{0000000C-7566-475E-A3BB-7AA9D5E86973}"/>
            </c:ext>
          </c:extLst>
        </c:ser>
        <c:dLbls>
          <c:showLegendKey val="0"/>
          <c:showVal val="0"/>
          <c:showCatName val="0"/>
          <c:showSerName val="0"/>
          <c:showPercent val="0"/>
          <c:showBubbleSize val="0"/>
        </c:dLbls>
        <c:gapWidth val="100"/>
        <c:axId val="94645056"/>
        <c:axId val="272294288"/>
      </c:barChart>
      <c:lineChart>
        <c:grouping val="standard"/>
        <c:varyColors val="0"/>
        <c:ser>
          <c:idx val="1"/>
          <c:order val="1"/>
          <c:tx>
            <c:strRef>
              <c:f>'Pivot2 Customer Complaint'!$C$3</c:f>
              <c:strCache>
                <c:ptCount val="1"/>
                <c:pt idx="0">
                  <c:v>Count of Reason Code2</c:v>
                </c:pt>
              </c:strCache>
            </c:strRef>
          </c:tx>
          <c:spPr>
            <a:ln w="28575" cap="rnd">
              <a:solidFill>
                <a:schemeClr val="bg2"/>
              </a:solidFill>
              <a:round/>
            </a:ln>
            <a:effectLst/>
          </c:spPr>
          <c:marker>
            <c:symbol val="none"/>
          </c:marker>
          <c:cat>
            <c:strRef>
              <c:f>'Pivot2 Customer Complaint'!$A$4:$A$17</c:f>
              <c:strCache>
                <c:ptCount val="13"/>
                <c:pt idx="0">
                  <c:v>Missing Part</c:v>
                </c:pt>
                <c:pt idx="1">
                  <c:v>Cosmetic Damage - Paint is chipping; blemished; scratched; or misapplied</c:v>
                </c:pt>
                <c:pt idx="2">
                  <c:v>Broken/Not functioning</c:v>
                </c:pt>
                <c:pt idx="3">
                  <c:v>Cosmetic Damage - Unpainted surface blemished or scratched</c:v>
                </c:pt>
                <c:pt idx="4">
                  <c:v>Damaged - Printed Goods (not from mouthing)</c:v>
                </c:pt>
                <c:pt idx="5">
                  <c:v>Damaged - Soft Goods</c:v>
                </c:pt>
                <c:pt idx="6">
                  <c:v>Cosmetic Damage - Dirty</c:v>
                </c:pt>
                <c:pt idx="7">
                  <c:v>Items stuck together</c:v>
                </c:pt>
                <c:pt idx="8">
                  <c:v>Fit Issue</c:v>
                </c:pt>
                <c:pt idx="9">
                  <c:v>Damaged - Packaging upon arrival</c:v>
                </c:pt>
                <c:pt idx="10">
                  <c:v>Color Transfer</c:v>
                </c:pt>
                <c:pt idx="11">
                  <c:v>Wrong item(s) Shipped</c:v>
                </c:pt>
                <c:pt idx="12">
                  <c:v>Odor</c:v>
                </c:pt>
              </c:strCache>
            </c:strRef>
          </c:cat>
          <c:val>
            <c:numRef>
              <c:f>'Pivot2 Customer Complaint'!$C$4:$C$17</c:f>
              <c:numCache>
                <c:formatCode>0%</c:formatCode>
                <c:ptCount val="13"/>
                <c:pt idx="0">
                  <c:v>0.42105263157894735</c:v>
                </c:pt>
                <c:pt idx="1">
                  <c:v>0.5574162679425837</c:v>
                </c:pt>
                <c:pt idx="2">
                  <c:v>0.66746411483253587</c:v>
                </c:pt>
                <c:pt idx="3">
                  <c:v>0.75358851674641147</c:v>
                </c:pt>
                <c:pt idx="4">
                  <c:v>0.81578947368421051</c:v>
                </c:pt>
                <c:pt idx="5">
                  <c:v>0.86842105263157898</c:v>
                </c:pt>
                <c:pt idx="6">
                  <c:v>0.90430622009569372</c:v>
                </c:pt>
                <c:pt idx="7">
                  <c:v>0.92822966507177029</c:v>
                </c:pt>
                <c:pt idx="8">
                  <c:v>0.95215311004784686</c:v>
                </c:pt>
                <c:pt idx="9">
                  <c:v>0.97368421052631582</c:v>
                </c:pt>
                <c:pt idx="10">
                  <c:v>0.98325358851674638</c:v>
                </c:pt>
                <c:pt idx="11">
                  <c:v>0.99282296650717705</c:v>
                </c:pt>
                <c:pt idx="12">
                  <c:v>1</c:v>
                </c:pt>
              </c:numCache>
            </c:numRef>
          </c:val>
          <c:smooth val="0"/>
          <c:extLst>
            <c:ext xmlns:c16="http://schemas.microsoft.com/office/drawing/2014/chart" uri="{C3380CC4-5D6E-409C-BE32-E72D297353CC}">
              <c16:uniqueId val="{0000000D-7566-475E-A3BB-7AA9D5E86973}"/>
            </c:ext>
          </c:extLst>
        </c:ser>
        <c:dLbls>
          <c:showLegendKey val="0"/>
          <c:showVal val="0"/>
          <c:showCatName val="0"/>
          <c:showSerName val="0"/>
          <c:showPercent val="0"/>
          <c:showBubbleSize val="0"/>
        </c:dLbls>
        <c:marker val="1"/>
        <c:smooth val="0"/>
        <c:axId val="107756767"/>
        <c:axId val="107751007"/>
      </c:lineChart>
      <c:catAx>
        <c:axId val="9464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72294288"/>
        <c:crosses val="autoZero"/>
        <c:auto val="1"/>
        <c:lblAlgn val="ctr"/>
        <c:lblOffset val="100"/>
        <c:noMultiLvlLbl val="0"/>
      </c:catAx>
      <c:valAx>
        <c:axId val="27229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4645056"/>
        <c:crosses val="autoZero"/>
        <c:crossBetween val="between"/>
      </c:valAx>
      <c:valAx>
        <c:axId val="107751007"/>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7756767"/>
        <c:crosses val="max"/>
        <c:crossBetween val="between"/>
      </c:valAx>
      <c:catAx>
        <c:axId val="107756767"/>
        <c:scaling>
          <c:orientation val="minMax"/>
        </c:scaling>
        <c:delete val="1"/>
        <c:axPos val="b"/>
        <c:numFmt formatCode="General" sourceLinked="1"/>
        <c:majorTickMark val="out"/>
        <c:minorTickMark val="none"/>
        <c:tickLblPos val="nextTo"/>
        <c:crossAx val="1077510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CFC"/>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[Complaint_Product_Dashboards_Project.xlsx]Pivot3 Customer Complaint!PivotTable1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Rolling Avg</a:t>
            </a:r>
          </a:p>
          <a:p>
            <a:pPr>
              <a:defRPr/>
            </a:pPr>
            <a:r>
              <a:rPr lang="en-US"/>
              <a:t>Field</a:t>
            </a:r>
            <a:r>
              <a:rPr lang="en-US" baseline="0"/>
              <a:t> time to item issue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 Customer Complaint'!$B$3:$B$4</c:f>
              <c:strCache>
                <c:ptCount val="1"/>
                <c:pt idx="0">
                  <c:v>Product Category 4</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 Customer Complaint'!$A$5:$A$31</c:f>
              <c:strCache>
                <c:ptCount val="27"/>
                <c:pt idx="0">
                  <c:v>1/2/2022 - 1/8/2022</c:v>
                </c:pt>
                <c:pt idx="1">
                  <c:v>1/16/2022 - 1/22/2022</c:v>
                </c:pt>
                <c:pt idx="2">
                  <c:v>1/23/2022 - 1/29/2022</c:v>
                </c:pt>
                <c:pt idx="3">
                  <c:v>2/6/2022 - 2/12/2022</c:v>
                </c:pt>
                <c:pt idx="4">
                  <c:v>2/13/2022 - 2/19/2022</c:v>
                </c:pt>
                <c:pt idx="5">
                  <c:v>2/20/2022 - 2/26/2022</c:v>
                </c:pt>
                <c:pt idx="6">
                  <c:v>2/27/2022 - 3/5/2022</c:v>
                </c:pt>
                <c:pt idx="7">
                  <c:v>3/6/2022 - 3/12/2022</c:v>
                </c:pt>
                <c:pt idx="8">
                  <c:v>3/13/2022 - 3/19/2022</c:v>
                </c:pt>
                <c:pt idx="9">
                  <c:v>3/20/2022 - 3/26/2022</c:v>
                </c:pt>
                <c:pt idx="10">
                  <c:v>3/27/2022 - 4/2/2022</c:v>
                </c:pt>
                <c:pt idx="11">
                  <c:v>4/3/2022 - 4/9/2022</c:v>
                </c:pt>
                <c:pt idx="12">
                  <c:v>4/10/2022 - 4/16/2022</c:v>
                </c:pt>
                <c:pt idx="13">
                  <c:v>4/17/2022 - 4/23/2022</c:v>
                </c:pt>
                <c:pt idx="14">
                  <c:v>4/24/2022 - 4/30/2022</c:v>
                </c:pt>
                <c:pt idx="15">
                  <c:v>5/1/2022 - 5/7/2022</c:v>
                </c:pt>
                <c:pt idx="16">
                  <c:v>5/8/2022 - 5/14/2022</c:v>
                </c:pt>
                <c:pt idx="17">
                  <c:v>5/15/2022 - 5/21/2022</c:v>
                </c:pt>
                <c:pt idx="18">
                  <c:v>5/22/2022 - 5/28/2022</c:v>
                </c:pt>
                <c:pt idx="19">
                  <c:v>5/29/2022 - 6/4/2022</c:v>
                </c:pt>
                <c:pt idx="20">
                  <c:v>6/5/2022 - 6/11/2022</c:v>
                </c:pt>
                <c:pt idx="21">
                  <c:v>6/12/2022 - 6/18/2022</c:v>
                </c:pt>
                <c:pt idx="22">
                  <c:v>6/19/2022 - 6/25/2022</c:v>
                </c:pt>
                <c:pt idx="23">
                  <c:v>6/26/2022 - 7/2/2022</c:v>
                </c:pt>
                <c:pt idx="24">
                  <c:v>7/3/2022 - 7/9/2022</c:v>
                </c:pt>
                <c:pt idx="25">
                  <c:v>7/10/2022 - 7/16/2022</c:v>
                </c:pt>
                <c:pt idx="26">
                  <c:v>7/17/2022 - 7/23/2022</c:v>
                </c:pt>
              </c:strCache>
            </c:strRef>
          </c:cat>
          <c:val>
            <c:numRef>
              <c:f>'Pivot3 Customer Complaint'!$B$5:$B$31</c:f>
              <c:numCache>
                <c:formatCode>0</c:formatCode>
                <c:ptCount val="27"/>
                <c:pt idx="0">
                  <c:v>61.333333333333336</c:v>
                </c:pt>
                <c:pt idx="1">
                  <c:v>86.857142857142861</c:v>
                </c:pt>
                <c:pt idx="2">
                  <c:v>118.66666666666667</c:v>
                </c:pt>
                <c:pt idx="3">
                  <c:v>16.666666666666668</c:v>
                </c:pt>
                <c:pt idx="4">
                  <c:v>96.8</c:v>
                </c:pt>
                <c:pt idx="5">
                  <c:v>143</c:v>
                </c:pt>
                <c:pt idx="6">
                  <c:v>37.5</c:v>
                </c:pt>
                <c:pt idx="7">
                  <c:v>51.7</c:v>
                </c:pt>
                <c:pt idx="8">
                  <c:v>115.83333333333333</c:v>
                </c:pt>
                <c:pt idx="9">
                  <c:v>90.166666666666671</c:v>
                </c:pt>
                <c:pt idx="10">
                  <c:v>99</c:v>
                </c:pt>
                <c:pt idx="11">
                  <c:v>93.5</c:v>
                </c:pt>
                <c:pt idx="12">
                  <c:v>55.375</c:v>
                </c:pt>
                <c:pt idx="13">
                  <c:v>82.75</c:v>
                </c:pt>
                <c:pt idx="14">
                  <c:v>21</c:v>
                </c:pt>
                <c:pt idx="15">
                  <c:v>44.857142857142854</c:v>
                </c:pt>
                <c:pt idx="16">
                  <c:v>32.333333333333336</c:v>
                </c:pt>
                <c:pt idx="17">
                  <c:v>10</c:v>
                </c:pt>
                <c:pt idx="18">
                  <c:v>26.5</c:v>
                </c:pt>
                <c:pt idx="19">
                  <c:v>16.2</c:v>
                </c:pt>
                <c:pt idx="20">
                  <c:v>19.75</c:v>
                </c:pt>
                <c:pt idx="21">
                  <c:v>31.666666666666668</c:v>
                </c:pt>
                <c:pt idx="22">
                  <c:v>43</c:v>
                </c:pt>
                <c:pt idx="23">
                  <c:v>49.833333333333336</c:v>
                </c:pt>
                <c:pt idx="24">
                  <c:v>34.5</c:v>
                </c:pt>
                <c:pt idx="25">
                  <c:v>19.666666666666668</c:v>
                </c:pt>
                <c:pt idx="26">
                  <c:v>12</c:v>
                </c:pt>
              </c:numCache>
            </c:numRef>
          </c:val>
          <c:smooth val="0"/>
          <c:extLst>
            <c:ext xmlns:c16="http://schemas.microsoft.com/office/drawing/2014/chart" uri="{C3380CC4-5D6E-409C-BE32-E72D297353CC}">
              <c16:uniqueId val="{00000003-A467-445E-B67E-34D8DB09F17C}"/>
            </c:ext>
          </c:extLst>
        </c:ser>
        <c:dLbls>
          <c:dLblPos val="t"/>
          <c:showLegendKey val="0"/>
          <c:showVal val="1"/>
          <c:showCatName val="0"/>
          <c:showSerName val="0"/>
          <c:showPercent val="0"/>
          <c:showBubbleSize val="0"/>
        </c:dLbls>
        <c:smooth val="0"/>
        <c:axId val="1755218832"/>
        <c:axId val="1755219312"/>
      </c:lineChart>
      <c:catAx>
        <c:axId val="175521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19312"/>
        <c:crosses val="autoZero"/>
        <c:auto val="1"/>
        <c:lblAlgn val="ctr"/>
        <c:lblOffset val="100"/>
        <c:noMultiLvlLbl val="0"/>
      </c:catAx>
      <c:valAx>
        <c:axId val="1755219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1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[Complaint_Product_Dashboards_Project.xlsx]Pivot2 Customer Complaint!PivotTable1</c:name>
    <c:fmtId val="5"/>
  </c:pivotSource>
  <c:chart>
    <c:title>
      <c:tx>
        <c:rich>
          <a:bodyPr rot="0" spcFirstLastPara="1" vertOverflow="ellipsis" vert="horz" wrap="square" anchor="ctr" anchorCtr="1"/>
          <a:lstStyle/>
          <a:p>
            <a:pPr>
              <a:defRPr lang="en-US" sz="2400" b="0" i="0" u="none" strike="noStrike" kern="1200" spc="0" baseline="0">
                <a:solidFill>
                  <a:schemeClr val="tx1"/>
                </a:solidFill>
                <a:latin typeface="+mn-lt"/>
                <a:ea typeface="+mn-ea"/>
                <a:cs typeface="+mn-cs"/>
              </a:defRPr>
            </a:pPr>
            <a:r>
              <a:rPr lang="en-US" sz="2400" b="0" i="0" baseline="0">
                <a:effectLst/>
                <a:latin typeface="Arial" panose="020B0604020202020204" pitchFamily="34" charset="0"/>
                <a:cs typeface="Arial" panose="020B0604020202020204" pitchFamily="34" charset="0"/>
              </a:rPr>
              <a:t>2022 Complaint Reason Codes</a:t>
            </a:r>
            <a:endParaRPr lang="en-US" sz="2400">
              <a:effectLst/>
              <a:latin typeface="Arial" panose="020B0604020202020204" pitchFamily="34" charset="0"/>
              <a:cs typeface="Arial" panose="020B0604020202020204" pitchFamily="34" charset="0"/>
            </a:endParaRPr>
          </a:p>
        </c:rich>
      </c:tx>
      <c:layout>
        <c:manualLayout>
          <c:xMode val="edge"/>
          <c:yMode val="edge"/>
          <c:x val="0.39085061325997394"/>
          <c:y val="2.0700417255535366E-2"/>
        </c:manualLayout>
      </c:layout>
      <c:overlay val="0"/>
      <c:spPr>
        <a:noFill/>
        <a:ln>
          <a:noFill/>
        </a:ln>
        <a:effectLst/>
      </c:spPr>
      <c:txPr>
        <a:bodyPr rot="0" spcFirstLastPara="1" vertOverflow="ellipsis" vert="horz" wrap="square" anchor="ctr" anchorCtr="1"/>
        <a:lstStyle/>
        <a:p>
          <a:pPr>
            <a:defRPr lang="en-US" sz="2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 Customer Complaint'!$B$3</c:f>
              <c:strCache>
                <c:ptCount val="1"/>
                <c:pt idx="0">
                  <c:v>Count of Reason Code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 Customer Complaint'!$A$4:$A$17</c:f>
              <c:strCache>
                <c:ptCount val="13"/>
                <c:pt idx="0">
                  <c:v>Missing Part</c:v>
                </c:pt>
                <c:pt idx="1">
                  <c:v>Cosmetic Damage - Paint is chipping; blemished; scratched; or misapplied</c:v>
                </c:pt>
                <c:pt idx="2">
                  <c:v>Broken/Not functioning</c:v>
                </c:pt>
                <c:pt idx="3">
                  <c:v>Cosmetic Damage - Unpainted surface blemished or scratched</c:v>
                </c:pt>
                <c:pt idx="4">
                  <c:v>Damaged - Printed Goods (not from mouthing)</c:v>
                </c:pt>
                <c:pt idx="5">
                  <c:v>Damaged - Soft Goods</c:v>
                </c:pt>
                <c:pt idx="6">
                  <c:v>Cosmetic Damage - Dirty</c:v>
                </c:pt>
                <c:pt idx="7">
                  <c:v>Items stuck together</c:v>
                </c:pt>
                <c:pt idx="8">
                  <c:v>Fit Issue</c:v>
                </c:pt>
                <c:pt idx="9">
                  <c:v>Damaged - Packaging upon arrival</c:v>
                </c:pt>
                <c:pt idx="10">
                  <c:v>Color Transfer</c:v>
                </c:pt>
                <c:pt idx="11">
                  <c:v>Wrong item(s) Shipped</c:v>
                </c:pt>
                <c:pt idx="12">
                  <c:v>Odor</c:v>
                </c:pt>
              </c:strCache>
            </c:strRef>
          </c:cat>
          <c:val>
            <c:numRef>
              <c:f>'Pivot2 Customer Complaint'!$B$4:$B$17</c:f>
              <c:numCache>
                <c:formatCode>General</c:formatCode>
                <c:ptCount val="13"/>
                <c:pt idx="0">
                  <c:v>176</c:v>
                </c:pt>
                <c:pt idx="1">
                  <c:v>57</c:v>
                </c:pt>
                <c:pt idx="2">
                  <c:v>46</c:v>
                </c:pt>
                <c:pt idx="3">
                  <c:v>36</c:v>
                </c:pt>
                <c:pt idx="4">
                  <c:v>26</c:v>
                </c:pt>
                <c:pt idx="5">
                  <c:v>22</c:v>
                </c:pt>
                <c:pt idx="6">
                  <c:v>15</c:v>
                </c:pt>
                <c:pt idx="7">
                  <c:v>10</c:v>
                </c:pt>
                <c:pt idx="8">
                  <c:v>10</c:v>
                </c:pt>
                <c:pt idx="9">
                  <c:v>9</c:v>
                </c:pt>
                <c:pt idx="10">
                  <c:v>4</c:v>
                </c:pt>
                <c:pt idx="11">
                  <c:v>4</c:v>
                </c:pt>
                <c:pt idx="12">
                  <c:v>3</c:v>
                </c:pt>
              </c:numCache>
            </c:numRef>
          </c:val>
          <c:extLst>
            <c:ext xmlns:c16="http://schemas.microsoft.com/office/drawing/2014/chart" uri="{C3380CC4-5D6E-409C-BE32-E72D297353CC}">
              <c16:uniqueId val="{00000000-232F-4216-85FB-CBCAA1A82AD0}"/>
            </c:ext>
          </c:extLst>
        </c:ser>
        <c:dLbls>
          <c:showLegendKey val="0"/>
          <c:showVal val="0"/>
          <c:showCatName val="0"/>
          <c:showSerName val="0"/>
          <c:showPercent val="0"/>
          <c:showBubbleSize val="0"/>
        </c:dLbls>
        <c:gapWidth val="75"/>
        <c:axId val="94645056"/>
        <c:axId val="272294288"/>
      </c:barChart>
      <c:lineChart>
        <c:grouping val="standard"/>
        <c:varyColors val="0"/>
        <c:ser>
          <c:idx val="1"/>
          <c:order val="1"/>
          <c:tx>
            <c:strRef>
              <c:f>'Pivot2 Customer Complaint'!$C$3</c:f>
              <c:strCache>
                <c:ptCount val="1"/>
                <c:pt idx="0">
                  <c:v>Count of Reason Code2</c:v>
                </c:pt>
              </c:strCache>
            </c:strRef>
          </c:tx>
          <c:spPr>
            <a:ln w="28575" cap="rnd">
              <a:solidFill>
                <a:schemeClr val="bg2"/>
              </a:solidFill>
              <a:round/>
            </a:ln>
            <a:effectLst/>
          </c:spPr>
          <c:marker>
            <c:symbol val="none"/>
          </c:marker>
          <c:cat>
            <c:strRef>
              <c:f>'Pivot2 Customer Complaint'!$A$4:$A$17</c:f>
              <c:strCache>
                <c:ptCount val="13"/>
                <c:pt idx="0">
                  <c:v>Missing Part</c:v>
                </c:pt>
                <c:pt idx="1">
                  <c:v>Cosmetic Damage - Paint is chipping; blemished; scratched; or misapplied</c:v>
                </c:pt>
                <c:pt idx="2">
                  <c:v>Broken/Not functioning</c:v>
                </c:pt>
                <c:pt idx="3">
                  <c:v>Cosmetic Damage - Unpainted surface blemished or scratched</c:v>
                </c:pt>
                <c:pt idx="4">
                  <c:v>Damaged - Printed Goods (not from mouthing)</c:v>
                </c:pt>
                <c:pt idx="5">
                  <c:v>Damaged - Soft Goods</c:v>
                </c:pt>
                <c:pt idx="6">
                  <c:v>Cosmetic Damage - Dirty</c:v>
                </c:pt>
                <c:pt idx="7">
                  <c:v>Items stuck together</c:v>
                </c:pt>
                <c:pt idx="8">
                  <c:v>Fit Issue</c:v>
                </c:pt>
                <c:pt idx="9">
                  <c:v>Damaged - Packaging upon arrival</c:v>
                </c:pt>
                <c:pt idx="10">
                  <c:v>Color Transfer</c:v>
                </c:pt>
                <c:pt idx="11">
                  <c:v>Wrong item(s) Shipped</c:v>
                </c:pt>
                <c:pt idx="12">
                  <c:v>Odor</c:v>
                </c:pt>
              </c:strCache>
            </c:strRef>
          </c:cat>
          <c:val>
            <c:numRef>
              <c:f>'Pivot2 Customer Complaint'!$C$4:$C$17</c:f>
              <c:numCache>
                <c:formatCode>0%</c:formatCode>
                <c:ptCount val="13"/>
                <c:pt idx="0">
                  <c:v>0.42105263157894735</c:v>
                </c:pt>
                <c:pt idx="1">
                  <c:v>0.5574162679425837</c:v>
                </c:pt>
                <c:pt idx="2">
                  <c:v>0.66746411483253587</c:v>
                </c:pt>
                <c:pt idx="3">
                  <c:v>0.75358851674641147</c:v>
                </c:pt>
                <c:pt idx="4">
                  <c:v>0.81578947368421051</c:v>
                </c:pt>
                <c:pt idx="5">
                  <c:v>0.86842105263157898</c:v>
                </c:pt>
                <c:pt idx="6">
                  <c:v>0.90430622009569372</c:v>
                </c:pt>
                <c:pt idx="7">
                  <c:v>0.92822966507177029</c:v>
                </c:pt>
                <c:pt idx="8">
                  <c:v>0.95215311004784686</c:v>
                </c:pt>
                <c:pt idx="9">
                  <c:v>0.97368421052631582</c:v>
                </c:pt>
                <c:pt idx="10">
                  <c:v>0.98325358851674638</c:v>
                </c:pt>
                <c:pt idx="11">
                  <c:v>0.99282296650717705</c:v>
                </c:pt>
                <c:pt idx="12">
                  <c:v>1</c:v>
                </c:pt>
              </c:numCache>
            </c:numRef>
          </c:val>
          <c:smooth val="0"/>
          <c:extLst>
            <c:ext xmlns:c16="http://schemas.microsoft.com/office/drawing/2014/chart" uri="{C3380CC4-5D6E-409C-BE32-E72D297353CC}">
              <c16:uniqueId val="{00000001-232F-4216-85FB-CBCAA1A82AD0}"/>
            </c:ext>
          </c:extLst>
        </c:ser>
        <c:dLbls>
          <c:showLegendKey val="0"/>
          <c:showVal val="0"/>
          <c:showCatName val="0"/>
          <c:showSerName val="0"/>
          <c:showPercent val="0"/>
          <c:showBubbleSize val="0"/>
        </c:dLbls>
        <c:marker val="1"/>
        <c:smooth val="0"/>
        <c:axId val="954545151"/>
        <c:axId val="272299088"/>
      </c:lineChart>
      <c:catAx>
        <c:axId val="9464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tx1"/>
                </a:solidFill>
                <a:latin typeface="+mn-lt"/>
                <a:ea typeface="+mn-ea"/>
                <a:cs typeface="+mn-cs"/>
              </a:defRPr>
            </a:pPr>
            <a:endParaRPr lang="en-US"/>
          </a:p>
        </c:txPr>
        <c:crossAx val="272294288"/>
        <c:crosses val="autoZero"/>
        <c:auto val="1"/>
        <c:lblAlgn val="ctr"/>
        <c:lblOffset val="100"/>
        <c:noMultiLvlLbl val="0"/>
      </c:catAx>
      <c:valAx>
        <c:axId val="27229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4645056"/>
        <c:crosses val="autoZero"/>
        <c:crossBetween val="between"/>
      </c:valAx>
      <c:valAx>
        <c:axId val="2722990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54545151"/>
        <c:crosses val="max"/>
        <c:crossBetween val="between"/>
      </c:valAx>
      <c:catAx>
        <c:axId val="954545151"/>
        <c:scaling>
          <c:orientation val="minMax"/>
        </c:scaling>
        <c:delete val="1"/>
        <c:axPos val="b"/>
        <c:numFmt formatCode="General" sourceLinked="1"/>
        <c:majorTickMark val="out"/>
        <c:minorTickMark val="none"/>
        <c:tickLblPos val="nextTo"/>
        <c:crossAx val="2722990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[Complaint_Product_Dashboards_Project.xlsx]Pivot3 Customer Complaint!PivotTable1</c:name>
    <c:fmtId val="2"/>
  </c:pivotSource>
  <c:chart>
    <c:title>
      <c:tx>
        <c:rich>
          <a:bodyPr rot="0" spcFirstLastPara="1" vertOverflow="ellipsis" vert="horz" wrap="square" anchor="ctr" anchorCtr="1"/>
          <a:lstStyle/>
          <a:p>
            <a:pPr>
              <a:defRPr lang="en-US" sz="1800" b="0" i="0" u="none" strike="noStrike" kern="1200" spc="0" baseline="0">
                <a:solidFill>
                  <a:sysClr val="windowText" lastClr="000000"/>
                </a:solidFill>
                <a:latin typeface="+mn-lt"/>
                <a:ea typeface="+mn-ea"/>
                <a:cs typeface="+mn-cs"/>
              </a:defRPr>
            </a:pPr>
            <a:r>
              <a:rPr lang="en-US" sz="1800" b="0" i="0" u="none" strike="noStrike" kern="1200" spc="0" baseline="0">
                <a:solidFill>
                  <a:sysClr val="windowText" lastClr="000000"/>
                </a:solidFill>
                <a:latin typeface="Arial" panose="020B0604020202020204" pitchFamily="34" charset="0"/>
                <a:ea typeface="+mn-ea"/>
                <a:cs typeface="Arial" panose="020B0604020202020204" pitchFamily="34" charset="0"/>
              </a:rPr>
              <a:t>Weekly Rolling Avg</a:t>
            </a:r>
          </a:p>
          <a:p>
            <a:pPr>
              <a:defRPr lang="en-US" sz="1800">
                <a:solidFill>
                  <a:sysClr val="windowText" lastClr="000000"/>
                </a:solidFill>
              </a:defRPr>
            </a:pPr>
            <a:r>
              <a:rPr lang="en-US" sz="1800" b="0" i="0" u="none" strike="noStrike" kern="1200" spc="0" baseline="0">
                <a:solidFill>
                  <a:sysClr val="windowText" lastClr="000000"/>
                </a:solidFill>
                <a:latin typeface="Arial" panose="020B0604020202020204" pitchFamily="34" charset="0"/>
                <a:ea typeface="+mn-ea"/>
                <a:cs typeface="Arial" panose="020B0604020202020204" pitchFamily="34" charset="0"/>
              </a:rPr>
              <a:t>Days in field till complaint ticket</a:t>
            </a:r>
          </a:p>
        </c:rich>
      </c:tx>
      <c:layout>
        <c:manualLayout>
          <c:xMode val="edge"/>
          <c:yMode val="edge"/>
          <c:x val="0.39117180664916884"/>
          <c:y val="1.0767158640093734E-2"/>
        </c:manualLayout>
      </c:layout>
      <c:overlay val="0"/>
      <c:spPr>
        <a:noFill/>
        <a:ln>
          <a:noFill/>
        </a:ln>
        <a:effectLst/>
      </c:spPr>
      <c:txPr>
        <a:bodyPr rot="0" spcFirstLastPara="1" vertOverflow="ellipsis" vert="horz" wrap="square" anchor="ctr" anchorCtr="1"/>
        <a:lstStyle/>
        <a:p>
          <a:pPr>
            <a:defRPr lang="en-US"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34838874307378E-2"/>
          <c:y val="0.16550931486393533"/>
          <c:w val="0.92983367964421115"/>
          <c:h val="0.5481650896500192"/>
        </c:manualLayout>
      </c:layout>
      <c:lineChart>
        <c:grouping val="standard"/>
        <c:varyColors val="0"/>
        <c:ser>
          <c:idx val="0"/>
          <c:order val="0"/>
          <c:tx>
            <c:strRef>
              <c:f>'Pivot3 Customer Complaint'!$B$3:$B$4</c:f>
              <c:strCache>
                <c:ptCount val="1"/>
                <c:pt idx="0">
                  <c:v>Product Category 4</c:v>
                </c:pt>
              </c:strCache>
            </c:strRef>
          </c:tx>
          <c:spPr>
            <a:ln w="28575" cap="rnd">
              <a:solidFill>
                <a:schemeClr val="accent2"/>
              </a:solidFill>
              <a:round/>
            </a:ln>
            <a:effectLst/>
          </c:spPr>
          <c:marker>
            <c:symbol val="none"/>
          </c:marker>
          <c:cat>
            <c:strRef>
              <c:f>'Pivot3 Customer Complaint'!$A$5:$A$31</c:f>
              <c:strCache>
                <c:ptCount val="27"/>
                <c:pt idx="0">
                  <c:v>1/2/2022 - 1/8/2022</c:v>
                </c:pt>
                <c:pt idx="1">
                  <c:v>1/16/2022 - 1/22/2022</c:v>
                </c:pt>
                <c:pt idx="2">
                  <c:v>1/23/2022 - 1/29/2022</c:v>
                </c:pt>
                <c:pt idx="3">
                  <c:v>2/6/2022 - 2/12/2022</c:v>
                </c:pt>
                <c:pt idx="4">
                  <c:v>2/13/2022 - 2/19/2022</c:v>
                </c:pt>
                <c:pt idx="5">
                  <c:v>2/20/2022 - 2/26/2022</c:v>
                </c:pt>
                <c:pt idx="6">
                  <c:v>2/27/2022 - 3/5/2022</c:v>
                </c:pt>
                <c:pt idx="7">
                  <c:v>3/6/2022 - 3/12/2022</c:v>
                </c:pt>
                <c:pt idx="8">
                  <c:v>3/13/2022 - 3/19/2022</c:v>
                </c:pt>
                <c:pt idx="9">
                  <c:v>3/20/2022 - 3/26/2022</c:v>
                </c:pt>
                <c:pt idx="10">
                  <c:v>3/27/2022 - 4/2/2022</c:v>
                </c:pt>
                <c:pt idx="11">
                  <c:v>4/3/2022 - 4/9/2022</c:v>
                </c:pt>
                <c:pt idx="12">
                  <c:v>4/10/2022 - 4/16/2022</c:v>
                </c:pt>
                <c:pt idx="13">
                  <c:v>4/17/2022 - 4/23/2022</c:v>
                </c:pt>
                <c:pt idx="14">
                  <c:v>4/24/2022 - 4/30/2022</c:v>
                </c:pt>
                <c:pt idx="15">
                  <c:v>5/1/2022 - 5/7/2022</c:v>
                </c:pt>
                <c:pt idx="16">
                  <c:v>5/8/2022 - 5/14/2022</c:v>
                </c:pt>
                <c:pt idx="17">
                  <c:v>5/15/2022 - 5/21/2022</c:v>
                </c:pt>
                <c:pt idx="18">
                  <c:v>5/22/2022 - 5/28/2022</c:v>
                </c:pt>
                <c:pt idx="19">
                  <c:v>5/29/2022 - 6/4/2022</c:v>
                </c:pt>
                <c:pt idx="20">
                  <c:v>6/5/2022 - 6/11/2022</c:v>
                </c:pt>
                <c:pt idx="21">
                  <c:v>6/12/2022 - 6/18/2022</c:v>
                </c:pt>
                <c:pt idx="22">
                  <c:v>6/19/2022 - 6/25/2022</c:v>
                </c:pt>
                <c:pt idx="23">
                  <c:v>6/26/2022 - 7/2/2022</c:v>
                </c:pt>
                <c:pt idx="24">
                  <c:v>7/3/2022 - 7/9/2022</c:v>
                </c:pt>
                <c:pt idx="25">
                  <c:v>7/10/2022 - 7/16/2022</c:v>
                </c:pt>
                <c:pt idx="26">
                  <c:v>7/17/2022 - 7/23/2022</c:v>
                </c:pt>
              </c:strCache>
            </c:strRef>
          </c:cat>
          <c:val>
            <c:numRef>
              <c:f>'Pivot3 Customer Complaint'!$B$5:$B$31</c:f>
              <c:numCache>
                <c:formatCode>0</c:formatCode>
                <c:ptCount val="27"/>
                <c:pt idx="0">
                  <c:v>61.333333333333336</c:v>
                </c:pt>
                <c:pt idx="1">
                  <c:v>86.857142857142861</c:v>
                </c:pt>
                <c:pt idx="2">
                  <c:v>118.66666666666667</c:v>
                </c:pt>
                <c:pt idx="3">
                  <c:v>16.666666666666668</c:v>
                </c:pt>
                <c:pt idx="4">
                  <c:v>96.8</c:v>
                </c:pt>
                <c:pt idx="5">
                  <c:v>143</c:v>
                </c:pt>
                <c:pt idx="6">
                  <c:v>37.5</c:v>
                </c:pt>
                <c:pt idx="7">
                  <c:v>51.7</c:v>
                </c:pt>
                <c:pt idx="8">
                  <c:v>115.83333333333333</c:v>
                </c:pt>
                <c:pt idx="9">
                  <c:v>90.166666666666671</c:v>
                </c:pt>
                <c:pt idx="10">
                  <c:v>99</c:v>
                </c:pt>
                <c:pt idx="11">
                  <c:v>93.5</c:v>
                </c:pt>
                <c:pt idx="12">
                  <c:v>55.375</c:v>
                </c:pt>
                <c:pt idx="13">
                  <c:v>82.75</c:v>
                </c:pt>
                <c:pt idx="14">
                  <c:v>21</c:v>
                </c:pt>
                <c:pt idx="15">
                  <c:v>44.857142857142854</c:v>
                </c:pt>
                <c:pt idx="16">
                  <c:v>32.333333333333336</c:v>
                </c:pt>
                <c:pt idx="17">
                  <c:v>10</c:v>
                </c:pt>
                <c:pt idx="18">
                  <c:v>26.5</c:v>
                </c:pt>
                <c:pt idx="19">
                  <c:v>16.2</c:v>
                </c:pt>
                <c:pt idx="20">
                  <c:v>19.75</c:v>
                </c:pt>
                <c:pt idx="21">
                  <c:v>31.666666666666668</c:v>
                </c:pt>
                <c:pt idx="22">
                  <c:v>43</c:v>
                </c:pt>
                <c:pt idx="23">
                  <c:v>49.833333333333336</c:v>
                </c:pt>
                <c:pt idx="24">
                  <c:v>34.5</c:v>
                </c:pt>
                <c:pt idx="25">
                  <c:v>19.666666666666668</c:v>
                </c:pt>
                <c:pt idx="26">
                  <c:v>12</c:v>
                </c:pt>
              </c:numCache>
            </c:numRef>
          </c:val>
          <c:smooth val="0"/>
          <c:extLst>
            <c:ext xmlns:c16="http://schemas.microsoft.com/office/drawing/2014/chart" uri="{C3380CC4-5D6E-409C-BE32-E72D297353CC}">
              <c16:uniqueId val="{00000004-5747-41EE-AE98-1BBAC92D4DDD}"/>
            </c:ext>
          </c:extLst>
        </c:ser>
        <c:dLbls>
          <c:showLegendKey val="0"/>
          <c:showVal val="0"/>
          <c:showCatName val="0"/>
          <c:showSerName val="0"/>
          <c:showPercent val="0"/>
          <c:showBubbleSize val="0"/>
        </c:dLbls>
        <c:smooth val="0"/>
        <c:axId val="1755218832"/>
        <c:axId val="1755219312"/>
      </c:lineChart>
      <c:catAx>
        <c:axId val="175521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219312"/>
        <c:crosses val="autoZero"/>
        <c:auto val="1"/>
        <c:lblAlgn val="ctr"/>
        <c:lblOffset val="100"/>
        <c:noMultiLvlLbl val="0"/>
      </c:catAx>
      <c:valAx>
        <c:axId val="1755219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5521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[Complaint_Product_Dashboards_Project.xlsx]Pivot4 Customer Complaint!PivotTable2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Drilldown by Reason Code</a:t>
            </a:r>
            <a:r>
              <a:rPr lang="en-US" baseline="0"/>
              <a:t> and Product Name</a:t>
            </a:r>
            <a:endParaRPr lang="en-US"/>
          </a:p>
        </c:rich>
      </c:tx>
      <c:layout>
        <c:manualLayout>
          <c:xMode val="edge"/>
          <c:yMode val="edge"/>
          <c:x val="0.32171394310179618"/>
          <c:y val="2.75050294547852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64029517676429"/>
          <c:y val="7.9353281004294535E-2"/>
          <c:w val="0.59312865917800384"/>
          <c:h val="0.87071771857728331"/>
        </c:manualLayout>
      </c:layout>
      <c:barChart>
        <c:barDir val="bar"/>
        <c:grouping val="clustered"/>
        <c:varyColors val="0"/>
        <c:ser>
          <c:idx val="0"/>
          <c:order val="0"/>
          <c:tx>
            <c:strRef>
              <c:f>'Pivot4 Customer Complaint'!$B$3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'Pivot4 Customer Complaint'!$A$4:$A$35</c:f>
              <c:multiLvlStrCache>
                <c:ptCount val="27"/>
                <c:lvl>
                  <c:pt idx="0">
                    <c:v>Component 2</c:v>
                  </c:pt>
                  <c:pt idx="1">
                    <c:v>Component 3</c:v>
                  </c:pt>
                  <c:pt idx="2">
                    <c:v>Component 6</c:v>
                  </c:pt>
                  <c:pt idx="3">
                    <c:v>Component 8</c:v>
                  </c:pt>
                  <c:pt idx="4">
                    <c:v>Component 12</c:v>
                  </c:pt>
                  <c:pt idx="5">
                    <c:v>Component 13</c:v>
                  </c:pt>
                  <c:pt idx="6">
                    <c:v>Component 14</c:v>
                  </c:pt>
                  <c:pt idx="7">
                    <c:v>Component 15</c:v>
                  </c:pt>
                  <c:pt idx="8">
                    <c:v>Component 19</c:v>
                  </c:pt>
                  <c:pt idx="9">
                    <c:v>Component 21</c:v>
                  </c:pt>
                  <c:pt idx="10">
                    <c:v>Component 22</c:v>
                  </c:pt>
                  <c:pt idx="11">
                    <c:v>Component 26</c:v>
                  </c:pt>
                  <c:pt idx="12">
                    <c:v>Component 7</c:v>
                  </c:pt>
                  <c:pt idx="13">
                    <c:v>Component 9</c:v>
                  </c:pt>
                  <c:pt idx="14">
                    <c:v>Component 11</c:v>
                  </c:pt>
                  <c:pt idx="15">
                    <c:v>Component 16</c:v>
                  </c:pt>
                  <c:pt idx="16">
                    <c:v>Component 18</c:v>
                  </c:pt>
                  <c:pt idx="17">
                    <c:v>Component 24</c:v>
                  </c:pt>
                  <c:pt idx="18">
                    <c:v>Component 25</c:v>
                  </c:pt>
                  <c:pt idx="19">
                    <c:v>Component 27</c:v>
                  </c:pt>
                  <c:pt idx="20">
                    <c:v>Component 1</c:v>
                  </c:pt>
                  <c:pt idx="21">
                    <c:v>Component 4</c:v>
                  </c:pt>
                  <c:pt idx="22">
                    <c:v>Component 5</c:v>
                  </c:pt>
                  <c:pt idx="23">
                    <c:v>Component 17</c:v>
                  </c:pt>
                  <c:pt idx="24">
                    <c:v>Component 20</c:v>
                  </c:pt>
                  <c:pt idx="25">
                    <c:v>Component 23</c:v>
                  </c:pt>
                  <c:pt idx="26">
                    <c:v>Component 10</c:v>
                  </c:pt>
                </c:lvl>
                <c:lvl>
                  <c:pt idx="0">
                    <c:v>Product Category 3</c:v>
                  </c:pt>
                  <c:pt idx="12">
                    <c:v>Product Category 4</c:v>
                  </c:pt>
                  <c:pt idx="20">
                    <c:v>Product Category 5</c:v>
                  </c:pt>
                  <c:pt idx="26">
                    <c:v>Product Category 2</c:v>
                  </c:pt>
                </c:lvl>
              </c:multiLvlStrCache>
            </c:multiLvlStrRef>
          </c:cat>
          <c:val>
            <c:numRef>
              <c:f>'Pivot4 Customer Complaint'!$B$4:$B$35</c:f>
              <c:numCache>
                <c:formatCode>General</c:formatCode>
                <c:ptCount val="27"/>
                <c:pt idx="0">
                  <c:v>28</c:v>
                </c:pt>
                <c:pt idx="1">
                  <c:v>3</c:v>
                </c:pt>
                <c:pt idx="2">
                  <c:v>46</c:v>
                </c:pt>
                <c:pt idx="3">
                  <c:v>8</c:v>
                </c:pt>
                <c:pt idx="4">
                  <c:v>46</c:v>
                </c:pt>
                <c:pt idx="5">
                  <c:v>4</c:v>
                </c:pt>
                <c:pt idx="6">
                  <c:v>11</c:v>
                </c:pt>
                <c:pt idx="7">
                  <c:v>33</c:v>
                </c:pt>
                <c:pt idx="8">
                  <c:v>11</c:v>
                </c:pt>
                <c:pt idx="9">
                  <c:v>4</c:v>
                </c:pt>
                <c:pt idx="10">
                  <c:v>5</c:v>
                </c:pt>
                <c:pt idx="11">
                  <c:v>1</c:v>
                </c:pt>
                <c:pt idx="12">
                  <c:v>11</c:v>
                </c:pt>
                <c:pt idx="13">
                  <c:v>84</c:v>
                </c:pt>
                <c:pt idx="14">
                  <c:v>12</c:v>
                </c:pt>
                <c:pt idx="15">
                  <c:v>31</c:v>
                </c:pt>
                <c:pt idx="16">
                  <c:v>2</c:v>
                </c:pt>
                <c:pt idx="17">
                  <c:v>2</c:v>
                </c:pt>
                <c:pt idx="18">
                  <c:v>2</c:v>
                </c:pt>
                <c:pt idx="19">
                  <c:v>1</c:v>
                </c:pt>
                <c:pt idx="20">
                  <c:v>7</c:v>
                </c:pt>
                <c:pt idx="21">
                  <c:v>17</c:v>
                </c:pt>
                <c:pt idx="22">
                  <c:v>15</c:v>
                </c:pt>
                <c:pt idx="23">
                  <c:v>23</c:v>
                </c:pt>
                <c:pt idx="24">
                  <c:v>14</c:v>
                </c:pt>
                <c:pt idx="25">
                  <c:v>1</c:v>
                </c:pt>
                <c:pt idx="26">
                  <c:v>4</c:v>
                </c:pt>
              </c:numCache>
            </c:numRef>
          </c:val>
          <c:extLst>
            <c:ext xmlns:c16="http://schemas.microsoft.com/office/drawing/2014/chart" uri="{C3380CC4-5D6E-409C-BE32-E72D297353CC}">
              <c16:uniqueId val="{00000000-C2CE-49C0-9F65-582E9E8023B2}"/>
            </c:ext>
          </c:extLst>
        </c:ser>
        <c:dLbls>
          <c:dLblPos val="outEnd"/>
          <c:showLegendKey val="0"/>
          <c:showVal val="1"/>
          <c:showCatName val="0"/>
          <c:showSerName val="0"/>
          <c:showPercent val="0"/>
          <c:showBubbleSize val="0"/>
        </c:dLbls>
        <c:gapWidth val="75"/>
        <c:axId val="107744287"/>
        <c:axId val="107760607"/>
      </c:barChart>
      <c:catAx>
        <c:axId val="10774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0607"/>
        <c:crosses val="autoZero"/>
        <c:auto val="1"/>
        <c:lblAlgn val="ctr"/>
        <c:lblOffset val="100"/>
        <c:noMultiLvlLbl val="0"/>
      </c:catAx>
      <c:valAx>
        <c:axId val="10776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4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[Complaint_Product_Dashboards_Project.xlsx]Pivot4 Customer Complaint!PivotTable2</c:name>
    <c:fmtId val="8"/>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2000" b="0" i="0" u="none" strike="noStrike" kern="1200" spc="0" baseline="0">
                <a:solidFill>
                  <a:sysClr val="windowText" lastClr="000000"/>
                </a:solidFill>
                <a:latin typeface="Arial" panose="020B0604020202020204" pitchFamily="34" charset="0"/>
                <a:ea typeface="+mn-ea"/>
                <a:cs typeface="Arial" panose="020B0604020202020204" pitchFamily="34" charset="0"/>
              </a:rPr>
              <a:t>Drilldown by Reason Code and Product Name</a:t>
            </a:r>
          </a:p>
        </c:rich>
      </c:tx>
      <c:layout>
        <c:manualLayout>
          <c:xMode val="edge"/>
          <c:yMode val="edge"/>
          <c:x val="0.32272318174066761"/>
          <c:y val="1.2097120982263577E-2"/>
        </c:manualLayout>
      </c:layout>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664029517676429"/>
          <c:y val="7.9353281004294535E-2"/>
          <c:w val="0.59312865917800384"/>
          <c:h val="0.87071771857728331"/>
        </c:manualLayout>
      </c:layout>
      <c:barChart>
        <c:barDir val="bar"/>
        <c:grouping val="clustered"/>
        <c:varyColors val="0"/>
        <c:ser>
          <c:idx val="0"/>
          <c:order val="0"/>
          <c:tx>
            <c:strRef>
              <c:f>'Pivot4 Customer Complaint'!$B$3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'Pivot4 Customer Complaint'!$A$4:$A$35</c:f>
              <c:multiLvlStrCache>
                <c:ptCount val="27"/>
                <c:lvl>
                  <c:pt idx="0">
                    <c:v>Component 2</c:v>
                  </c:pt>
                  <c:pt idx="1">
                    <c:v>Component 3</c:v>
                  </c:pt>
                  <c:pt idx="2">
                    <c:v>Component 6</c:v>
                  </c:pt>
                  <c:pt idx="3">
                    <c:v>Component 8</c:v>
                  </c:pt>
                  <c:pt idx="4">
                    <c:v>Component 12</c:v>
                  </c:pt>
                  <c:pt idx="5">
                    <c:v>Component 13</c:v>
                  </c:pt>
                  <c:pt idx="6">
                    <c:v>Component 14</c:v>
                  </c:pt>
                  <c:pt idx="7">
                    <c:v>Component 15</c:v>
                  </c:pt>
                  <c:pt idx="8">
                    <c:v>Component 19</c:v>
                  </c:pt>
                  <c:pt idx="9">
                    <c:v>Component 21</c:v>
                  </c:pt>
                  <c:pt idx="10">
                    <c:v>Component 22</c:v>
                  </c:pt>
                  <c:pt idx="11">
                    <c:v>Component 26</c:v>
                  </c:pt>
                  <c:pt idx="12">
                    <c:v>Component 7</c:v>
                  </c:pt>
                  <c:pt idx="13">
                    <c:v>Component 9</c:v>
                  </c:pt>
                  <c:pt idx="14">
                    <c:v>Component 11</c:v>
                  </c:pt>
                  <c:pt idx="15">
                    <c:v>Component 16</c:v>
                  </c:pt>
                  <c:pt idx="16">
                    <c:v>Component 18</c:v>
                  </c:pt>
                  <c:pt idx="17">
                    <c:v>Component 24</c:v>
                  </c:pt>
                  <c:pt idx="18">
                    <c:v>Component 25</c:v>
                  </c:pt>
                  <c:pt idx="19">
                    <c:v>Component 27</c:v>
                  </c:pt>
                  <c:pt idx="20">
                    <c:v>Component 1</c:v>
                  </c:pt>
                  <c:pt idx="21">
                    <c:v>Component 4</c:v>
                  </c:pt>
                  <c:pt idx="22">
                    <c:v>Component 5</c:v>
                  </c:pt>
                  <c:pt idx="23">
                    <c:v>Component 17</c:v>
                  </c:pt>
                  <c:pt idx="24">
                    <c:v>Component 20</c:v>
                  </c:pt>
                  <c:pt idx="25">
                    <c:v>Component 23</c:v>
                  </c:pt>
                  <c:pt idx="26">
                    <c:v>Component 10</c:v>
                  </c:pt>
                </c:lvl>
                <c:lvl>
                  <c:pt idx="0">
                    <c:v>Product Category 3</c:v>
                  </c:pt>
                  <c:pt idx="12">
                    <c:v>Product Category 4</c:v>
                  </c:pt>
                  <c:pt idx="20">
                    <c:v>Product Category 5</c:v>
                  </c:pt>
                  <c:pt idx="26">
                    <c:v>Product Category 2</c:v>
                  </c:pt>
                </c:lvl>
              </c:multiLvlStrCache>
            </c:multiLvlStrRef>
          </c:cat>
          <c:val>
            <c:numRef>
              <c:f>'Pivot4 Customer Complaint'!$B$4:$B$35</c:f>
              <c:numCache>
                <c:formatCode>General</c:formatCode>
                <c:ptCount val="27"/>
                <c:pt idx="0">
                  <c:v>28</c:v>
                </c:pt>
                <c:pt idx="1">
                  <c:v>3</c:v>
                </c:pt>
                <c:pt idx="2">
                  <c:v>46</c:v>
                </c:pt>
                <c:pt idx="3">
                  <c:v>8</c:v>
                </c:pt>
                <c:pt idx="4">
                  <c:v>46</c:v>
                </c:pt>
                <c:pt idx="5">
                  <c:v>4</c:v>
                </c:pt>
                <c:pt idx="6">
                  <c:v>11</c:v>
                </c:pt>
                <c:pt idx="7">
                  <c:v>33</c:v>
                </c:pt>
                <c:pt idx="8">
                  <c:v>11</c:v>
                </c:pt>
                <c:pt idx="9">
                  <c:v>4</c:v>
                </c:pt>
                <c:pt idx="10">
                  <c:v>5</c:v>
                </c:pt>
                <c:pt idx="11">
                  <c:v>1</c:v>
                </c:pt>
                <c:pt idx="12">
                  <c:v>11</c:v>
                </c:pt>
                <c:pt idx="13">
                  <c:v>84</c:v>
                </c:pt>
                <c:pt idx="14">
                  <c:v>12</c:v>
                </c:pt>
                <c:pt idx="15">
                  <c:v>31</c:v>
                </c:pt>
                <c:pt idx="16">
                  <c:v>2</c:v>
                </c:pt>
                <c:pt idx="17">
                  <c:v>2</c:v>
                </c:pt>
                <c:pt idx="18">
                  <c:v>2</c:v>
                </c:pt>
                <c:pt idx="19">
                  <c:v>1</c:v>
                </c:pt>
                <c:pt idx="20">
                  <c:v>7</c:v>
                </c:pt>
                <c:pt idx="21">
                  <c:v>17</c:v>
                </c:pt>
                <c:pt idx="22">
                  <c:v>15</c:v>
                </c:pt>
                <c:pt idx="23">
                  <c:v>23</c:v>
                </c:pt>
                <c:pt idx="24">
                  <c:v>14</c:v>
                </c:pt>
                <c:pt idx="25">
                  <c:v>1</c:v>
                </c:pt>
                <c:pt idx="26">
                  <c:v>4</c:v>
                </c:pt>
              </c:numCache>
            </c:numRef>
          </c:val>
          <c:extLst>
            <c:ext xmlns:c16="http://schemas.microsoft.com/office/drawing/2014/chart" uri="{C3380CC4-5D6E-409C-BE32-E72D297353CC}">
              <c16:uniqueId val="{00000000-3132-4795-A28C-CB7AF1B5441F}"/>
            </c:ext>
          </c:extLst>
        </c:ser>
        <c:dLbls>
          <c:dLblPos val="outEnd"/>
          <c:showLegendKey val="0"/>
          <c:showVal val="1"/>
          <c:showCatName val="0"/>
          <c:showSerName val="0"/>
          <c:showPercent val="0"/>
          <c:showBubbleSize val="0"/>
        </c:dLbls>
        <c:gapWidth val="75"/>
        <c:axId val="107744287"/>
        <c:axId val="107760607"/>
      </c:barChart>
      <c:catAx>
        <c:axId val="107744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7760607"/>
        <c:crosses val="autoZero"/>
        <c:auto val="1"/>
        <c:lblAlgn val="ctr"/>
        <c:lblOffset val="100"/>
        <c:noMultiLvlLbl val="0"/>
      </c:catAx>
      <c:valAx>
        <c:axId val="10776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4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[Complaint_Product_Dashboards_Project.xlsx]Pivot5 Customer Complaint!PivotTable3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Complaints by Reason Code</a:t>
            </a:r>
          </a:p>
        </c:rich>
      </c:tx>
      <c:layout>
        <c:manualLayout>
          <c:xMode val="edge"/>
          <c:yMode val="edge"/>
          <c:x val="0.33171087593072773"/>
          <c:y val="3.1541118895058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'Pivot5 Customer Complaint'!$B$4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'Pivot5 Customer Complaint'!$A$5:$A$24</c:f>
              <c:strCache>
                <c:ptCount val="19"/>
                <c:pt idx="0">
                  <c:v>Assembled Incorrectly</c:v>
                </c:pt>
                <c:pt idx="1">
                  <c:v>Broken/Not functioning</c:v>
                </c:pt>
                <c:pt idx="2">
                  <c:v>Color Transfer</c:v>
                </c:pt>
                <c:pt idx="3">
                  <c:v>Cosmetic Damage - Dirty</c:v>
                </c:pt>
                <c:pt idx="4">
                  <c:v>Cosmetic Damage - Dirty,Cosmetic Damage - Unpainted surface blemished or scratched</c:v>
                </c:pt>
                <c:pt idx="5">
                  <c:v>Cosmetic Damage - Paint is chipping; blemished; scratched; or misapplied</c:v>
                </c:pt>
                <c:pt idx="6">
                  <c:v>Cosmetic Damage - Unpainted surface blemished or scratched</c:v>
                </c:pt>
                <c:pt idx="7">
                  <c:v>Damaged - Packaging upon arrival</c:v>
                </c:pt>
                <c:pt idx="8">
                  <c:v>Damaged - Printed Goods (not from mouthing)</c:v>
                </c:pt>
                <c:pt idx="9">
                  <c:v>Damaged - Soft Goods</c:v>
                </c:pt>
                <c:pt idx="10">
                  <c:v>Degraded from cleaning according to instructions</c:v>
                </c:pt>
                <c:pt idx="11">
                  <c:v>Fit Issue</c:v>
                </c:pt>
                <c:pt idx="12">
                  <c:v>Items stuck together</c:v>
                </c:pt>
                <c:pt idx="13">
                  <c:v>Loose/Liberated - Screw</c:v>
                </c:pt>
                <c:pt idx="14">
                  <c:v>Missing Part</c:v>
                </c:pt>
                <c:pt idx="15">
                  <c:v>Missing Part,Wrong item(s) Shipped</c:v>
                </c:pt>
                <c:pt idx="16">
                  <c:v>Odor</c:v>
                </c:pt>
                <c:pt idx="17">
                  <c:v>Wood Splinter, Injury</c:v>
                </c:pt>
                <c:pt idx="18">
                  <c:v>Wrong item(s) Shipped</c:v>
                </c:pt>
              </c:strCache>
            </c:strRef>
          </c:cat>
          <c:val>
            <c:numRef>
              <c:f>'Pivot5 Customer Complaint'!$B$5:$B$24</c:f>
              <c:numCache>
                <c:formatCode>General</c:formatCode>
                <c:ptCount val="19"/>
                <c:pt idx="0">
                  <c:v>1</c:v>
                </c:pt>
                <c:pt idx="1">
                  <c:v>46</c:v>
                </c:pt>
                <c:pt idx="2">
                  <c:v>4</c:v>
                </c:pt>
                <c:pt idx="3">
                  <c:v>15</c:v>
                </c:pt>
                <c:pt idx="4">
                  <c:v>2</c:v>
                </c:pt>
                <c:pt idx="5">
                  <c:v>57</c:v>
                </c:pt>
                <c:pt idx="6">
                  <c:v>36</c:v>
                </c:pt>
                <c:pt idx="7">
                  <c:v>9</c:v>
                </c:pt>
                <c:pt idx="8">
                  <c:v>26</c:v>
                </c:pt>
                <c:pt idx="9">
                  <c:v>22</c:v>
                </c:pt>
                <c:pt idx="10">
                  <c:v>1</c:v>
                </c:pt>
                <c:pt idx="11">
                  <c:v>10</c:v>
                </c:pt>
                <c:pt idx="12">
                  <c:v>10</c:v>
                </c:pt>
                <c:pt idx="13">
                  <c:v>2</c:v>
                </c:pt>
                <c:pt idx="14">
                  <c:v>176</c:v>
                </c:pt>
                <c:pt idx="15">
                  <c:v>1</c:v>
                </c:pt>
                <c:pt idx="16">
                  <c:v>3</c:v>
                </c:pt>
                <c:pt idx="17">
                  <c:v>1</c:v>
                </c:pt>
                <c:pt idx="18">
                  <c:v>4</c:v>
                </c:pt>
              </c:numCache>
            </c:numRef>
          </c:val>
          <c:extLst>
            <c:ext xmlns:c16="http://schemas.microsoft.com/office/drawing/2014/chart" uri="{C3380CC4-5D6E-409C-BE32-E72D297353CC}">
              <c16:uniqueId val="{00000000-98E3-43A3-92FC-6E274FDB20DC}"/>
            </c:ext>
          </c:extLst>
        </c:ser>
        <c:dLbls>
          <c:showLegendKey val="0"/>
          <c:showVal val="0"/>
          <c:showCatName val="0"/>
          <c:showSerName val="0"/>
          <c:showPercent val="0"/>
          <c:showBubbleSize val="0"/>
        </c:dLbls>
        <c:gapWidth val="75"/>
        <c:axId val="202985007"/>
        <c:axId val="202984527"/>
      </c:barChart>
      <c:catAx>
        <c:axId val="20298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4527"/>
        <c:crosses val="autoZero"/>
        <c:auto val="1"/>
        <c:lblAlgn val="ctr"/>
        <c:lblOffset val="100"/>
        <c:noMultiLvlLbl val="0"/>
      </c:catAx>
      <c:valAx>
        <c:axId val="202984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[Complaint_Product_Dashboards_Project.xlsx]Pivot5 Customer Complaint!PivotTable3</c:name>
    <c:fmtId val="5"/>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solidFill>
                <a:latin typeface="+mn-lt"/>
                <a:ea typeface="+mn-ea"/>
                <a:cs typeface="+mn-cs"/>
              </a:defRPr>
            </a:pPr>
            <a:r>
              <a:rPr lang="en-US" sz="2000" b="0" i="0" u="none" strike="noStrike" kern="1200" spc="0" baseline="0">
                <a:solidFill>
                  <a:sysClr val="windowText" lastClr="000000"/>
                </a:solidFill>
                <a:latin typeface="+mn-lt"/>
                <a:ea typeface="+mn-ea"/>
                <a:cs typeface="+mn-cs"/>
              </a:rPr>
              <a:t>Number of Complaints by Reason Code</a:t>
            </a:r>
          </a:p>
        </c:rich>
      </c:tx>
      <c:layout>
        <c:manualLayout>
          <c:xMode val="edge"/>
          <c:yMode val="edge"/>
          <c:x val="0.33272024227349489"/>
          <c:y val="1.0504819570347072E-2"/>
        </c:manualLayout>
      </c:layout>
      <c:overlay val="0"/>
      <c:spPr>
        <a:noFill/>
        <a:ln>
          <a:noFill/>
        </a:ln>
        <a:effectLst/>
      </c:spPr>
      <c:txPr>
        <a:bodyPr rot="0" spcFirstLastPara="1" vertOverflow="ellipsis" vert="horz" wrap="square" anchor="ctr" anchorCtr="1"/>
        <a:lstStyle/>
        <a:p>
          <a:pPr algn="ctr" rtl="0">
            <a:defRPr lang="en-US" sz="2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'Pivot5 Customer Complaint'!$B$4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'Pivot5 Customer Complaint'!$A$5:$A$24</c:f>
              <c:strCache>
                <c:ptCount val="19"/>
                <c:pt idx="0">
                  <c:v>Assembled Incorrectly</c:v>
                </c:pt>
                <c:pt idx="1">
                  <c:v>Broken/Not functioning</c:v>
                </c:pt>
                <c:pt idx="2">
                  <c:v>Color Transfer</c:v>
                </c:pt>
                <c:pt idx="3">
                  <c:v>Cosmetic Damage - Dirty</c:v>
                </c:pt>
                <c:pt idx="4">
                  <c:v>Cosmetic Damage - Dirty,Cosmetic Damage - Unpainted surface blemished or scratched</c:v>
                </c:pt>
                <c:pt idx="5">
                  <c:v>Cosmetic Damage - Paint is chipping; blemished; scratched; or misapplied</c:v>
                </c:pt>
                <c:pt idx="6">
                  <c:v>Cosmetic Damage - Unpainted surface blemished or scratched</c:v>
                </c:pt>
                <c:pt idx="7">
                  <c:v>Damaged - Packaging upon arrival</c:v>
                </c:pt>
                <c:pt idx="8">
                  <c:v>Damaged - Printed Goods (not from mouthing)</c:v>
                </c:pt>
                <c:pt idx="9">
                  <c:v>Damaged - Soft Goods</c:v>
                </c:pt>
                <c:pt idx="10">
                  <c:v>Degraded from cleaning according to instructions</c:v>
                </c:pt>
                <c:pt idx="11">
                  <c:v>Fit Issue</c:v>
                </c:pt>
                <c:pt idx="12">
                  <c:v>Items stuck together</c:v>
                </c:pt>
                <c:pt idx="13">
                  <c:v>Loose/Liberated - Screw</c:v>
                </c:pt>
                <c:pt idx="14">
                  <c:v>Missing Part</c:v>
                </c:pt>
                <c:pt idx="15">
                  <c:v>Missing Part,Wrong item(s) Shipped</c:v>
                </c:pt>
                <c:pt idx="16">
                  <c:v>Odor</c:v>
                </c:pt>
                <c:pt idx="17">
                  <c:v>Wood Splinter, Injury</c:v>
                </c:pt>
                <c:pt idx="18">
                  <c:v>Wrong item(s) Shipped</c:v>
                </c:pt>
              </c:strCache>
            </c:strRef>
          </c:cat>
          <c:val>
            <c:numRef>
              <c:f>'Pivot5 Customer Complaint'!$B$5:$B$24</c:f>
              <c:numCache>
                <c:formatCode>General</c:formatCode>
                <c:ptCount val="19"/>
                <c:pt idx="0">
                  <c:v>1</c:v>
                </c:pt>
                <c:pt idx="1">
                  <c:v>46</c:v>
                </c:pt>
                <c:pt idx="2">
                  <c:v>4</c:v>
                </c:pt>
                <c:pt idx="3">
                  <c:v>15</c:v>
                </c:pt>
                <c:pt idx="4">
                  <c:v>2</c:v>
                </c:pt>
                <c:pt idx="5">
                  <c:v>57</c:v>
                </c:pt>
                <c:pt idx="6">
                  <c:v>36</c:v>
                </c:pt>
                <c:pt idx="7">
                  <c:v>9</c:v>
                </c:pt>
                <c:pt idx="8">
                  <c:v>26</c:v>
                </c:pt>
                <c:pt idx="9">
                  <c:v>22</c:v>
                </c:pt>
                <c:pt idx="10">
                  <c:v>1</c:v>
                </c:pt>
                <c:pt idx="11">
                  <c:v>10</c:v>
                </c:pt>
                <c:pt idx="12">
                  <c:v>10</c:v>
                </c:pt>
                <c:pt idx="13">
                  <c:v>2</c:v>
                </c:pt>
                <c:pt idx="14">
                  <c:v>176</c:v>
                </c:pt>
                <c:pt idx="15">
                  <c:v>1</c:v>
                </c:pt>
                <c:pt idx="16">
                  <c:v>3</c:v>
                </c:pt>
                <c:pt idx="17">
                  <c:v>1</c:v>
                </c:pt>
                <c:pt idx="18">
                  <c:v>4</c:v>
                </c:pt>
              </c:numCache>
            </c:numRef>
          </c:val>
          <c:extLst>
            <c:ext xmlns:c16="http://schemas.microsoft.com/office/drawing/2014/chart" uri="{C3380CC4-5D6E-409C-BE32-E72D297353CC}">
              <c16:uniqueId val="{00000000-57C6-433A-BC79-57B4FE43036F}"/>
            </c:ext>
          </c:extLst>
        </c:ser>
        <c:dLbls>
          <c:showLegendKey val="0"/>
          <c:showVal val="0"/>
          <c:showCatName val="0"/>
          <c:showSerName val="0"/>
          <c:showPercent val="0"/>
          <c:showBubbleSize val="0"/>
        </c:dLbls>
        <c:gapWidth val="75"/>
        <c:axId val="202985007"/>
        <c:axId val="202984527"/>
      </c:barChart>
      <c:catAx>
        <c:axId val="202985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2984527"/>
        <c:crosses val="autoZero"/>
        <c:auto val="1"/>
        <c:lblAlgn val="ctr"/>
        <c:lblOffset val="100"/>
        <c:noMultiLvlLbl val="0"/>
      </c:catAx>
      <c:valAx>
        <c:axId val="202984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247649</xdr:colOff>
      <xdr:row>8</xdr:row>
      <xdr:rowOff>123825</xdr:rowOff>
    </xdr:from>
    <xdr:to>
      <xdr:col>20</xdr:col>
      <xdr:colOff>581025</xdr:colOff>
      <xdr:row>32</xdr:row>
      <xdr:rowOff>147637</xdr:rowOff>
    </xdr:to>
    <xdr:graphicFrame macro="">
      <xdr:nvGraphicFramePr>
        <xdr:cNvPr id="2" name="Chart 1">
          <a:extLst>
            <a:ext uri="{FF2B5EF4-FFF2-40B4-BE49-F238E27FC236}">
              <a16:creationId xmlns:a16="http://schemas.microsoft.com/office/drawing/2014/main" id="{9BA0A978-FC5B-5780-7106-2A62FD16B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285750</xdr:colOff>
      <xdr:row>1</xdr:row>
      <xdr:rowOff>9525</xdr:rowOff>
    </xdr:from>
    <xdr:to>
      <xdr:col>22</xdr:col>
      <xdr:colOff>200024</xdr:colOff>
      <xdr:row>8</xdr:row>
      <xdr:rowOff>47625</xdr:rowOff>
    </xdr:to>
    <mc:AlternateContent xmlns:mc="http://schemas.openxmlformats.org/markup-compatibility/2006" xmlns:tsle="http://schemas.microsoft.com/office/drawing/2012/timeslicer">
      <mc:Choice Requires="tsle">
        <xdr:graphicFrame macro="">
          <xdr:nvGraphicFramePr>
            <xdr:cNvPr id="6" name="Order Month">
              <a:extLst>
                <a:ext uri="{FF2B5EF4-FFF2-40B4-BE49-F238E27FC236}">
                  <a16:creationId xmlns:a16="http://schemas.microsoft.com/office/drawing/2014/main" id="{FE7893ED-D944-8A7D-9B81-B1133D55E6F8}"/>
                </a:ext>
              </a:extLst>
            </xdr:cNvPr>
            <xdr:cNvGraphicFramePr/>
          </xdr:nvGraphicFramePr>
          <xdr:xfrm>
            <a:off x="0" y="0"/>
            <a:ext cx="0" cy="0"/>
          </xdr:xfrm>
          <a:graphic>
            <a:graphicData uri="http://schemas.microsoft.com/office/drawing/2012/timeslicer">
              <tsle:timeslicer name="Order Month"/>
            </a:graphicData>
          </a:graphic>
        </xdr:graphicFrame>
      </mc:Choice>
      <mc:Fallback xmlns="">
        <xdr:sp macro="" textlink="">
          <xdr:nvSpPr>
            <xdr:cNvPr id="0" name=""/>
            <xdr:cNvSpPr>
              <a:spLocks noTextEdit="1"/>
            </xdr:cNvSpPr>
          </xdr:nvSpPr>
          <xdr:spPr>
            <a:xfrm>
              <a:off x="8877300" y="200025"/>
              <a:ext cx="859154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57150</xdr:colOff>
      <xdr:row>8</xdr:row>
      <xdr:rowOff>142876</xdr:rowOff>
    </xdr:from>
    <xdr:to>
      <xdr:col>24</xdr:col>
      <xdr:colOff>57150</xdr:colOff>
      <xdr:row>19</xdr:row>
      <xdr:rowOff>142876</xdr:rowOff>
    </xdr:to>
    <mc:AlternateContent xmlns:mc="http://schemas.openxmlformats.org/markup-compatibility/2006" xmlns:a14="http://schemas.microsoft.com/office/drawing/2010/main">
      <mc:Choice Requires="a14">
        <xdr:graphicFrame macro="">
          <xdr:nvGraphicFramePr>
            <xdr:cNvPr id="8" name="Filter by Product Name">
              <a:extLst>
                <a:ext uri="{FF2B5EF4-FFF2-40B4-BE49-F238E27FC236}">
                  <a16:creationId xmlns:a16="http://schemas.microsoft.com/office/drawing/2014/main" id="{A0D3AC13-88B9-CA99-00F6-CE6400D58D40}"/>
                </a:ext>
              </a:extLst>
            </xdr:cNvPr>
            <xdr:cNvGraphicFramePr/>
          </xdr:nvGraphicFramePr>
          <xdr:xfrm>
            <a:off x="0" y="0"/>
            <a:ext cx="0" cy="0"/>
          </xdr:xfrm>
          <a:graphic>
            <a:graphicData uri="http://schemas.microsoft.com/office/drawing/2010/slicer">
              <sle:slicer xmlns:sle="http://schemas.microsoft.com/office/drawing/2010/slicer" name="Filter by Product Name"/>
            </a:graphicData>
          </a:graphic>
        </xdr:graphicFrame>
      </mc:Choice>
      <mc:Fallback xmlns="">
        <xdr:sp macro="" textlink="">
          <xdr:nvSpPr>
            <xdr:cNvPr id="0" name=""/>
            <xdr:cNvSpPr>
              <a:spLocks noTextEdit="1"/>
            </xdr:cNvSpPr>
          </xdr:nvSpPr>
          <xdr:spPr>
            <a:xfrm>
              <a:off x="16716375" y="1666876"/>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xdr:row>
      <xdr:rowOff>42862</xdr:rowOff>
    </xdr:from>
    <xdr:to>
      <xdr:col>10</xdr:col>
      <xdr:colOff>238125</xdr:colOff>
      <xdr:row>29</xdr:row>
      <xdr:rowOff>38100</xdr:rowOff>
    </xdr:to>
    <xdr:graphicFrame macro="">
      <xdr:nvGraphicFramePr>
        <xdr:cNvPr id="2" name="Chart 1">
          <a:extLst>
            <a:ext uri="{FF2B5EF4-FFF2-40B4-BE49-F238E27FC236}">
              <a16:creationId xmlns:a16="http://schemas.microsoft.com/office/drawing/2014/main" id="{3D69C973-66CA-442C-AF0F-DE52E1E82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18</xdr:row>
      <xdr:rowOff>57151</xdr:rowOff>
    </xdr:from>
    <xdr:to>
      <xdr:col>2</xdr:col>
      <xdr:colOff>704850</xdr:colOff>
      <xdr:row>35</xdr:row>
      <xdr:rowOff>76201</xdr:rowOff>
    </xdr:to>
    <xdr:sp macro="" textlink="">
      <xdr:nvSpPr>
        <xdr:cNvPr id="3" name="TextBox 2">
          <a:extLst>
            <a:ext uri="{FF2B5EF4-FFF2-40B4-BE49-F238E27FC236}">
              <a16:creationId xmlns:a16="http://schemas.microsoft.com/office/drawing/2014/main" id="{0D9EE907-C2FA-F086-6B75-6C2A3AD2FB92}"/>
            </a:ext>
          </a:extLst>
        </xdr:cNvPr>
        <xdr:cNvSpPr txBox="1"/>
      </xdr:nvSpPr>
      <xdr:spPr>
        <a:xfrm>
          <a:off x="114300" y="3486151"/>
          <a:ext cx="6486525" cy="325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4/6/2023 initial review:</a:t>
          </a:r>
        </a:p>
        <a:p>
          <a:endParaRPr lang="en-US" sz="1100"/>
        </a:p>
        <a:p>
          <a:r>
            <a:rPr lang="en-US" sz="1100" b="0" i="0">
              <a:solidFill>
                <a:schemeClr val="dk1"/>
              </a:solidFill>
              <a:effectLst/>
              <a:latin typeface="+mn-lt"/>
              <a:ea typeface="+mn-ea"/>
              <a:cs typeface="+mn-cs"/>
            </a:rPr>
            <a:t>In</a:t>
          </a:r>
          <a:r>
            <a:rPr lang="en-US" sz="1100" b="0" i="0" baseline="0">
              <a:solidFill>
                <a:schemeClr val="dk1"/>
              </a:solidFill>
              <a:effectLst/>
              <a:latin typeface="+mn-lt"/>
              <a:ea typeface="+mn-ea"/>
              <a:cs typeface="+mn-cs"/>
            </a:rPr>
            <a:t> 2022, five reason codes produced 80% of all tickets. As a reminder: there are nineteen reason codes total. So let's drill down into these five reason codes that accounted for 341 of 426 complaint tickets in 2022:</a:t>
          </a:r>
        </a:p>
        <a:p>
          <a:endParaRPr lang="en-US" sz="1100" b="0" i="0" baseline="0">
            <a:solidFill>
              <a:schemeClr val="dk1"/>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top reason codes in descending order are: </a:t>
          </a:r>
          <a:endParaRPr lang="en-US">
            <a:effectLst/>
          </a:endParaRPr>
        </a:p>
        <a:p>
          <a:r>
            <a:rPr lang="en-US" sz="1100" b="0" i="0">
              <a:solidFill>
                <a:schemeClr val="dk1"/>
              </a:solidFill>
              <a:effectLst/>
              <a:latin typeface="+mn-lt"/>
              <a:ea typeface="+mn-ea"/>
              <a:cs typeface="+mn-cs"/>
            </a:rPr>
            <a:t>1) Missing Part</a:t>
          </a:r>
          <a:endParaRPr lang="en-US" sz="1100">
            <a:solidFill>
              <a:schemeClr val="dk1"/>
            </a:solidFill>
            <a:effectLst/>
            <a:latin typeface="+mn-lt"/>
            <a:ea typeface="+mn-ea"/>
            <a:cs typeface="+mn-cs"/>
          </a:endParaRPr>
        </a:p>
        <a:p>
          <a:r>
            <a:rPr lang="en-US" sz="1100" b="0" i="0">
              <a:solidFill>
                <a:schemeClr val="dk1"/>
              </a:solidFill>
              <a:effectLst/>
              <a:latin typeface="+mn-lt"/>
              <a:ea typeface="+mn-ea"/>
              <a:cs typeface="+mn-cs"/>
            </a:rPr>
            <a:t>2) Cosmetic Damage - Paint is chipping; blemished; scratched; or misapplied</a:t>
          </a:r>
          <a:endParaRPr lang="en-US" sz="1100">
            <a:solidFill>
              <a:schemeClr val="dk1"/>
            </a:solidFill>
            <a:effectLst/>
            <a:latin typeface="+mn-lt"/>
            <a:ea typeface="+mn-ea"/>
            <a:cs typeface="+mn-cs"/>
          </a:endParaRPr>
        </a:p>
        <a:p>
          <a:r>
            <a:rPr lang="en-US" sz="1100" b="0" i="0">
              <a:solidFill>
                <a:schemeClr val="dk1"/>
              </a:solidFill>
              <a:effectLst/>
              <a:latin typeface="+mn-lt"/>
              <a:ea typeface="+mn-ea"/>
              <a:cs typeface="+mn-cs"/>
            </a:rPr>
            <a:t>3) Broken/Not functioning</a:t>
          </a:r>
          <a:endParaRPr lang="en-US" sz="1100">
            <a:solidFill>
              <a:schemeClr val="dk1"/>
            </a:solidFill>
            <a:effectLst/>
            <a:latin typeface="+mn-lt"/>
            <a:ea typeface="+mn-ea"/>
            <a:cs typeface="+mn-cs"/>
          </a:endParaRPr>
        </a:p>
        <a:p>
          <a:r>
            <a:rPr lang="en-US" sz="1100" b="0" i="0">
              <a:solidFill>
                <a:schemeClr val="dk1"/>
              </a:solidFill>
              <a:effectLst/>
              <a:latin typeface="+mn-lt"/>
              <a:ea typeface="+mn-ea"/>
              <a:cs typeface="+mn-cs"/>
            </a:rPr>
            <a:t>4) Cosmetic Damage - Unpainted surface blemished or scratched</a:t>
          </a:r>
          <a:endParaRPr lang="en-US" sz="1100">
            <a:solidFill>
              <a:schemeClr val="dk1"/>
            </a:solidFill>
            <a:effectLst/>
            <a:latin typeface="+mn-lt"/>
            <a:ea typeface="+mn-ea"/>
            <a:cs typeface="+mn-cs"/>
          </a:endParaRPr>
        </a:p>
        <a:p>
          <a:r>
            <a:rPr lang="en-US" sz="1100" b="0" i="0">
              <a:solidFill>
                <a:schemeClr val="dk1"/>
              </a:solidFill>
              <a:effectLst/>
              <a:latin typeface="+mn-lt"/>
              <a:ea typeface="+mn-ea"/>
              <a:cs typeface="+mn-cs"/>
            </a:rPr>
            <a:t>5) Damaged - Printed Goods (not from mouthing)</a:t>
          </a:r>
          <a:endParaRPr lang="en-US">
            <a:effectLst/>
          </a:endParaRPr>
        </a:p>
        <a:p>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In 2022, </a:t>
          </a:r>
          <a:r>
            <a:rPr lang="en-US" sz="1100" b="0" i="0" baseline="0">
              <a:solidFill>
                <a:schemeClr val="dk1"/>
              </a:solidFill>
              <a:effectLst/>
              <a:latin typeface="+mn-lt"/>
              <a:ea typeface="+mn-ea"/>
              <a:cs typeface="+mn-cs"/>
            </a:rPr>
            <a:t>"Missing Part" reason code accounted for 41% of all customer complaint tickets. </a:t>
          </a:r>
        </a:p>
        <a:p>
          <a:r>
            <a:rPr lang="en-US" sz="1100" b="0" i="0" baseline="0">
              <a:solidFill>
                <a:schemeClr val="dk1"/>
              </a:solidFill>
              <a:effectLst/>
              <a:latin typeface="+mn-lt"/>
              <a:ea typeface="+mn-ea"/>
              <a:cs typeface="+mn-cs"/>
            </a:rPr>
            <a:t>- Missing part reason code represents 5% of the Reason Code types, yet caused 38% of all tickets.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333374</xdr:colOff>
      <xdr:row>0</xdr:row>
      <xdr:rowOff>138112</xdr:rowOff>
    </xdr:from>
    <xdr:to>
      <xdr:col>23</xdr:col>
      <xdr:colOff>76200</xdr:colOff>
      <xdr:row>18</xdr:row>
      <xdr:rowOff>57150</xdr:rowOff>
    </xdr:to>
    <xdr:graphicFrame macro="">
      <xdr:nvGraphicFramePr>
        <xdr:cNvPr id="2" name="Chart 1">
          <a:extLst>
            <a:ext uri="{FF2B5EF4-FFF2-40B4-BE49-F238E27FC236}">
              <a16:creationId xmlns:a16="http://schemas.microsoft.com/office/drawing/2014/main" id="{635EA27D-D531-0790-98E0-4ED4A9F88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571500</xdr:colOff>
      <xdr:row>22</xdr:row>
      <xdr:rowOff>76200</xdr:rowOff>
    </xdr:from>
    <xdr:to>
      <xdr:col>20</xdr:col>
      <xdr:colOff>571500</xdr:colOff>
      <xdr:row>35</xdr:row>
      <xdr:rowOff>123825</xdr:rowOff>
    </xdr:to>
    <mc:AlternateContent xmlns:mc="http://schemas.openxmlformats.org/markup-compatibility/2006">
      <mc:Choice xmlns:a14="http://schemas.microsoft.com/office/drawing/2010/main" Requires="a14">
        <xdr:graphicFrame macro="">
          <xdr:nvGraphicFramePr>
            <xdr:cNvPr id="4" name="Product Name 3">
              <a:extLst>
                <a:ext uri="{FF2B5EF4-FFF2-40B4-BE49-F238E27FC236}">
                  <a16:creationId xmlns:a16="http://schemas.microsoft.com/office/drawing/2014/main" id="{1206B0FE-9578-414E-3B45-E8D9900F56D8}"/>
                </a:ext>
              </a:extLst>
            </xdr:cNvPr>
            <xdr:cNvGraphicFramePr/>
          </xdr:nvGraphicFramePr>
          <xdr:xfrm>
            <a:off x="0" y="0"/>
            <a:ext cx="0" cy="0"/>
          </xdr:xfrm>
          <a:graphic>
            <a:graphicData uri="http://schemas.microsoft.com/office/drawing/2010/slicer">
              <sle:slicer xmlns:sle="http://schemas.microsoft.com/office/drawing/2010/slicer" name="Product Name 3"/>
            </a:graphicData>
          </a:graphic>
        </xdr:graphicFrame>
      </mc:Choice>
      <mc:Fallback>
        <xdr:sp macro="" textlink="">
          <xdr:nvSpPr>
            <xdr:cNvPr id="0" name=""/>
            <xdr:cNvSpPr>
              <a:spLocks noTextEdit="1"/>
            </xdr:cNvSpPr>
          </xdr:nvSpPr>
          <xdr:spPr>
            <a:xfrm>
              <a:off x="14887575" y="4267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60792</xdr:rowOff>
    </xdr:from>
    <xdr:to>
      <xdr:col>18</xdr:col>
      <xdr:colOff>80682</xdr:colOff>
      <xdr:row>30</xdr:row>
      <xdr:rowOff>53172</xdr:rowOff>
    </xdr:to>
    <xdr:graphicFrame macro="">
      <xdr:nvGraphicFramePr>
        <xdr:cNvPr id="2" name="Chart 1">
          <a:extLst>
            <a:ext uri="{FF2B5EF4-FFF2-40B4-BE49-F238E27FC236}">
              <a16:creationId xmlns:a16="http://schemas.microsoft.com/office/drawing/2014/main" id="{57737C73-AA5E-406F-BA99-4BF1D2F0A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24</xdr:col>
      <xdr:colOff>0</xdr:colOff>
      <xdr:row>5</xdr:row>
      <xdr:rowOff>9525</xdr:rowOff>
    </xdr:to>
    <xdr:sp macro="" textlink="">
      <xdr:nvSpPr>
        <xdr:cNvPr id="3" name="TextBox 2">
          <a:extLst>
            <a:ext uri="{FF2B5EF4-FFF2-40B4-BE49-F238E27FC236}">
              <a16:creationId xmlns:a16="http://schemas.microsoft.com/office/drawing/2014/main" id="{E28BF26D-FE8E-4290-F5CF-64A077E4E1A6}"/>
            </a:ext>
          </a:extLst>
        </xdr:cNvPr>
        <xdr:cNvSpPr txBox="1"/>
      </xdr:nvSpPr>
      <xdr:spPr>
        <a:xfrm>
          <a:off x="0" y="0"/>
          <a:ext cx="14630400" cy="962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7"/>
          <a:r>
            <a:rPr lang="en-US" sz="4800">
              <a:solidFill>
                <a:schemeClr val="bg1"/>
              </a:solidFill>
              <a:latin typeface="Arial" panose="020B0604020202020204" pitchFamily="34" charset="0"/>
              <a:cs typeface="Arial" panose="020B0604020202020204" pitchFamily="34" charset="0"/>
            </a:rPr>
            <a:t>Product</a:t>
          </a:r>
          <a:r>
            <a:rPr lang="en-US" sz="4800" baseline="0">
              <a:solidFill>
                <a:schemeClr val="bg1"/>
              </a:solidFill>
              <a:latin typeface="Arial" panose="020B0604020202020204" pitchFamily="34" charset="0"/>
              <a:cs typeface="Arial" panose="020B0604020202020204" pitchFamily="34" charset="0"/>
            </a:rPr>
            <a:t> Complaints Overview</a:t>
          </a:r>
          <a:endParaRPr lang="en-US" sz="480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21</xdr:col>
      <xdr:colOff>179854</xdr:colOff>
      <xdr:row>5</xdr:row>
      <xdr:rowOff>60791</xdr:rowOff>
    </xdr:from>
    <xdr:to>
      <xdr:col>24</xdr:col>
      <xdr:colOff>193301</xdr:colOff>
      <xdr:row>35</xdr:row>
      <xdr:rowOff>179293</xdr:rowOff>
    </xdr:to>
    <mc:AlternateContent xmlns:mc="http://schemas.openxmlformats.org/markup-compatibility/2006" xmlns:a14="http://schemas.microsoft.com/office/drawing/2010/main">
      <mc:Choice Requires="a14">
        <xdr:graphicFrame macro="">
          <xdr:nvGraphicFramePr>
            <xdr:cNvPr id="5" name="Reason Code">
              <a:extLst>
                <a:ext uri="{FF2B5EF4-FFF2-40B4-BE49-F238E27FC236}">
                  <a16:creationId xmlns:a16="http://schemas.microsoft.com/office/drawing/2014/main" id="{FD3D9977-45EB-DF7F-2B1F-856485190CA9}"/>
                </a:ext>
              </a:extLst>
            </xdr:cNvPr>
            <xdr:cNvGraphicFramePr/>
          </xdr:nvGraphicFramePr>
          <xdr:xfrm>
            <a:off x="0" y="0"/>
            <a:ext cx="0" cy="0"/>
          </xdr:xfrm>
          <a:graphic>
            <a:graphicData uri="http://schemas.microsoft.com/office/drawing/2010/slicer">
              <sle:slicer xmlns:sle="http://schemas.microsoft.com/office/drawing/2010/slicer" name="Reason Code"/>
            </a:graphicData>
          </a:graphic>
        </xdr:graphicFrame>
      </mc:Choice>
      <mc:Fallback xmlns="">
        <xdr:sp macro="" textlink="">
          <xdr:nvSpPr>
            <xdr:cNvPr id="0" name=""/>
            <xdr:cNvSpPr>
              <a:spLocks noTextEdit="1"/>
            </xdr:cNvSpPr>
          </xdr:nvSpPr>
          <xdr:spPr>
            <a:xfrm>
              <a:off x="12887325" y="1013291"/>
              <a:ext cx="1828800" cy="5833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119903</xdr:colOff>
      <xdr:row>5</xdr:row>
      <xdr:rowOff>60792</xdr:rowOff>
    </xdr:from>
    <xdr:to>
      <xdr:col>21</xdr:col>
      <xdr:colOff>133350</xdr:colOff>
      <xdr:row>17</xdr:row>
      <xdr:rowOff>122705</xdr:rowOff>
    </xdr:to>
    <mc:AlternateContent xmlns:mc="http://schemas.openxmlformats.org/markup-compatibility/2006" xmlns:a14="http://schemas.microsoft.com/office/drawing/2010/main">
      <mc:Choice Requires="a14">
        <xdr:graphicFrame macro="">
          <xdr:nvGraphicFramePr>
            <xdr:cNvPr id="6" name="Ticket Date (Month)">
              <a:extLst>
                <a:ext uri="{FF2B5EF4-FFF2-40B4-BE49-F238E27FC236}">
                  <a16:creationId xmlns:a16="http://schemas.microsoft.com/office/drawing/2014/main" id="{45665FB3-B733-C602-8252-FCF9DE45EFEB}"/>
                </a:ext>
              </a:extLst>
            </xdr:cNvPr>
            <xdr:cNvGraphicFramePr/>
          </xdr:nvGraphicFramePr>
          <xdr:xfrm>
            <a:off x="0" y="0"/>
            <a:ext cx="0" cy="0"/>
          </xdr:xfrm>
          <a:graphic>
            <a:graphicData uri="http://schemas.microsoft.com/office/drawing/2010/slicer">
              <sle:slicer xmlns:sle="http://schemas.microsoft.com/office/drawing/2010/slicer" name="Ticket Date (Month)"/>
            </a:graphicData>
          </a:graphic>
        </xdr:graphicFrame>
      </mc:Choice>
      <mc:Fallback xmlns="">
        <xdr:sp macro="" textlink="">
          <xdr:nvSpPr>
            <xdr:cNvPr id="0" name=""/>
            <xdr:cNvSpPr>
              <a:spLocks noTextEdit="1"/>
            </xdr:cNvSpPr>
          </xdr:nvSpPr>
          <xdr:spPr>
            <a:xfrm>
              <a:off x="11012021" y="1013292"/>
              <a:ext cx="1828800" cy="23479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31</xdr:row>
      <xdr:rowOff>41183</xdr:rowOff>
    </xdr:from>
    <xdr:to>
      <xdr:col>18</xdr:col>
      <xdr:colOff>80682</xdr:colOff>
      <xdr:row>49</xdr:row>
      <xdr:rowOff>150721</xdr:rowOff>
    </xdr:to>
    <xdr:graphicFrame macro="">
      <xdr:nvGraphicFramePr>
        <xdr:cNvPr id="4" name="Chart 3">
          <a:extLst>
            <a:ext uri="{FF2B5EF4-FFF2-40B4-BE49-F238E27FC236}">
              <a16:creationId xmlns:a16="http://schemas.microsoft.com/office/drawing/2014/main" id="{B42ED2AD-DAB2-4EB1-9800-CA815F6AD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434789</xdr:colOff>
      <xdr:row>50</xdr:row>
      <xdr:rowOff>38101</xdr:rowOff>
    </xdr:from>
    <xdr:to>
      <xdr:col>14</xdr:col>
      <xdr:colOff>251012</xdr:colOff>
      <xdr:row>56</xdr:row>
      <xdr:rowOff>123826</xdr:rowOff>
    </xdr:to>
    <mc:AlternateContent xmlns:mc="http://schemas.openxmlformats.org/markup-compatibility/2006" xmlns:tsle="http://schemas.microsoft.com/office/drawing/2012/timeslicer">
      <mc:Choice Requires="tsle">
        <xdr:graphicFrame macro="">
          <xdr:nvGraphicFramePr>
            <xdr:cNvPr id="7" name="Ticket Date 1">
              <a:extLst>
                <a:ext uri="{FF2B5EF4-FFF2-40B4-BE49-F238E27FC236}">
                  <a16:creationId xmlns:a16="http://schemas.microsoft.com/office/drawing/2014/main" id="{1A39DC0F-7AC8-1EAF-6C2D-33E81B089E1F}"/>
                </a:ext>
              </a:extLst>
            </xdr:cNvPr>
            <xdr:cNvGraphicFramePr/>
          </xdr:nvGraphicFramePr>
          <xdr:xfrm>
            <a:off x="0" y="0"/>
            <a:ext cx="0" cy="0"/>
          </xdr:xfrm>
          <a:graphic>
            <a:graphicData uri="http://schemas.microsoft.com/office/drawing/2012/timeslicer">
              <tsle:timeslicer name="Ticket Date 1"/>
            </a:graphicData>
          </a:graphic>
        </xdr:graphicFrame>
      </mc:Choice>
      <mc:Fallback xmlns="">
        <xdr:sp macro="" textlink="">
          <xdr:nvSpPr>
            <xdr:cNvPr id="0" name=""/>
            <xdr:cNvSpPr>
              <a:spLocks noTextEdit="1"/>
            </xdr:cNvSpPr>
          </xdr:nvSpPr>
          <xdr:spPr>
            <a:xfrm>
              <a:off x="2250142" y="9563101"/>
              <a:ext cx="6472517" cy="12287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119903</xdr:colOff>
      <xdr:row>31</xdr:row>
      <xdr:rowOff>51547</xdr:rowOff>
    </xdr:from>
    <xdr:to>
      <xdr:col>21</xdr:col>
      <xdr:colOff>133350</xdr:colOff>
      <xdr:row>44</xdr:row>
      <xdr:rowOff>99172</xdr:rowOff>
    </xdr:to>
    <mc:AlternateContent xmlns:mc="http://schemas.openxmlformats.org/markup-compatibility/2006" xmlns:a14="http://schemas.microsoft.com/office/drawing/2010/main">
      <mc:Choice Requires="a14">
        <xdr:graphicFrame macro="">
          <xdr:nvGraphicFramePr>
            <xdr:cNvPr id="10" name="Product Name 2">
              <a:extLst>
                <a:ext uri="{FF2B5EF4-FFF2-40B4-BE49-F238E27FC236}">
                  <a16:creationId xmlns:a16="http://schemas.microsoft.com/office/drawing/2014/main" id="{5A97FF36-4043-7DC4-BA47-FB8E96DCD9A4}"/>
                </a:ext>
              </a:extLst>
            </xdr:cNvPr>
            <xdr:cNvGraphicFramePr/>
          </xdr:nvGraphicFramePr>
          <xdr:xfrm>
            <a:off x="0" y="0"/>
            <a:ext cx="0" cy="0"/>
          </xdr:xfrm>
          <a:graphic>
            <a:graphicData uri="http://schemas.microsoft.com/office/drawing/2010/slicer">
              <sle:slicer xmlns:sle="http://schemas.microsoft.com/office/drawing/2010/slicer" name="Product Name 2"/>
            </a:graphicData>
          </a:graphic>
        </xdr:graphicFrame>
      </mc:Choice>
      <mc:Fallback xmlns="">
        <xdr:sp macro="" textlink="">
          <xdr:nvSpPr>
            <xdr:cNvPr id="0" name=""/>
            <xdr:cNvSpPr>
              <a:spLocks noTextEdit="1"/>
            </xdr:cNvSpPr>
          </xdr:nvSpPr>
          <xdr:spPr>
            <a:xfrm>
              <a:off x="11012021" y="595704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97733</xdr:colOff>
      <xdr:row>0</xdr:row>
      <xdr:rowOff>172482</xdr:rowOff>
    </xdr:from>
    <xdr:to>
      <xdr:col>16</xdr:col>
      <xdr:colOff>125067</xdr:colOff>
      <xdr:row>31</xdr:row>
      <xdr:rowOff>167721</xdr:rowOff>
    </xdr:to>
    <xdr:graphicFrame macro="">
      <xdr:nvGraphicFramePr>
        <xdr:cNvPr id="2" name="Chart 1">
          <a:extLst>
            <a:ext uri="{FF2B5EF4-FFF2-40B4-BE49-F238E27FC236}">
              <a16:creationId xmlns:a16="http://schemas.microsoft.com/office/drawing/2014/main" id="{F880C9C9-D50F-7CB9-079A-50603A4C5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22412</xdr:colOff>
      <xdr:row>5</xdr:row>
      <xdr:rowOff>9525</xdr:rowOff>
    </xdr:to>
    <xdr:sp macro="" textlink="">
      <xdr:nvSpPr>
        <xdr:cNvPr id="3" name="TextBox 2">
          <a:extLst>
            <a:ext uri="{FF2B5EF4-FFF2-40B4-BE49-F238E27FC236}">
              <a16:creationId xmlns:a16="http://schemas.microsoft.com/office/drawing/2014/main" id="{E8AB5BC9-6159-43F1-982F-D8D920F0B897}"/>
            </a:ext>
          </a:extLst>
        </xdr:cNvPr>
        <xdr:cNvSpPr txBox="1"/>
      </xdr:nvSpPr>
      <xdr:spPr>
        <a:xfrm>
          <a:off x="0" y="0"/>
          <a:ext cx="16360588" cy="962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7"/>
          <a:r>
            <a:rPr lang="en-US" sz="4800">
              <a:solidFill>
                <a:schemeClr val="bg1"/>
              </a:solidFill>
              <a:latin typeface="Arial" panose="020B0604020202020204" pitchFamily="34" charset="0"/>
              <a:cs typeface="Arial" panose="020B0604020202020204" pitchFamily="34" charset="0"/>
            </a:rPr>
            <a:t>Product</a:t>
          </a:r>
          <a:r>
            <a:rPr lang="en-US" sz="4800" baseline="0">
              <a:solidFill>
                <a:schemeClr val="bg1"/>
              </a:solidFill>
              <a:latin typeface="Arial" panose="020B0604020202020204" pitchFamily="34" charset="0"/>
              <a:cs typeface="Arial" panose="020B0604020202020204" pitchFamily="34" charset="0"/>
            </a:rPr>
            <a:t> Complaints Drilldown</a:t>
          </a:r>
          <a:endParaRPr lang="en-US" sz="480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0</xdr:colOff>
      <xdr:row>5</xdr:row>
      <xdr:rowOff>67235</xdr:rowOff>
    </xdr:from>
    <xdr:to>
      <xdr:col>20</xdr:col>
      <xdr:colOff>481853</xdr:colOff>
      <xdr:row>44</xdr:row>
      <xdr:rowOff>56029</xdr:rowOff>
    </xdr:to>
    <xdr:graphicFrame macro="">
      <xdr:nvGraphicFramePr>
        <xdr:cNvPr id="8" name="Chart 7">
          <a:extLst>
            <a:ext uri="{FF2B5EF4-FFF2-40B4-BE49-F238E27FC236}">
              <a16:creationId xmlns:a16="http://schemas.microsoft.com/office/drawing/2014/main" id="{1703B591-325F-4C99-A168-152EEBC97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547409</xdr:colOff>
      <xdr:row>35</xdr:row>
      <xdr:rowOff>156882</xdr:rowOff>
    </xdr:from>
    <xdr:to>
      <xdr:col>23</xdr:col>
      <xdr:colOff>560856</xdr:colOff>
      <xdr:row>44</xdr:row>
      <xdr:rowOff>56029</xdr:rowOff>
    </xdr:to>
    <mc:AlternateContent xmlns:mc="http://schemas.openxmlformats.org/markup-compatibility/2006" xmlns:a14="http://schemas.microsoft.com/office/drawing/2010/main">
      <mc:Choice Requires="a14">
        <xdr:graphicFrame macro="">
          <xdr:nvGraphicFramePr>
            <xdr:cNvPr id="10" name="Product Name 1">
              <a:extLst>
                <a:ext uri="{FF2B5EF4-FFF2-40B4-BE49-F238E27FC236}">
                  <a16:creationId xmlns:a16="http://schemas.microsoft.com/office/drawing/2014/main" id="{42BDF0CB-9734-E236-FFB8-9003A0C0A4A4}"/>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12649762" y="6824382"/>
              <a:ext cx="1828800" cy="1613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547409</xdr:colOff>
      <xdr:row>5</xdr:row>
      <xdr:rowOff>67236</xdr:rowOff>
    </xdr:from>
    <xdr:to>
      <xdr:col>23</xdr:col>
      <xdr:colOff>560856</xdr:colOff>
      <xdr:row>35</xdr:row>
      <xdr:rowOff>89647</xdr:rowOff>
    </xdr:to>
    <mc:AlternateContent xmlns:mc="http://schemas.openxmlformats.org/markup-compatibility/2006" xmlns:a14="http://schemas.microsoft.com/office/drawing/2010/main">
      <mc:Choice Requires="a14">
        <xdr:graphicFrame macro="">
          <xdr:nvGraphicFramePr>
            <xdr:cNvPr id="11" name="Filter by Reason Code">
              <a:extLst>
                <a:ext uri="{FF2B5EF4-FFF2-40B4-BE49-F238E27FC236}">
                  <a16:creationId xmlns:a16="http://schemas.microsoft.com/office/drawing/2014/main" id="{E217ADC2-C54F-9106-D14A-6A1A1D39A51C}"/>
                </a:ext>
              </a:extLst>
            </xdr:cNvPr>
            <xdr:cNvGraphicFramePr/>
          </xdr:nvGraphicFramePr>
          <xdr:xfrm>
            <a:off x="0" y="0"/>
            <a:ext cx="0" cy="0"/>
          </xdr:xfrm>
          <a:graphic>
            <a:graphicData uri="http://schemas.microsoft.com/office/drawing/2010/slicer">
              <sle:slicer xmlns:sle="http://schemas.microsoft.com/office/drawing/2010/slicer" name="Filter by Reason Code"/>
            </a:graphicData>
          </a:graphic>
        </xdr:graphicFrame>
      </mc:Choice>
      <mc:Fallback xmlns="">
        <xdr:sp macro="" textlink="">
          <xdr:nvSpPr>
            <xdr:cNvPr id="0" name=""/>
            <xdr:cNvSpPr>
              <a:spLocks noTextEdit="1"/>
            </xdr:cNvSpPr>
          </xdr:nvSpPr>
          <xdr:spPr>
            <a:xfrm>
              <a:off x="12649762" y="1019736"/>
              <a:ext cx="1828800" cy="57374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3921</xdr:colOff>
      <xdr:row>5</xdr:row>
      <xdr:rowOff>67235</xdr:rowOff>
    </xdr:from>
    <xdr:to>
      <xdr:col>27</xdr:col>
      <xdr:colOff>17369</xdr:colOff>
      <xdr:row>47</xdr:row>
      <xdr:rowOff>11205</xdr:rowOff>
    </xdr:to>
    <mc:AlternateContent xmlns:mc="http://schemas.openxmlformats.org/markup-compatibility/2006" xmlns:a14="http://schemas.microsoft.com/office/drawing/2010/main">
      <mc:Choice Requires="a14">
        <xdr:graphicFrame macro="">
          <xdr:nvGraphicFramePr>
            <xdr:cNvPr id="13" name="Item Name 1">
              <a:extLst>
                <a:ext uri="{FF2B5EF4-FFF2-40B4-BE49-F238E27FC236}">
                  <a16:creationId xmlns:a16="http://schemas.microsoft.com/office/drawing/2014/main" id="{DAB7D6CA-68DB-39B5-209B-455678C4782A}"/>
                </a:ext>
              </a:extLst>
            </xdr:cNvPr>
            <xdr:cNvGraphicFramePr/>
          </xdr:nvGraphicFramePr>
          <xdr:xfrm>
            <a:off x="0" y="0"/>
            <a:ext cx="0" cy="0"/>
          </xdr:xfrm>
          <a:graphic>
            <a:graphicData uri="http://schemas.microsoft.com/office/drawing/2010/slicer">
              <sle:slicer xmlns:sle="http://schemas.microsoft.com/office/drawing/2010/slicer" name="Item Name 1"/>
            </a:graphicData>
          </a:graphic>
        </xdr:graphicFrame>
      </mc:Choice>
      <mc:Fallback xmlns="">
        <xdr:sp macro="" textlink="">
          <xdr:nvSpPr>
            <xdr:cNvPr id="0" name=""/>
            <xdr:cNvSpPr>
              <a:spLocks noTextEdit="1"/>
            </xdr:cNvSpPr>
          </xdr:nvSpPr>
          <xdr:spPr>
            <a:xfrm>
              <a:off x="14526745" y="1019735"/>
              <a:ext cx="1828800" cy="8000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47063</xdr:colOff>
      <xdr:row>44</xdr:row>
      <xdr:rowOff>75079</xdr:rowOff>
    </xdr:from>
    <xdr:to>
      <xdr:col>23</xdr:col>
      <xdr:colOff>582705</xdr:colOff>
      <xdr:row>50</xdr:row>
      <xdr:rowOff>145677</xdr:rowOff>
    </xdr:to>
    <mc:AlternateContent xmlns:mc="http://schemas.openxmlformats.org/markup-compatibility/2006" xmlns:tsle="http://schemas.microsoft.com/office/drawing/2012/timeslicer">
      <mc:Choice Requires="tsle">
        <xdr:graphicFrame macro="">
          <xdr:nvGraphicFramePr>
            <xdr:cNvPr id="2" name="Ticket Date">
              <a:extLst>
                <a:ext uri="{FF2B5EF4-FFF2-40B4-BE49-F238E27FC236}">
                  <a16:creationId xmlns:a16="http://schemas.microsoft.com/office/drawing/2014/main" id="{3313A348-2AC9-18BB-8BDE-EEA1C389B391}"/>
                </a:ext>
              </a:extLst>
            </xdr:cNvPr>
            <xdr:cNvGraphicFramePr/>
          </xdr:nvGraphicFramePr>
          <xdr:xfrm>
            <a:off x="0" y="0"/>
            <a:ext cx="0" cy="0"/>
          </xdr:xfrm>
          <a:graphic>
            <a:graphicData uri="http://schemas.microsoft.com/office/drawing/2012/timeslicer">
              <tsle:timeslicer name="Ticket Date"/>
            </a:graphicData>
          </a:graphic>
        </xdr:graphicFrame>
      </mc:Choice>
      <mc:Fallback xmlns="">
        <xdr:sp macro="" textlink="">
          <xdr:nvSpPr>
            <xdr:cNvPr id="0" name=""/>
            <xdr:cNvSpPr>
              <a:spLocks noTextEdit="1"/>
            </xdr:cNvSpPr>
          </xdr:nvSpPr>
          <xdr:spPr>
            <a:xfrm>
              <a:off x="8518710" y="8457079"/>
              <a:ext cx="5981701" cy="14040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142874</xdr:colOff>
      <xdr:row>0</xdr:row>
      <xdr:rowOff>71436</xdr:rowOff>
    </xdr:from>
    <xdr:to>
      <xdr:col>16</xdr:col>
      <xdr:colOff>219075</xdr:colOff>
      <xdr:row>29</xdr:row>
      <xdr:rowOff>95249</xdr:rowOff>
    </xdr:to>
    <xdr:graphicFrame macro="">
      <xdr:nvGraphicFramePr>
        <xdr:cNvPr id="2" name="Chart 1">
          <a:extLst>
            <a:ext uri="{FF2B5EF4-FFF2-40B4-BE49-F238E27FC236}">
              <a16:creationId xmlns:a16="http://schemas.microsoft.com/office/drawing/2014/main" id="{3521A3FD-DC3F-87B7-11CE-1531C4B509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100857</xdr:colOff>
      <xdr:row>5</xdr:row>
      <xdr:rowOff>67234</xdr:rowOff>
    </xdr:from>
    <xdr:to>
      <xdr:col>23</xdr:col>
      <xdr:colOff>580648</xdr:colOff>
      <xdr:row>56</xdr:row>
      <xdr:rowOff>11205</xdr:rowOff>
    </xdr:to>
    <xdr:graphicFrame macro="">
      <xdr:nvGraphicFramePr>
        <xdr:cNvPr id="6" name="Chart 5">
          <a:extLst>
            <a:ext uri="{FF2B5EF4-FFF2-40B4-BE49-F238E27FC236}">
              <a16:creationId xmlns:a16="http://schemas.microsoft.com/office/drawing/2014/main" id="{3D1DD8B9-BC9E-4EA1-943A-E722320BA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24</xdr:col>
      <xdr:colOff>0</xdr:colOff>
      <xdr:row>5</xdr:row>
      <xdr:rowOff>9525</xdr:rowOff>
    </xdr:to>
    <xdr:sp macro="" textlink="">
      <xdr:nvSpPr>
        <xdr:cNvPr id="2" name="TextBox 1">
          <a:extLst>
            <a:ext uri="{FF2B5EF4-FFF2-40B4-BE49-F238E27FC236}">
              <a16:creationId xmlns:a16="http://schemas.microsoft.com/office/drawing/2014/main" id="{C941F727-0CF0-4FDB-AB2C-362CC4A28B37}"/>
            </a:ext>
          </a:extLst>
        </xdr:cNvPr>
        <xdr:cNvSpPr txBox="1"/>
      </xdr:nvSpPr>
      <xdr:spPr>
        <a:xfrm>
          <a:off x="0" y="0"/>
          <a:ext cx="14630400" cy="962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7"/>
          <a:r>
            <a:rPr lang="en-US" sz="4800">
              <a:solidFill>
                <a:schemeClr val="bg1"/>
              </a:solidFill>
            </a:rPr>
            <a:t>Reason Codes Drilldown</a:t>
          </a:r>
        </a:p>
      </xdr:txBody>
    </xdr:sp>
    <xdr:clientData/>
  </xdr:twoCellAnchor>
  <xdr:twoCellAnchor editAs="oneCell">
    <xdr:from>
      <xdr:col>0</xdr:col>
      <xdr:colOff>0</xdr:colOff>
      <xdr:row>5</xdr:row>
      <xdr:rowOff>67234</xdr:rowOff>
    </xdr:from>
    <xdr:to>
      <xdr:col>3</xdr:col>
      <xdr:colOff>13447</xdr:colOff>
      <xdr:row>47</xdr:row>
      <xdr:rowOff>29697</xdr:rowOff>
    </xdr:to>
    <mc:AlternateContent xmlns:mc="http://schemas.openxmlformats.org/markup-compatibility/2006" xmlns:a14="http://schemas.microsoft.com/office/drawing/2010/main">
      <mc:Choice Requires="a14">
        <xdr:graphicFrame macro="">
          <xdr:nvGraphicFramePr>
            <xdr:cNvPr id="7" name="Item Name">
              <a:extLst>
                <a:ext uri="{FF2B5EF4-FFF2-40B4-BE49-F238E27FC236}">
                  <a16:creationId xmlns:a16="http://schemas.microsoft.com/office/drawing/2014/main" id="{ACE89A55-AB18-7C2F-2708-764F24CDDFCE}"/>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0" y="1019734"/>
              <a:ext cx="1828800" cy="7963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47</xdr:row>
      <xdr:rowOff>87966</xdr:rowOff>
    </xdr:from>
    <xdr:to>
      <xdr:col>3</xdr:col>
      <xdr:colOff>13447</xdr:colOff>
      <xdr:row>55</xdr:row>
      <xdr:rowOff>182454</xdr:rowOff>
    </xdr:to>
    <mc:AlternateContent xmlns:mc="http://schemas.openxmlformats.org/markup-compatibility/2006" xmlns:a14="http://schemas.microsoft.com/office/drawing/2010/main">
      <mc:Choice Requires="a14">
        <xdr:graphicFrame macro="">
          <xdr:nvGraphicFramePr>
            <xdr:cNvPr id="8" name="Product Name">
              <a:extLst>
                <a:ext uri="{FF2B5EF4-FFF2-40B4-BE49-F238E27FC236}">
                  <a16:creationId xmlns:a16="http://schemas.microsoft.com/office/drawing/2014/main" id="{5B45FCA7-BB3B-86DB-21E5-50D0F7CAF413}"/>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0" y="9041466"/>
              <a:ext cx="1828800" cy="1618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15128</xdr:colOff>
      <xdr:row>5</xdr:row>
      <xdr:rowOff>67234</xdr:rowOff>
    </xdr:from>
    <xdr:to>
      <xdr:col>27</xdr:col>
      <xdr:colOff>28576</xdr:colOff>
      <xdr:row>35</xdr:row>
      <xdr:rowOff>105334</xdr:rowOff>
    </xdr:to>
    <mc:AlternateContent xmlns:mc="http://schemas.openxmlformats.org/markup-compatibility/2006" xmlns:a14="http://schemas.microsoft.com/office/drawing/2010/main">
      <mc:Choice Requires="a14">
        <xdr:graphicFrame macro="">
          <xdr:nvGraphicFramePr>
            <xdr:cNvPr id="9" name="Reason Code 1">
              <a:extLst>
                <a:ext uri="{FF2B5EF4-FFF2-40B4-BE49-F238E27FC236}">
                  <a16:creationId xmlns:a16="http://schemas.microsoft.com/office/drawing/2014/main" id="{4BE80E80-A778-CEA3-47B9-6803ED072135}"/>
                </a:ext>
              </a:extLst>
            </xdr:cNvPr>
            <xdr:cNvGraphicFramePr/>
          </xdr:nvGraphicFramePr>
          <xdr:xfrm>
            <a:off x="0" y="0"/>
            <a:ext cx="0" cy="0"/>
          </xdr:xfrm>
          <a:graphic>
            <a:graphicData uri="http://schemas.microsoft.com/office/drawing/2010/slicer">
              <sle:slicer xmlns:sle="http://schemas.microsoft.com/office/drawing/2010/slicer" name="Reason Code 1"/>
            </a:graphicData>
          </a:graphic>
        </xdr:graphicFrame>
      </mc:Choice>
      <mc:Fallback xmlns="">
        <xdr:sp macro="" textlink="">
          <xdr:nvSpPr>
            <xdr:cNvPr id="0" name=""/>
            <xdr:cNvSpPr>
              <a:spLocks noTextEdit="1"/>
            </xdr:cNvSpPr>
          </xdr:nvSpPr>
          <xdr:spPr>
            <a:xfrm>
              <a:off x="14537952" y="1019734"/>
              <a:ext cx="1828800" cy="575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van Sprecher" refreshedDate="45040.453910648146" backgroundQuery="1" createdVersion="8" refreshedVersion="8" minRefreshableVersion="3" recordCount="0" supportSubquery="1" supportAdvancedDrill="1" xr:uid="{59313B33-86B6-4838-839A-2BF890461D9D}">
  <cacheSource type="external" connectionId="3"/>
  <cacheFields count="8">
    <cacheField name="[tblSalesByProduct].[Product Name].[Product Name]" caption="Product Name" numFmtId="0" hierarchy="13" level="1">
      <sharedItems count="5">
        <s v="Product Category 1"/>
        <s v="Product Category 2"/>
        <s v="Product Category 3"/>
        <s v="Product Category 4"/>
        <s v="Product Category 5"/>
      </sharedItems>
    </cacheField>
    <cacheField name="[tblSalesByProduct].[Order Month (Month)].[Order Month (Month)]" caption="Order Month (Month)" numFmtId="0" hierarchy="16" level="1">
      <sharedItems count="12">
        <s v="Jan"/>
        <s v="Feb"/>
        <s v="Mar"/>
        <s v="Apr"/>
        <s v="May"/>
        <s v="Jun"/>
        <s v="Jul"/>
        <s v="Aug"/>
        <s v="Sep"/>
        <s v="Oct"/>
        <s v="Nov"/>
        <s v="Dec"/>
      </sharedItems>
    </cacheField>
    <cacheField name="[tblSalesByProduct].[Order Month (Year)].[Order Month (Year)]" caption="Order Month (Year)" numFmtId="0" hierarchy="17" level="1">
      <sharedItems containsSemiMixedTypes="0" containsNonDate="0" containsString="0"/>
    </cacheField>
    <cacheField name="[tblSalesByProduct].[Order Month (Quarter)].[Order Month (Quarter)]" caption="Order Month (Quarter)" numFmtId="0" hierarchy="18" level="1">
      <sharedItems count="4">
        <s v="Qtr1"/>
        <s v="Qtr2"/>
        <s v="Qtr3"/>
        <s v="Qtr4"/>
      </sharedItems>
    </cacheField>
    <cacheField name="[tblSalesByProduct].[Order Month].[Order Month]" caption="Order Month" numFmtId="0" hierarchy="14" level="1">
      <sharedItems containsSemiMixedTypes="0" containsNonDate="0" containsDate="1" containsString="0" minDate="2022-01-01T00:00:00" maxDate="2022-12-02T00:00:00" count="12">
        <d v="2022-01-01T00:00:00"/>
        <d v="2022-02-01T00:00:00"/>
        <d v="2022-03-01T00:00:00"/>
        <d v="2022-04-01T00:00:00"/>
        <d v="2022-05-01T00:00:00"/>
        <d v="2022-06-01T00:00:00"/>
        <d v="2022-07-01T00:00:00"/>
        <d v="2022-08-01T00:00:00"/>
        <d v="2022-09-01T00:00:00"/>
        <d v="2022-10-01T00:00:00"/>
        <d v="2022-11-01T00:00:00"/>
        <d v="2022-12-01T00:00:00"/>
      </sharedItems>
    </cacheField>
    <cacheField name="[tblCustomerComplaintData].[Item Ship Date (Year)].[Item Ship Date (Year)]" caption="Item Ship Date (Year)" numFmtId="0" hierarchy="10" level="1">
      <sharedItems count="1">
        <s v="2022"/>
      </sharedItems>
    </cacheField>
    <cacheField name="[Measures].[Sum of Sales Units]" caption="Sum of Sales Units" numFmtId="0" hierarchy="26" level="32767"/>
    <cacheField name="[tblCustomerComplaintData].[Ticket Date (Month)].[Ticket Date (Month)]" caption="Ticket Date (Month)" numFmtId="0" hierarchy="8" level="1">
      <sharedItems containsSemiMixedTypes="0" containsNonDate="0" containsString="0"/>
    </cacheField>
  </cacheFields>
  <cacheHierarchies count="32">
    <cacheHierarchy uniqueName="[tblCustomerComplaintData].[Ticket Number]" caption="Ticket Number" attribute="1" defaultMemberUniqueName="[tblCustomerComplaintData].[Ticket Number].[All]" allUniqueName="[tblCustomerComplaintData].[Ticket Number].[All]" dimensionUniqueName="[tblCustomerComplaintData]" displayFolder="" count="0" memberValueDatatype="130" unbalanced="0"/>
    <cacheHierarchy uniqueName="[tblCustomerComplaintData].[Ticket Date]" caption="Ticket Date" attribute="1" time="1" defaultMemberUniqueName="[tblCustomerComplaintData].[Ticket Date].[All]" allUniqueName="[tblCustomerComplaintData].[Ticket Date].[All]" dimensionUniqueName="[tblCustomerComplaintData]" displayFolder="" count="0" memberValueDatatype="7" unbalanced="0"/>
    <cacheHierarchy uniqueName="[tblCustomerComplaintData].[Item Ship Date]" caption="Item Ship Date" attribute="1" time="1" defaultMemberUniqueName="[tblCustomerComplaintData].[Item Ship Date].[All]" allUniqueName="[tblCustomerComplaintData].[Item Ship Date].[All]" dimensionUniqueName="[tblCustomerComplaintData]" displayFolder="" count="0" memberValueDatatype="7" unbalanced="0"/>
    <cacheHierarchy uniqueName="[tblCustomerComplaintData].[Item Receipt Date]" caption="Item Receipt Date" attribute="1" time="1" defaultMemberUniqueName="[tblCustomerComplaintData].[Item Receipt Date].[All]" allUniqueName="[tblCustomerComplaintData].[Item Receipt Date].[All]" dimensionUniqueName="[tblCustomerComplaintData]" displayFolder="" count="0" memberValueDatatype="7" unbalanced="0"/>
    <cacheHierarchy uniqueName="[tblCustomerComplaintData].[Item Name]" caption="Item Name" attribute="1" defaultMemberUniqueName="[tblCustomerComplaintData].[Item Name].[All]" allUniqueName="[tblCustomerComplaintData].[Item Name].[All]" dimensionUniqueName="[tblCustomerComplaintData]" displayFolder="" count="0" memberValueDatatype="130" unbalanced="0"/>
    <cacheHierarchy uniqueName="[tblCustomerComplaintData].[Product Name]" caption="Product Name" attribute="1" defaultMemberUniqueName="[tblCustomerComplaintData].[Product Name].[All]" allUniqueName="[tblCustomerComplaintData].[Product Name].[All]" dimensionUniqueName="[tblCustomerComplaintData]" displayFolder="" count="0" memberValueDatatype="130" unbalanced="0"/>
    <cacheHierarchy uniqueName="[tblCustomerComplaintData].[Reason Code]" caption="Reason Code" attribute="1" defaultMemberUniqueName="[tblCustomerComplaintData].[Reason Code].[All]" allUniqueName="[tblCustomerComplaintData].[Reason Code].[All]" dimensionUniqueName="[tblCustomerComplaintData]" displayFolder="" count="0" memberValueDatatype="130" unbalanced="0"/>
    <cacheHierarchy uniqueName="[tblCustomerComplaintData].[Est. time to item issue (days)]" caption="Est. time to item issue (days)" attribute="1" defaultMemberUniqueName="[tblCustomerComplaintData].[Est. time to item issue (days)].[All]" allUniqueName="[tblCustomerComplaintData].[Est. time to item issue (days)].[All]" dimensionUniqueName="[tblCustomerComplaintData]" displayFolder="" count="0" memberValueDatatype="20" unbalanced="0"/>
    <cacheHierarchy uniqueName="[tblCustomerComplaintData].[Ticket Date (Month)]" caption="Ticket Date (Month)" attribute="1" defaultMemberUniqueName="[tblCustomerComplaintData].[Ticket Date (Month)].[All]" allUniqueName="[tblCustomerComplaintData].[Ticket Date (Month)].[All]" dimensionUniqueName="[tblCustomerComplaintData]" displayFolder="" count="2" memberValueDatatype="130" unbalanced="0">
      <fieldsUsage count="2">
        <fieldUsage x="-1"/>
        <fieldUsage x="7"/>
      </fieldsUsage>
    </cacheHierarchy>
    <cacheHierarchy uniqueName="[tblCustomerComplaintData].[Ticket Date (Day)]" caption="Ticket Date (Day)" attribute="1" defaultMemberUniqueName="[tblCustomerComplaintData].[Ticket Date (Day)].[All]" allUniqueName="[tblCustomerComplaintData].[Ticket Date (Day)].[All]" dimensionUniqueName="[tblCustomerComplaintData]" displayFolder="" count="0" memberValueDatatype="130" unbalanced="0"/>
    <cacheHierarchy uniqueName="[tblCustomerComplaintData].[Item Ship Date (Year)]" caption="Item Ship Date (Year)" attribute="1" defaultMemberUniqueName="[tblCustomerComplaintData].[Item Ship Date (Year)].[All]" allUniqueName="[tblCustomerComplaintData].[Item Ship Date (Year)].[All]" dimensionUniqueName="[tblCustomerComplaintData]" displayFolder="" count="2" memberValueDatatype="130" unbalanced="0">
      <fieldsUsage count="2">
        <fieldUsage x="-1"/>
        <fieldUsage x="5"/>
      </fieldsUsage>
    </cacheHierarchy>
    <cacheHierarchy uniqueName="[tblCustomerComplaintData].[Item Ship Date (Quarter)]" caption="Item Ship Date (Quarter)" attribute="1" defaultMemberUniqueName="[tblCustomerComplaintData].[Item Ship Date (Quarter)].[All]" allUniqueName="[tblCustomerComplaintData].[Item Ship Date (Quarter)].[All]" dimensionUniqueName="[tblCustomerComplaintData]" displayFolder="" count="0" memberValueDatatype="130" unbalanced="0"/>
    <cacheHierarchy uniqueName="[tblCustomerComplaintData].[Item Ship Date (Month)]" caption="Item Ship Date (Month)" attribute="1" defaultMemberUniqueName="[tblCustomerComplaintData].[Item Ship Date (Month)].[All]" allUniqueName="[tblCustomerComplaintData].[Item Ship Date (Month)].[All]" dimensionUniqueName="[tblCustomerComplaintData]" displayFolder="" count="0" memberValueDatatype="130" unbalanced="0"/>
    <cacheHierarchy uniqueName="[tblSalesByProduct].[Product Name]" caption="Product Name" attribute="1" defaultMemberUniqueName="[tblSalesByProduct].[Product Name].[All]" allUniqueName="[tblSalesByProduct].[Product Name].[All]" dimensionUniqueName="[tblSalesByProduct]" displayFolder="" count="2" memberValueDatatype="130" unbalanced="0">
      <fieldsUsage count="2">
        <fieldUsage x="-1"/>
        <fieldUsage x="0"/>
      </fieldsUsage>
    </cacheHierarchy>
    <cacheHierarchy uniqueName="[tblSalesByProduct].[Order Month]" caption="Order Month" attribute="1" time="1" defaultMemberUniqueName="[tblSalesByProduct].[Order Month].[All]" allUniqueName="[tblSalesByProduct].[Order Month].[All]" dimensionUniqueName="[tblSalesByProduct]" displayFolder="" count="2" memberValueDatatype="7" unbalanced="0">
      <fieldsUsage count="2">
        <fieldUsage x="-1"/>
        <fieldUsage x="4"/>
      </fieldsUsage>
    </cacheHierarchy>
    <cacheHierarchy uniqueName="[tblSalesByProduct].[Sales Units]" caption="Sales Units" attribute="1" defaultMemberUniqueName="[tblSalesByProduct].[Sales Units].[All]" allUniqueName="[tblSalesByProduct].[Sales Units].[All]" dimensionUniqueName="[tblSalesByProduct]" displayFolder="" count="0" memberValueDatatype="20" unbalanced="0"/>
    <cacheHierarchy uniqueName="[tblSalesByProduct].[Order Month (Month)]" caption="Order Month (Month)" attribute="1" defaultMemberUniqueName="[tblSalesByProduct].[Order Month (Month)].[All]" allUniqueName="[tblSalesByProduct].[Order Month (Month)].[All]" dimensionUniqueName="[tblSalesByProduct]" displayFolder="" count="2" memberValueDatatype="130" unbalanced="0">
      <fieldsUsage count="2">
        <fieldUsage x="-1"/>
        <fieldUsage x="1"/>
      </fieldsUsage>
    </cacheHierarchy>
    <cacheHierarchy uniqueName="[tblSalesByProduct].[Order Month (Year)]" caption="Order Month (Year)" attribute="1" defaultMemberUniqueName="[tblSalesByProduct].[Order Month (Year)].[All]" allUniqueName="[tblSalesByProduct].[Order Month (Year)].[All]" dimensionUniqueName="[tblSalesByProduct]" displayFolder="" count="2" memberValueDatatype="130" unbalanced="0">
      <fieldsUsage count="2">
        <fieldUsage x="-1"/>
        <fieldUsage x="2"/>
      </fieldsUsage>
    </cacheHierarchy>
    <cacheHierarchy uniqueName="[tblSalesByProduct].[Order Month (Quarter)]" caption="Order Month (Quarter)" attribute="1" defaultMemberUniqueName="[tblSalesByProduct].[Order Month (Quarter)].[All]" allUniqueName="[tblSalesByProduct].[Order Month (Quarter)].[All]" dimensionUniqueName="[tblSalesByProduct]" displayFolder="" count="2" memberValueDatatype="130" unbalanced="0">
      <fieldsUsage count="2">
        <fieldUsage x="-1"/>
        <fieldUsage x="3"/>
      </fieldsUsage>
    </cacheHierarchy>
    <cacheHierarchy uniqueName="[tblCustomerComplaintData].[Item Ship Date (Month Index)]" caption="Item Ship Date (Month Index)" attribute="1" defaultMemberUniqueName="[tblCustomerComplaintData].[Item Ship Date (Month Index)].[All]" allUniqueName="[tblCustomerComplaintData].[Item Ship Date (Month Index)].[All]" dimensionUniqueName="[tblCustomerComplaintData]" displayFolder="" count="0" memberValueDatatype="20" unbalanced="0" hidden="1"/>
    <cacheHierarchy uniqueName="[tblCustomerComplaintData].[Ticket Date (Day Index)]" caption="Ticket Date (Day Index)" attribute="1" defaultMemberUniqueName="[tblCustomerComplaintData].[Ticket Date (Day Index)].[All]" allUniqueName="[tblCustomerComplaintData].[Ticket Date (Day Index)].[All]" dimensionUniqueName="[tblCustomerComplaintData]" displayFolder="" count="0" memberValueDatatype="5" unbalanced="0" hidden="1"/>
    <cacheHierarchy uniqueName="[tblCustomerComplaintData].[Ticket Date (Month Index)]" caption="Ticket Date (Month Index)" attribute="1" defaultMemberUniqueName="[tblCustomerComplaintData].[Ticket Date (Month Index)].[All]" allUniqueName="[tblCustomerComplaintData].[Ticket Date (Month Index)].[All]" dimensionUniqueName="[tblCustomerComplaintData]" displayFolder="" count="0" memberValueDatatype="20" unbalanced="0" hidden="1"/>
    <cacheHierarchy uniqueName="[tblSalesByProduct].[Order Month (Month Index)]" caption="Order Month (Month Index)" attribute="1" defaultMemberUniqueName="[tblSalesByProduct].[Order Month (Month Index)].[All]" allUniqueName="[tblSalesByProduct].[Order Month (Month Index)].[All]" dimensionUniqueName="[tblSalesByProduct]" displayFolder="" count="0" memberValueDatatype="20" unbalanced="0" hidden="1"/>
    <cacheHierarchy uniqueName="[Measures].[__XL_Count tblCustomerComplaintData]" caption="__XL_Count tblCustomerComplaintData" measure="1" displayFolder="" measureGroup="tblCustomerComplaintData" count="0" hidden="1"/>
    <cacheHierarchy uniqueName="[Measures].[__XL_Count tblSalesByProduct]" caption="__XL_Count tblSalesByProduct" measure="1" displayFolder="" measureGroup="tblSalesByProduct" count="0" hidden="1"/>
    <cacheHierarchy uniqueName="[Measures].[__No measures defined]" caption="__No measures defined" measure="1" displayFolder="" count="0" hidden="1"/>
    <cacheHierarchy uniqueName="[Measures].[Sum of Sales Units]" caption="Sum of Sales Units" measure="1" displayFolder="" measureGroup="tblSalesByProduct" count="0" oneField="1" hidden="1">
      <fieldsUsage count="1">
        <fieldUsage x="6"/>
      </fieldsUsage>
      <extLst>
        <ext xmlns:x15="http://schemas.microsoft.com/office/spreadsheetml/2010/11/main" uri="{B97F6D7D-B522-45F9-BDA1-12C45D357490}">
          <x15:cacheHierarchy aggregatedColumn="15"/>
        </ext>
      </extLst>
    </cacheHierarchy>
    <cacheHierarchy uniqueName="[Measures].[Count of Ticket Number]" caption="Count of Ticket Number" measure="1" displayFolder="" measureGroup="tblCustomerComplaintData" count="0" hidden="1">
      <extLst>
        <ext xmlns:x15="http://schemas.microsoft.com/office/spreadsheetml/2010/11/main" uri="{B97F6D7D-B522-45F9-BDA1-12C45D357490}">
          <x15:cacheHierarchy aggregatedColumn="0"/>
        </ext>
      </extLst>
    </cacheHierarchy>
    <cacheHierarchy uniqueName="[Measures].[Count of Reason Code]" caption="Count of Reason Code" measure="1" displayFolder="" measureGroup="tblCustomerComplaintData" count="0" hidden="1">
      <extLst>
        <ext xmlns:x15="http://schemas.microsoft.com/office/spreadsheetml/2010/11/main" uri="{B97F6D7D-B522-45F9-BDA1-12C45D357490}">
          <x15:cacheHierarchy aggregatedColumn="6"/>
        </ext>
      </extLst>
    </cacheHierarchy>
    <cacheHierarchy uniqueName="[Measures].[Sum of Est. time to item issue (days)]" caption="Sum of Est. time to item issue (days)" measure="1" displayFolder="" measureGroup="tblCustomerComplaintData" count="0" hidden="1">
      <extLst>
        <ext xmlns:x15="http://schemas.microsoft.com/office/spreadsheetml/2010/11/main" uri="{B97F6D7D-B522-45F9-BDA1-12C45D357490}">
          <x15:cacheHierarchy aggregatedColumn="7"/>
        </ext>
      </extLst>
    </cacheHierarchy>
    <cacheHierarchy uniqueName="[Measures].[Average of Est. time to item issue (days)]" caption="Average of Est. time to item issue (days)" measure="1" displayFolder="" measureGroup="tblCustomerComplaintData" count="0" hidden="1">
      <extLst>
        <ext xmlns:x15="http://schemas.microsoft.com/office/spreadsheetml/2010/11/main" uri="{B97F6D7D-B522-45F9-BDA1-12C45D357490}">
          <x15:cacheHierarchy aggregatedColumn="7"/>
        </ext>
      </extLst>
    </cacheHierarchy>
    <cacheHierarchy uniqueName="[Measures].[Count of Ticket Date (Month)]" caption="Count of Ticket Date (Month)" measure="1" displayFolder="" measureGroup="tblCustomerComplaintData"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blCustomerComplaintData" uniqueName="[tblCustomerComplaintData]" caption="tblCustomerComplaintData"/>
    <dimension name="tblSalesByProduct" uniqueName="[tblSalesByProduct]" caption="tblSalesByProduct"/>
  </dimensions>
  <measureGroups count="2">
    <measureGroup name="tblCustomerComplaintData" caption="tblCustomerComplaintData"/>
    <measureGroup name="tblSalesByProduct" caption="tblSalesByProduct"/>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van Sprecher" refreshedDate="45040.453912268516" backgroundQuery="1" createdVersion="8" refreshedVersion="8" minRefreshableVersion="3" recordCount="0" supportSubquery="1" supportAdvancedDrill="1" xr:uid="{4F5027D9-32B4-49ED-BFCB-87A3C91DEF5B}">
  <cacheSource type="external" connectionId="3"/>
  <cacheFields count="6">
    <cacheField name="[tblCustomerComplaintData].[Reason Code].[Reason Code]" caption="Reason Code" numFmtId="0" hierarchy="6" level="1">
      <sharedItems count="13">
        <s v="Broken/Not functioning"/>
        <s v="Color Transfer"/>
        <s v="Cosmetic Damage - Dirty"/>
        <s v="Cosmetic Damage - Paint is chipping; blemished; scratched; or misapplied"/>
        <s v="Cosmetic Damage - Unpainted surface blemished or scratched"/>
        <s v="Damaged - Packaging upon arrival"/>
        <s v="Damaged - Printed Goods (not from mouthing)"/>
        <s v="Damaged - Soft Goods"/>
        <s v="Fit Issue"/>
        <s v="Items stuck together"/>
        <s v="Missing Part"/>
        <s v="Odor"/>
        <s v="Wrong item(s) Shipped"/>
      </sharedItems>
    </cacheField>
    <cacheField name="[tblCustomerComplaintData].[Ticket Date (Month)].[Ticket Date (Month)]" caption="Ticket Date (Month)" numFmtId="0" hierarchy="8" level="1">
      <sharedItems containsSemiMixedTypes="0" containsNonDate="0" containsString="0"/>
    </cacheField>
    <cacheField name="[Measures].[Count of Reason Code]" caption="Count of Reason Code" numFmtId="0" hierarchy="28" level="32767"/>
    <cacheField name="[tblCustomerComplaintData].[Ticket Date].[Ticket Date]" caption="Ticket Date" numFmtId="0" hierarchy="1" level="1">
      <sharedItems containsSemiMixedTypes="0" containsNonDate="0" containsString="0"/>
    </cacheField>
    <cacheField name="[tblSalesByProduct].[Product Name].[Product Name]" caption="Product Name" numFmtId="0" hierarchy="13"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tblCustomerComplaintData].[Ticket Number]" caption="Ticket Number" attribute="1" defaultMemberUniqueName="[tblCustomerComplaintData].[Ticket Number].[All]" allUniqueName="[tblCustomerComplaintData].[Ticket Number].[All]" dimensionUniqueName="[tblCustomerComplaintData]" displayFolder="" count="0" memberValueDatatype="130" unbalanced="0"/>
    <cacheHierarchy uniqueName="[tblCustomerComplaintData].[Ticket Date]" caption="Ticket Date" attribute="1" time="1" defaultMemberUniqueName="[tblCustomerComplaintData].[Ticket Date].[All]" allUniqueName="[tblCustomerComplaintData].[Ticket Date].[All]" dimensionUniqueName="[tblCustomerComplaintData]" displayFolder="" count="2" memberValueDatatype="7" unbalanced="0">
      <fieldsUsage count="2">
        <fieldUsage x="-1"/>
        <fieldUsage x="3"/>
      </fieldsUsage>
    </cacheHierarchy>
    <cacheHierarchy uniqueName="[tblCustomerComplaintData].[Item Ship Date]" caption="Item Ship Date" attribute="1" time="1" defaultMemberUniqueName="[tblCustomerComplaintData].[Item Ship Date].[All]" allUniqueName="[tblCustomerComplaintData].[Item Ship Date].[All]" dimensionUniqueName="[tblCustomerComplaintData]" displayFolder="" count="0" memberValueDatatype="7" unbalanced="0"/>
    <cacheHierarchy uniqueName="[tblCustomerComplaintData].[Item Receipt Date]" caption="Item Receipt Date" attribute="1" time="1" defaultMemberUniqueName="[tblCustomerComplaintData].[Item Receipt Date].[All]" allUniqueName="[tblCustomerComplaintData].[Item Receipt Date].[All]" dimensionUniqueName="[tblCustomerComplaintData]" displayFolder="" count="0" memberValueDatatype="7" unbalanced="0"/>
    <cacheHierarchy uniqueName="[tblCustomerComplaintData].[Item Name]" caption="Item Name" attribute="1" defaultMemberUniqueName="[tblCustomerComplaintData].[Item Name].[All]" allUniqueName="[tblCustomerComplaintData].[Item Name].[All]" dimensionUniqueName="[tblCustomerComplaintData]" displayFolder="" count="0" memberValueDatatype="130" unbalanced="0"/>
    <cacheHierarchy uniqueName="[tblCustomerComplaintData].[Product Name]" caption="Product Name" attribute="1" defaultMemberUniqueName="[tblCustomerComplaintData].[Product Name].[All]" allUniqueName="[tblCustomerComplaintData].[Product Name].[All]" dimensionUniqueName="[tblCustomerComplaintData]" displayFolder="" count="0" memberValueDatatype="130" unbalanced="0"/>
    <cacheHierarchy uniqueName="[tblCustomerComplaintData].[Reason Code]" caption="Reason Code" attribute="1" defaultMemberUniqueName="[tblCustomerComplaintData].[Reason Code].[All]" allUniqueName="[tblCustomerComplaintData].[Reason Code].[All]" dimensionUniqueName="[tblCustomerComplaintData]" displayFolder="" count="2" memberValueDatatype="130" unbalanced="0">
      <fieldsUsage count="2">
        <fieldUsage x="-1"/>
        <fieldUsage x="0"/>
      </fieldsUsage>
    </cacheHierarchy>
    <cacheHierarchy uniqueName="[tblCustomerComplaintData].[Est. time to item issue (days)]" caption="Est. time to item issue (days)" attribute="1" defaultMemberUniqueName="[tblCustomerComplaintData].[Est. time to item issue (days)].[All]" allUniqueName="[tblCustomerComplaintData].[Est. time to item issue (days)].[All]" dimensionUniqueName="[tblCustomerComplaintData]" displayFolder="" count="0" memberValueDatatype="20" unbalanced="0"/>
    <cacheHierarchy uniqueName="[tblCustomerComplaintData].[Ticket Date (Month)]" caption="Ticket Date (Month)" attribute="1" defaultMemberUniqueName="[tblCustomerComplaintData].[Ticket Date (Month)].[All]" allUniqueName="[tblCustomerComplaintData].[Ticket Date (Month)].[All]" dimensionUniqueName="[tblCustomerComplaintData]" displayFolder="" count="2" memberValueDatatype="130" unbalanced="0">
      <fieldsUsage count="2">
        <fieldUsage x="-1"/>
        <fieldUsage x="1"/>
      </fieldsUsage>
    </cacheHierarchy>
    <cacheHierarchy uniqueName="[tblCustomerComplaintData].[Ticket Date (Day)]" caption="Ticket Date (Day)" attribute="1" defaultMemberUniqueName="[tblCustomerComplaintData].[Ticket Date (Day)].[All]" allUniqueName="[tblCustomerComplaintData].[Ticket Date (Day)].[All]" dimensionUniqueName="[tblCustomerComplaintData]" displayFolder="" count="0" memberValueDatatype="130" unbalanced="0"/>
    <cacheHierarchy uniqueName="[tblCustomerComplaintData].[Item Ship Date (Year)]" caption="Item Ship Date (Year)" attribute="1" defaultMemberUniqueName="[tblCustomerComplaintData].[Item Ship Date (Year)].[All]" allUniqueName="[tblCustomerComplaintData].[Item Ship Date (Year)].[All]" dimensionUniqueName="[tblCustomerComplaintData]" displayFolder="" count="0" memberValueDatatype="130" unbalanced="0"/>
    <cacheHierarchy uniqueName="[tblCustomerComplaintData].[Item Ship Date (Quarter)]" caption="Item Ship Date (Quarter)" attribute="1" defaultMemberUniqueName="[tblCustomerComplaintData].[Item Ship Date (Quarter)].[All]" allUniqueName="[tblCustomerComplaintData].[Item Ship Date (Quarter)].[All]" dimensionUniqueName="[tblCustomerComplaintData]" displayFolder="" count="0" memberValueDatatype="130" unbalanced="0"/>
    <cacheHierarchy uniqueName="[tblCustomerComplaintData].[Item Ship Date (Month)]" caption="Item Ship Date (Month)" attribute="1" defaultMemberUniqueName="[tblCustomerComplaintData].[Item Ship Date (Month)].[All]" allUniqueName="[tblCustomerComplaintData].[Item Ship Date (Month)].[All]" dimensionUniqueName="[tblCustomerComplaintData]" displayFolder="" count="0" memberValueDatatype="130" unbalanced="0"/>
    <cacheHierarchy uniqueName="[tblSalesByProduct].[Product Name]" caption="Product Name" attribute="1" defaultMemberUniqueName="[tblSalesByProduct].[Product Name].[All]" allUniqueName="[tblSalesByProduct].[Product Name].[All]" dimensionUniqueName="[tblSalesByProduct]" displayFolder="" count="2" memberValueDatatype="130" unbalanced="0">
      <fieldsUsage count="2">
        <fieldUsage x="-1"/>
        <fieldUsage x="4"/>
      </fieldsUsage>
    </cacheHierarchy>
    <cacheHierarchy uniqueName="[tblSalesByProduct].[Order Month]" caption="Order Month" attribute="1" time="1" defaultMemberUniqueName="[tblSalesByProduct].[Order Month].[All]" allUniqueName="[tblSalesByProduct].[Order Month].[All]" dimensionUniqueName="[tblSalesByProduct]" displayFolder="" count="2" memberValueDatatype="7" unbalanced="0"/>
    <cacheHierarchy uniqueName="[tblSalesByProduct].[Sales Units]" caption="Sales Units" attribute="1" defaultMemberUniqueName="[tblSalesByProduct].[Sales Units].[All]" allUniqueName="[tblSalesByProduct].[Sales Units].[All]" dimensionUniqueName="[tblSalesByProduct]" displayFolder="" count="0" memberValueDatatype="20" unbalanced="0"/>
    <cacheHierarchy uniqueName="[tblSalesByProduct].[Order Month (Month)]" caption="Order Month (Month)" attribute="1" defaultMemberUniqueName="[tblSalesByProduct].[Order Month (Month)].[All]" allUniqueName="[tblSalesByProduct].[Order Month (Month)].[All]" dimensionUniqueName="[tblSalesByProduct]" displayFolder="" count="0" memberValueDatatype="130" unbalanced="0"/>
    <cacheHierarchy uniqueName="[tblSalesByProduct].[Order Month (Year)]" caption="Order Month (Year)" attribute="1" defaultMemberUniqueName="[tblSalesByProduct].[Order Month (Year)].[All]" allUniqueName="[tblSalesByProduct].[Order Month (Year)].[All]" dimensionUniqueName="[tblSalesByProduct]" displayFolder="" count="0" memberValueDatatype="130" unbalanced="0"/>
    <cacheHierarchy uniqueName="[tblSalesByProduct].[Order Month (Quarter)]" caption="Order Month (Quarter)" attribute="1" defaultMemberUniqueName="[tblSalesByProduct].[Order Month (Quarter)].[All]" allUniqueName="[tblSalesByProduct].[Order Month (Quarter)].[All]" dimensionUniqueName="[tblSalesByProduct]" displayFolder="" count="0" memberValueDatatype="130" unbalanced="0"/>
    <cacheHierarchy uniqueName="[tblCustomerComplaintData].[Item Ship Date (Month Index)]" caption="Item Ship Date (Month Index)" attribute="1" defaultMemberUniqueName="[tblCustomerComplaintData].[Item Ship Date (Month Index)].[All]" allUniqueName="[tblCustomerComplaintData].[Item Ship Date (Month Index)].[All]" dimensionUniqueName="[tblCustomerComplaintData]" displayFolder="" count="0" memberValueDatatype="20" unbalanced="0" hidden="1"/>
    <cacheHierarchy uniqueName="[tblCustomerComplaintData].[Ticket Date (Day Index)]" caption="Ticket Date (Day Index)" attribute="1" defaultMemberUniqueName="[tblCustomerComplaintData].[Ticket Date (Day Index)].[All]" allUniqueName="[tblCustomerComplaintData].[Ticket Date (Day Index)].[All]" dimensionUniqueName="[tblCustomerComplaintData]" displayFolder="" count="0" memberValueDatatype="5" unbalanced="0" hidden="1"/>
    <cacheHierarchy uniqueName="[tblCustomerComplaintData].[Ticket Date (Month Index)]" caption="Ticket Date (Month Index)" attribute="1" defaultMemberUniqueName="[tblCustomerComplaintData].[Ticket Date (Month Index)].[All]" allUniqueName="[tblCustomerComplaintData].[Ticket Date (Month Index)].[All]" dimensionUniqueName="[tblCustomerComplaintData]" displayFolder="" count="0" memberValueDatatype="20" unbalanced="0" hidden="1"/>
    <cacheHierarchy uniqueName="[tblSalesByProduct].[Order Month (Month Index)]" caption="Order Month (Month Index)" attribute="1" defaultMemberUniqueName="[tblSalesByProduct].[Order Month (Month Index)].[All]" allUniqueName="[tblSalesByProduct].[Order Month (Month Index)].[All]" dimensionUniqueName="[tblSalesByProduct]" displayFolder="" count="0" memberValueDatatype="20" unbalanced="0" hidden="1"/>
    <cacheHierarchy uniqueName="[Measures].[__XL_Count tblCustomerComplaintData]" caption="__XL_Count tblCustomerComplaintData" measure="1" displayFolder="" measureGroup="tblCustomerComplaintData" count="0" hidden="1"/>
    <cacheHierarchy uniqueName="[Measures].[__XL_Count tblSalesByProduct]" caption="__XL_Count tblSalesByProduct" measure="1" displayFolder="" measureGroup="tblSalesByProduct" count="0" hidden="1"/>
    <cacheHierarchy uniqueName="[Measures].[__No measures defined]" caption="__No measures defined" measure="1" displayFolder="" count="0" hidden="1"/>
    <cacheHierarchy uniqueName="[Measures].[Sum of Sales Units]" caption="Sum of Sales Units" measure="1" displayFolder="" measureGroup="tblSalesByProduct" count="0" hidden="1">
      <extLst>
        <ext xmlns:x15="http://schemas.microsoft.com/office/spreadsheetml/2010/11/main" uri="{B97F6D7D-B522-45F9-BDA1-12C45D357490}">
          <x15:cacheHierarchy aggregatedColumn="15"/>
        </ext>
      </extLst>
    </cacheHierarchy>
    <cacheHierarchy uniqueName="[Measures].[Count of Ticket Number]" caption="Count of Ticket Number" measure="1" displayFolder="" measureGroup="tblCustomerComplaintData" count="0" hidden="1">
      <extLst>
        <ext xmlns:x15="http://schemas.microsoft.com/office/spreadsheetml/2010/11/main" uri="{B97F6D7D-B522-45F9-BDA1-12C45D357490}">
          <x15:cacheHierarchy aggregatedColumn="0"/>
        </ext>
      </extLst>
    </cacheHierarchy>
    <cacheHierarchy uniqueName="[Measures].[Count of Reason Code]" caption="Count of Reason Code" measure="1" displayFolder="" measureGroup="tblCustomerComplaintData"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Est. time to item issue (days)]" caption="Sum of Est. time to item issue (days)" measure="1" displayFolder="" measureGroup="tblCustomerComplaintData" count="0" hidden="1">
      <extLst>
        <ext xmlns:x15="http://schemas.microsoft.com/office/spreadsheetml/2010/11/main" uri="{B97F6D7D-B522-45F9-BDA1-12C45D357490}">
          <x15:cacheHierarchy aggregatedColumn="7"/>
        </ext>
      </extLst>
    </cacheHierarchy>
    <cacheHierarchy uniqueName="[Measures].[Average of Est. time to item issue (days)]" caption="Average of Est. time to item issue (days)" measure="1" displayFolder="" measureGroup="tblCustomerComplaintData" count="0" hidden="1">
      <extLst>
        <ext xmlns:x15="http://schemas.microsoft.com/office/spreadsheetml/2010/11/main" uri="{B97F6D7D-B522-45F9-BDA1-12C45D357490}">
          <x15:cacheHierarchy aggregatedColumn="7"/>
        </ext>
      </extLst>
    </cacheHierarchy>
    <cacheHierarchy uniqueName="[Measures].[Count of Ticket Date (Month)]" caption="Count of Ticket Date (Month)" measure="1" displayFolder="" measureGroup="tblCustomerComplaintData" count="0" hidden="1">
      <extLst>
        <ext xmlns:x15="http://schemas.microsoft.com/office/spreadsheetml/2010/11/main" uri="{B97F6D7D-B522-45F9-BDA1-12C45D357490}">
          <x15:cacheHierarchy aggregatedColumn="8"/>
        </ext>
      </extLst>
    </cacheHierarchy>
    <cacheHierarchy uniqueName="Dummy0" caption="Ticket Number"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tblCustomerComplaintData" uniqueName="[tblCustomerComplaintData]" caption="tblCustomerComplaintData"/>
    <dimension name="tblSalesByProduct" uniqueName="[tblSalesByProduct]" caption="tblSalesByProduct"/>
  </dimensions>
  <measureGroups count="2">
    <measureGroup name="tblCustomerComplaintData" caption="tblCustomerComplaintData"/>
    <measureGroup name="tblSalesByProduct" caption="tblSalesByProduct"/>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 Sprecher" refreshedDate="45040.453915625003" createdVersion="8" refreshedVersion="8" minRefreshableVersion="3" recordCount="426" xr:uid="{6BC08469-2FAE-456A-AB5E-7677F30A914E}">
  <cacheSource type="worksheet">
    <worksheetSource name="tblCustomerComplaintData"/>
  </cacheSource>
  <cacheFields count="8">
    <cacheField name="Ticket Number" numFmtId="0">
      <sharedItems/>
    </cacheField>
    <cacheField name="Ticket Date" numFmtId="14">
      <sharedItems containsSemiMixedTypes="0" containsNonDate="0" containsDate="1" containsString="0" minDate="2022-01-02T00:00:00" maxDate="2022-07-24T00:00:00" count="169">
        <d v="2022-04-24T00:00:00"/>
        <d v="2022-03-04T00:00:00"/>
        <d v="2022-02-23T00:00:00"/>
        <d v="2022-03-27T00:00:00"/>
        <d v="2022-07-11T00:00:00"/>
        <d v="2022-07-05T00:00:00"/>
        <d v="2022-03-13T00:00:00"/>
        <d v="2022-01-02T00:00:00"/>
        <d v="2022-02-25T00:00:00"/>
        <d v="2022-01-14T00:00:00"/>
        <d v="2022-07-06T00:00:00"/>
        <d v="2022-05-07T00:00:00"/>
        <d v="2022-04-16T00:00:00"/>
        <d v="2022-03-17T00:00:00"/>
        <d v="2022-07-20T00:00:00"/>
        <d v="2022-01-28T00:00:00"/>
        <d v="2022-05-19T00:00:00"/>
        <d v="2022-03-18T00:00:00"/>
        <d v="2022-02-16T00:00:00"/>
        <d v="2022-02-07T00:00:00"/>
        <d v="2022-02-27T00:00:00"/>
        <d v="2022-01-24T00:00:00"/>
        <d v="2022-05-04T00:00:00"/>
        <d v="2022-02-20T00:00:00"/>
        <d v="2022-02-21T00:00:00"/>
        <d v="2022-03-16T00:00:00"/>
        <d v="2022-03-19T00:00:00"/>
        <d v="2022-04-19T00:00:00"/>
        <d v="2022-03-22T00:00:00"/>
        <d v="2022-04-15T00:00:00"/>
        <d v="2022-03-03T00:00:00"/>
        <d v="2022-03-01T00:00:00"/>
        <d v="2022-01-03T00:00:00"/>
        <d v="2022-03-24T00:00:00"/>
        <d v="2022-03-12T00:00:00"/>
        <d v="2022-02-17T00:00:00"/>
        <d v="2022-06-25T00:00:00"/>
        <d v="2022-01-29T00:00:00"/>
        <d v="2022-01-06T00:00:00"/>
        <d v="2022-01-07T00:00:00"/>
        <d v="2022-01-09T00:00:00"/>
        <d v="2022-01-13T00:00:00"/>
        <d v="2022-01-18T00:00:00"/>
        <d v="2022-02-24T00:00:00"/>
        <d v="2022-03-23T00:00:00"/>
        <d v="2022-01-08T00:00:00"/>
        <d v="2022-01-04T00:00:00"/>
        <d v="2022-01-16T00:00:00"/>
        <d v="2022-04-21T00:00:00"/>
        <d v="2022-01-21T00:00:00"/>
        <d v="2022-01-10T00:00:00"/>
        <d v="2022-07-18T00:00:00"/>
        <d v="2022-04-04T00:00:00"/>
        <d v="2022-02-05T00:00:00"/>
        <d v="2022-01-05T00:00:00"/>
        <d v="2022-04-26T00:00:00"/>
        <d v="2022-03-31T00:00:00"/>
        <d v="2022-05-15T00:00:00"/>
        <d v="2022-05-10T00:00:00"/>
        <d v="2022-03-29T00:00:00"/>
        <d v="2022-02-02T00:00:00"/>
        <d v="2022-01-27T00:00:00"/>
        <d v="2022-01-19T00:00:00"/>
        <d v="2022-02-14T00:00:00"/>
        <d v="2022-02-11T00:00:00"/>
        <d v="2022-03-26T00:00:00"/>
        <d v="2022-01-20T00:00:00"/>
        <d v="2022-01-22T00:00:00"/>
        <d v="2022-03-30T00:00:00"/>
        <d v="2022-03-08T00:00:00"/>
        <d v="2022-01-25T00:00:00"/>
        <d v="2022-04-08T00:00:00"/>
        <d v="2022-03-15T00:00:00"/>
        <d v="2022-02-12T00:00:00"/>
        <d v="2022-05-02T00:00:00"/>
        <d v="2022-03-20T00:00:00"/>
        <d v="2022-04-14T00:00:00"/>
        <d v="2022-03-07T00:00:00"/>
        <d v="2022-04-27T00:00:00"/>
        <d v="2022-03-14T00:00:00"/>
        <d v="2022-01-17T00:00:00"/>
        <d v="2022-02-01T00:00:00"/>
        <d v="2022-02-26T00:00:00"/>
        <d v="2022-01-31T00:00:00"/>
        <d v="2022-06-22T00:00:00"/>
        <d v="2022-04-10T00:00:00"/>
        <d v="2022-02-04T00:00:00"/>
        <d v="2022-02-19T00:00:00"/>
        <d v="2022-02-13T00:00:00"/>
        <d v="2022-02-15T00:00:00"/>
        <d v="2022-05-25T00:00:00"/>
        <d v="2022-03-06T00:00:00"/>
        <d v="2022-05-27T00:00:00"/>
        <d v="2022-01-26T00:00:00"/>
        <d v="2022-02-10T00:00:00"/>
        <d v="2022-04-13T00:00:00"/>
        <d v="2022-03-21T00:00:00"/>
        <d v="2022-05-12T00:00:00"/>
        <d v="2022-02-03T00:00:00"/>
        <d v="2022-03-11T00:00:00"/>
        <d v="2022-03-28T00:00:00"/>
        <d v="2022-02-18T00:00:00"/>
        <d v="2022-02-28T00:00:00"/>
        <d v="2022-03-10T00:00:00"/>
        <d v="2022-06-29T00:00:00"/>
        <d v="2022-04-23T00:00:00"/>
        <d v="2022-06-04T00:00:00"/>
        <d v="2022-06-27T00:00:00"/>
        <d v="2022-04-02T00:00:00"/>
        <d v="2022-03-02T00:00:00"/>
        <d v="2022-05-13T00:00:00"/>
        <d v="2022-03-09T00:00:00"/>
        <d v="2022-04-11T00:00:00"/>
        <d v="2022-05-30T00:00:00"/>
        <d v="2022-03-25T00:00:00"/>
        <d v="2022-06-01T00:00:00"/>
        <d v="2022-05-01T00:00:00"/>
        <d v="2022-04-01T00:00:00"/>
        <d v="2022-05-20T00:00:00"/>
        <d v="2022-05-06T00:00:00"/>
        <d v="2022-04-05T00:00:00"/>
        <d v="2022-04-12T00:00:00"/>
        <d v="2022-04-28T00:00:00"/>
        <d v="2022-06-26T00:00:00"/>
        <d v="2022-07-01T00:00:00"/>
        <d v="2022-05-08T00:00:00"/>
        <d v="2022-04-07T00:00:00"/>
        <d v="2022-04-30T00:00:00"/>
        <d v="2022-07-14T00:00:00"/>
        <d v="2022-04-09T00:00:00"/>
        <d v="2022-04-18T00:00:00"/>
        <d v="2022-04-22T00:00:00"/>
        <d v="2022-05-22T00:00:00"/>
        <d v="2022-05-23T00:00:00"/>
        <d v="2022-06-06T00:00:00"/>
        <d v="2022-05-03T00:00:00"/>
        <d v="2022-04-25T00:00:00"/>
        <d v="2022-05-16T00:00:00"/>
        <d v="2022-06-07T00:00:00"/>
        <d v="2022-07-09T00:00:00"/>
        <d v="2022-06-18T00:00:00"/>
        <d v="2022-06-15T00:00:00"/>
        <d v="2022-05-05T00:00:00"/>
        <d v="2022-05-11T00:00:00"/>
        <d v="2022-05-09T00:00:00"/>
        <d v="2022-05-28T00:00:00"/>
        <d v="2022-05-31T00:00:00"/>
        <d v="2022-06-02T00:00:00"/>
        <d v="2022-05-14T00:00:00"/>
        <d v="2022-06-23T00:00:00"/>
        <d v="2022-05-21T00:00:00"/>
        <d v="2022-05-29T00:00:00"/>
        <d v="2022-06-09T00:00:00"/>
        <d v="2022-06-03T00:00:00"/>
        <d v="2022-06-21T00:00:00"/>
        <d v="2022-06-08T00:00:00"/>
        <d v="2022-06-10T00:00:00"/>
        <d v="2022-07-08T00:00:00"/>
        <d v="2022-06-16T00:00:00"/>
        <d v="2022-07-12T00:00:00"/>
        <d v="2022-07-04T00:00:00"/>
        <d v="2022-07-19T00:00:00"/>
        <d v="2022-06-24T00:00:00"/>
        <d v="2022-07-15T00:00:00"/>
        <d v="2022-07-13T00:00:00"/>
        <d v="2022-07-07T00:00:00"/>
        <d v="2022-07-10T00:00:00"/>
        <d v="2022-07-23T00:00:00"/>
        <d v="2022-07-16T00:00:00"/>
      </sharedItems>
      <fieldGroup base="1">
        <rangePr groupBy="days" startDate="2022-01-02T00:00:00" endDate="2022-07-24T00:00:00" groupInterval="7"/>
        <groupItems count="31">
          <s v="&lt;1/2/2022"/>
          <s v="1/2/2022 - 1/8/2022"/>
          <s v="1/9/2022 - 1/15/2022"/>
          <s v="1/16/2022 - 1/22/2022"/>
          <s v="1/23/2022 - 1/29/2022"/>
          <s v="1/30/2022 - 2/5/2022"/>
          <s v="2/6/2022 - 2/12/2022"/>
          <s v="2/13/2022 - 2/19/2022"/>
          <s v="2/20/2022 - 2/26/2022"/>
          <s v="2/27/2022 - 3/5/2022"/>
          <s v="3/6/2022 - 3/12/2022"/>
          <s v="3/13/2022 - 3/19/2022"/>
          <s v="3/20/2022 - 3/26/2022"/>
          <s v="3/27/2022 - 4/2/2022"/>
          <s v="4/3/2022 - 4/9/2022"/>
          <s v="4/10/2022 - 4/16/2022"/>
          <s v="4/17/2022 - 4/23/2022"/>
          <s v="4/24/2022 - 4/30/2022"/>
          <s v="5/1/2022 - 5/7/2022"/>
          <s v="5/8/2022 - 5/14/2022"/>
          <s v="5/15/2022 - 5/21/2022"/>
          <s v="5/22/2022 - 5/28/2022"/>
          <s v="5/29/2022 - 6/4/2022"/>
          <s v="6/5/2022 - 6/11/2022"/>
          <s v="6/12/2022 - 6/18/2022"/>
          <s v="6/19/2022 - 6/25/2022"/>
          <s v="6/26/2022 - 7/2/2022"/>
          <s v="7/3/2022 - 7/9/2022"/>
          <s v="7/10/2022 - 7/16/2022"/>
          <s v="7/17/2022 - 7/23/2022"/>
          <s v="&gt;7/24/2022"/>
        </groupItems>
      </fieldGroup>
    </cacheField>
    <cacheField name="Item Ship Date" numFmtId="14">
      <sharedItems containsSemiMixedTypes="0" containsNonDate="0" containsDate="1" containsString="0" minDate="2018-11-25T00:00:00" maxDate="2022-07-19T00:00:00"/>
    </cacheField>
    <cacheField name="Item Receipt Date" numFmtId="14">
      <sharedItems containsNonDate="0" containsDate="1" containsString="0" containsBlank="1" minDate="2018-11-30T00:00:00" maxDate="2022-07-21T00:00:00"/>
    </cacheField>
    <cacheField name="Item Name" numFmtId="0">
      <sharedItems count="54">
        <s v="Component 1"/>
        <s v="Component 2"/>
        <s v="Component 3"/>
        <s v="Component 4"/>
        <s v="Component 5"/>
        <s v="Component 6"/>
        <s v="Component 7"/>
        <s v="Component 8"/>
        <s v="Component 9"/>
        <s v="Component 10"/>
        <s v="Component 11"/>
        <s v="Component 12"/>
        <s v="Component 13"/>
        <s v="Component 14"/>
        <s v="Component 15"/>
        <s v="Component 16"/>
        <s v="Component 17"/>
        <s v="Component 18"/>
        <s v="Component 19"/>
        <s v="Component 20"/>
        <s v="Component 21"/>
        <s v="Component 22"/>
        <s v="Component 23"/>
        <s v="Component 24"/>
        <s v="Component 25"/>
        <s v="Component 12,Component 22"/>
        <s v="Component 27"/>
        <s v="Clear Tube With Stacking Rings" u="1"/>
        <s v="Felt Flowers and Base - Base" u="1"/>
        <s v="Bright and Light Play Scarf" u="1"/>
        <s v="Drop and Match Dot Catcher" u="1"/>
        <s v="Play Socks" u="1"/>
        <s v="Drop and Match Dots" u="1"/>
        <s v="Double-Sided Sunny Day Puzzle" u="1"/>
        <s v="Canister - Handle" u="1"/>
        <s v="The Buddy Stroller" u="1"/>
        <s v="Stainless Steel Jingle Keys" u="1"/>
        <s v="How I Feel Book" u="1"/>
        <s v="Organic Cotton Rainbow Ball" u="1"/>
        <s v="Magic Tissue Box" u="1"/>
        <s v="Felt Flowers and Base - Flowers" u="1"/>
        <s v="Canister Set" u="1"/>
        <s v="Tummy Time Wobbler" u="1"/>
        <s v="Canister - Flip Top" u="1"/>
        <s v="Montessori Egg Cup" u="1"/>
        <s v="Clear Tube With Stacking Rings,Canister Set" u="1"/>
        <s v="Anywhere Art Kit - Carrying Case" u="1"/>
        <s v="Stainless Steel Tip and Turn" u="1"/>
        <s v="Drop and Match Dot Catcher - Drawstring Bag" u="1"/>
        <s v="First Blocks" u="1"/>
        <s v="Spinning Rainbow" u="1"/>
        <s v="Magic Tissues" u="1"/>
        <s v="Canister - Screw Top" u="1"/>
        <s v="Anywhere Art Kit - Tempera Paint Sticks" u="1"/>
      </sharedItems>
    </cacheField>
    <cacheField name="Product Name" numFmtId="0">
      <sharedItems count="8">
        <s v="Product Category 5"/>
        <s v="Product Category 3"/>
        <s v="Product Category 4"/>
        <s v="Product Category 2"/>
        <s v="The Buddy Stroller" u="1"/>
        <s v="The Explorer" u="1"/>
        <s v="The Senser" u="1"/>
        <s v="The Helper" u="1"/>
      </sharedItems>
    </cacheField>
    <cacheField name="Reason Code" numFmtId="0">
      <sharedItems count="19">
        <s v="Broken/Not functioning"/>
        <s v="Damaged - Printed Goods (not from mouthing)"/>
        <s v="Damaged - Soft Goods"/>
        <s v="Loose/Liberated - Screw"/>
        <s v="Fit Issue"/>
        <s v="Missing Part"/>
        <s v="Cosmetic Damage - Unpainted surface blemished or scratched"/>
        <s v="Cosmetic Damage - Paint is chipping; blemished; scratched; or misapplied"/>
        <s v="Cosmetic Damage - Dirty"/>
        <s v="Degraded from cleaning according to instructions"/>
        <s v="Damaged - Packaging upon arrival"/>
        <s v="Wood Splinter, Injury"/>
        <s v="Items stuck together"/>
        <s v="Odor"/>
        <s v="Wrong item(s) Shipped"/>
        <s v="Color Transfer"/>
        <s v="Missing Part,Wrong item(s) Shipped"/>
        <s v="Cosmetic Damage - Dirty,Cosmetic Damage - Unpainted surface blemished or scratched"/>
        <s v="Assembled Incorrectly"/>
      </sharedItems>
    </cacheField>
    <cacheField name="Est. time to item issue (days)" numFmtId="0">
      <sharedItems containsSemiMixedTypes="0" containsString="0" containsNumber="1" containsInteger="1" minValue="2" maxValue="1246"/>
    </cacheField>
  </cacheFields>
  <extLst>
    <ext xmlns:x14="http://schemas.microsoft.com/office/spreadsheetml/2009/9/main" uri="{725AE2AE-9491-48be-B2B4-4EB974FC3084}">
      <x14:pivotCacheDefinition pivotCacheId="60569889"/>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van Sprecher" refreshedDate="45040.453909027776" backgroundQuery="1" createdVersion="3" refreshedVersion="8" minRefreshableVersion="3" recordCount="0" supportSubquery="1" supportAdvancedDrill="1" xr:uid="{FF461B60-EB27-4A34-8CF6-B5C5093CE4D5}">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tblCustomerComplaintData].[Ticket Number]" caption="Ticket Number" attribute="1" defaultMemberUniqueName="[tblCustomerComplaintData].[Ticket Number].[All]" allUniqueName="[tblCustomerComplaintData].[Ticket Number].[All]" dimensionUniqueName="[tblCustomerComplaintData]" displayFolder="" count="0" memberValueDatatype="130" unbalanced="0"/>
    <cacheHierarchy uniqueName="[tblCustomerComplaintData].[Ticket Date]" caption="Ticket Date" attribute="1" time="1" defaultMemberUniqueName="[tblCustomerComplaintData].[Ticket Date].[All]" allUniqueName="[tblCustomerComplaintData].[Ticket Date].[All]" dimensionUniqueName="[tblCustomerComplaintData]" displayFolder="" count="0" memberValueDatatype="7" unbalanced="0"/>
    <cacheHierarchy uniqueName="[tblCustomerComplaintData].[Item Ship Date]" caption="Item Ship Date" attribute="1" time="1" defaultMemberUniqueName="[tblCustomerComplaintData].[Item Ship Date].[All]" allUniqueName="[tblCustomerComplaintData].[Item Ship Date].[All]" dimensionUniqueName="[tblCustomerComplaintData]" displayFolder="" count="0" memberValueDatatype="7" unbalanced="0"/>
    <cacheHierarchy uniqueName="[tblCustomerComplaintData].[Item Receipt Date]" caption="Item Receipt Date" attribute="1" time="1" defaultMemberUniqueName="[tblCustomerComplaintData].[Item Receipt Date].[All]" allUniqueName="[tblCustomerComplaintData].[Item Receipt Date].[All]" dimensionUniqueName="[tblCustomerComplaintData]" displayFolder="" count="0" memberValueDatatype="7" unbalanced="0"/>
    <cacheHierarchy uniqueName="[tblCustomerComplaintData].[Item Name]" caption="Item Name" attribute="1" defaultMemberUniqueName="[tblCustomerComplaintData].[Item Name].[All]" allUniqueName="[tblCustomerComplaintData].[Item Name].[All]" dimensionUniqueName="[tblCustomerComplaintData]" displayFolder="" count="0" memberValueDatatype="130" unbalanced="0"/>
    <cacheHierarchy uniqueName="[tblCustomerComplaintData].[Product Name]" caption="Product Name" attribute="1" defaultMemberUniqueName="[tblCustomerComplaintData].[Product Name].[All]" allUniqueName="[tblCustomerComplaintData].[Product Name].[All]" dimensionUniqueName="[tblCustomerComplaintData]" displayFolder="" count="0" memberValueDatatype="130" unbalanced="0"/>
    <cacheHierarchy uniqueName="[tblCustomerComplaintData].[Reason Code]" caption="Reason Code" attribute="1" defaultMemberUniqueName="[tblCustomerComplaintData].[Reason Code].[All]" allUniqueName="[tblCustomerComplaintData].[Reason Code].[All]" dimensionUniqueName="[tblCustomerComplaintData]" displayFolder="" count="2" memberValueDatatype="130" unbalanced="0"/>
    <cacheHierarchy uniqueName="[tblCustomerComplaintData].[Est. time to item issue (days)]" caption="Est. time to item issue (days)" attribute="1" defaultMemberUniqueName="[tblCustomerComplaintData].[Est. time to item issue (days)].[All]" allUniqueName="[tblCustomerComplaintData].[Est. time to item issue (days)].[All]" dimensionUniqueName="[tblCustomerComplaintData]" displayFolder="" count="0" memberValueDatatype="20" unbalanced="0"/>
    <cacheHierarchy uniqueName="[tblCustomerComplaintData].[Ticket Date (Month)]" caption="Ticket Date (Month)" attribute="1" defaultMemberUniqueName="[tblCustomerComplaintData].[Ticket Date (Month)].[All]" allUniqueName="[tblCustomerComplaintData].[Ticket Date (Month)].[All]" dimensionUniqueName="[tblCustomerComplaintData]" displayFolder="" count="2" memberValueDatatype="130" unbalanced="0"/>
    <cacheHierarchy uniqueName="[tblCustomerComplaintData].[Ticket Date (Day)]" caption="Ticket Date (Day)" attribute="1" defaultMemberUniqueName="[tblCustomerComplaintData].[Ticket Date (Day)].[All]" allUniqueName="[tblCustomerComplaintData].[Ticket Date (Day)].[All]" dimensionUniqueName="[tblCustomerComplaintData]" displayFolder="" count="0" memberValueDatatype="130" unbalanced="0"/>
    <cacheHierarchy uniqueName="[tblCustomerComplaintData].[Item Ship Date (Year)]" caption="Item Ship Date (Year)" attribute="1" defaultMemberUniqueName="[tblCustomerComplaintData].[Item Ship Date (Year)].[All]" allUniqueName="[tblCustomerComplaintData].[Item Ship Date (Year)].[All]" dimensionUniqueName="[tblCustomerComplaintData]" displayFolder="" count="0" memberValueDatatype="130" unbalanced="0"/>
    <cacheHierarchy uniqueName="[tblCustomerComplaintData].[Item Ship Date (Quarter)]" caption="Item Ship Date (Quarter)" attribute="1" defaultMemberUniqueName="[tblCustomerComplaintData].[Item Ship Date (Quarter)].[All]" allUniqueName="[tblCustomerComplaintData].[Item Ship Date (Quarter)].[All]" dimensionUniqueName="[tblCustomerComplaintData]" displayFolder="" count="0" memberValueDatatype="130" unbalanced="0"/>
    <cacheHierarchy uniqueName="[tblCustomerComplaintData].[Item Ship Date (Month)]" caption="Item Ship Date (Month)" attribute="1" defaultMemberUniqueName="[tblCustomerComplaintData].[Item Ship Date (Month)].[All]" allUniqueName="[tblCustomerComplaintData].[Item Ship Date (Month)].[All]" dimensionUniqueName="[tblCustomerComplaintData]" displayFolder="" count="0" memberValueDatatype="130" unbalanced="0"/>
    <cacheHierarchy uniqueName="[tblSalesByProduct].[Product Name]" caption="Product Name" attribute="1" defaultMemberUniqueName="[tblSalesByProduct].[Product Name].[All]" allUniqueName="[tblSalesByProduct].[Product Name].[All]" dimensionUniqueName="[tblSalesByProduct]" displayFolder="" count="2" memberValueDatatype="130" unbalanced="0"/>
    <cacheHierarchy uniqueName="[tblSalesByProduct].[Order Month]" caption="Order Month" attribute="1" time="1" defaultMemberUniqueName="[tblSalesByProduct].[Order Month].[All]" allUniqueName="[tblSalesByProduct].[Order Month].[All]" dimensionUniqueName="[tblSalesByProduct]" displayFolder="" count="0" memberValueDatatype="7" unbalanced="0"/>
    <cacheHierarchy uniqueName="[tblSalesByProduct].[Sales Units]" caption="Sales Units" attribute="1" defaultMemberUniqueName="[tblSalesByProduct].[Sales Units].[All]" allUniqueName="[tblSalesByProduct].[Sales Units].[All]" dimensionUniqueName="[tblSalesByProduct]" displayFolder="" count="0" memberValueDatatype="20" unbalanced="0"/>
    <cacheHierarchy uniqueName="[tblSalesByProduct].[Order Month (Month)]" caption="Order Month (Month)" attribute="1" defaultMemberUniqueName="[tblSalesByProduct].[Order Month (Month)].[All]" allUniqueName="[tblSalesByProduct].[Order Month (Month)].[All]" dimensionUniqueName="[tblSalesByProduct]" displayFolder="" count="0" memberValueDatatype="130" unbalanced="0"/>
    <cacheHierarchy uniqueName="[tblSalesByProduct].[Order Month (Year)]" caption="Order Month (Year)" attribute="1" defaultMemberUniqueName="[tblSalesByProduct].[Order Month (Year)].[All]" allUniqueName="[tblSalesByProduct].[Order Month (Year)].[All]" dimensionUniqueName="[tblSalesByProduct]" displayFolder="" count="0" memberValueDatatype="130" unbalanced="0"/>
    <cacheHierarchy uniqueName="[tblSalesByProduct].[Order Month (Quarter)]" caption="Order Month (Quarter)" attribute="1" defaultMemberUniqueName="[tblSalesByProduct].[Order Month (Quarter)].[All]" allUniqueName="[tblSalesByProduct].[Order Month (Quarter)].[All]" dimensionUniqueName="[tblSalesByProduct]" displayFolder="" count="0" memberValueDatatype="130" unbalanced="0"/>
    <cacheHierarchy uniqueName="[tblCustomerComplaintData].[Item Ship Date (Month Index)]" caption="Item Ship Date (Month Index)" attribute="1" defaultMemberUniqueName="[tblCustomerComplaintData].[Item Ship Date (Month Index)].[All]" allUniqueName="[tblCustomerComplaintData].[Item Ship Date (Month Index)].[All]" dimensionUniqueName="[tblCustomerComplaintData]" displayFolder="" count="0" memberValueDatatype="20" unbalanced="0" hidden="1"/>
    <cacheHierarchy uniqueName="[tblCustomerComplaintData].[Ticket Date (Day Index)]" caption="Ticket Date (Day Index)" attribute="1" defaultMemberUniqueName="[tblCustomerComplaintData].[Ticket Date (Day Index)].[All]" allUniqueName="[tblCustomerComplaintData].[Ticket Date (Day Index)].[All]" dimensionUniqueName="[tblCustomerComplaintData]" displayFolder="" count="0" memberValueDatatype="5" unbalanced="0" hidden="1"/>
    <cacheHierarchy uniqueName="[tblCustomerComplaintData].[Ticket Date (Month Index)]" caption="Ticket Date (Month Index)" attribute="1" defaultMemberUniqueName="[tblCustomerComplaintData].[Ticket Date (Month Index)].[All]" allUniqueName="[tblCustomerComplaintData].[Ticket Date (Month Index)].[All]" dimensionUniqueName="[tblCustomerComplaintData]" displayFolder="" count="0" memberValueDatatype="20" unbalanced="0" hidden="1"/>
    <cacheHierarchy uniqueName="[tblSalesByProduct].[Order Month (Month Index)]" caption="Order Month (Month Index)" attribute="1" defaultMemberUniqueName="[tblSalesByProduct].[Order Month (Month Index)].[All]" allUniqueName="[tblSalesByProduct].[Order Month (Month Index)].[All]" dimensionUniqueName="[tblSalesByProduct]" displayFolder="" count="0" memberValueDatatype="20" unbalanced="0" hidden="1"/>
    <cacheHierarchy uniqueName="[Measures].[__XL_Count tblCustomerComplaintData]" caption="__XL_Count tblCustomerComplaintData" measure="1" displayFolder="" measureGroup="tblCustomerComplaintData" count="0" hidden="1"/>
    <cacheHierarchy uniqueName="[Measures].[__XL_Count tblSalesByProduct]" caption="__XL_Count tblSalesByProduct" measure="1" displayFolder="" measureGroup="tblSalesByProduct" count="0" hidden="1"/>
    <cacheHierarchy uniqueName="[Measures].[__No measures defined]" caption="__No measures defined" measure="1" displayFolder="" count="0" hidden="1"/>
    <cacheHierarchy uniqueName="[Measures].[Sum of Sales Units]" caption="Sum of Sales Units" measure="1" displayFolder="" measureGroup="tblSalesByProduct" count="0" hidden="1">
      <extLst>
        <ext xmlns:x15="http://schemas.microsoft.com/office/spreadsheetml/2010/11/main" uri="{B97F6D7D-B522-45F9-BDA1-12C45D357490}">
          <x15:cacheHierarchy aggregatedColumn="15"/>
        </ext>
      </extLst>
    </cacheHierarchy>
    <cacheHierarchy uniqueName="[Measures].[Count of Ticket Number]" caption="Count of Ticket Number" measure="1" displayFolder="" measureGroup="tblCustomerComplaintData" count="0" hidden="1">
      <extLst>
        <ext xmlns:x15="http://schemas.microsoft.com/office/spreadsheetml/2010/11/main" uri="{B97F6D7D-B522-45F9-BDA1-12C45D357490}">
          <x15:cacheHierarchy aggregatedColumn="0"/>
        </ext>
      </extLst>
    </cacheHierarchy>
    <cacheHierarchy uniqueName="[Measures].[Count of Reason Code]" caption="Count of Reason Code" measure="1" displayFolder="" measureGroup="tblCustomerComplaintData" count="0" hidden="1">
      <extLst>
        <ext xmlns:x15="http://schemas.microsoft.com/office/spreadsheetml/2010/11/main" uri="{B97F6D7D-B522-45F9-BDA1-12C45D357490}">
          <x15:cacheHierarchy aggregatedColumn="6"/>
        </ext>
      </extLst>
    </cacheHierarchy>
    <cacheHierarchy uniqueName="[Measures].[Sum of Est. time to item issue (days)]" caption="Sum of Est. time to item issue (days)" measure="1" displayFolder="" measureGroup="tblCustomerComplaintData" count="0" hidden="1">
      <extLst>
        <ext xmlns:x15="http://schemas.microsoft.com/office/spreadsheetml/2010/11/main" uri="{B97F6D7D-B522-45F9-BDA1-12C45D357490}">
          <x15:cacheHierarchy aggregatedColumn="7"/>
        </ext>
      </extLst>
    </cacheHierarchy>
    <cacheHierarchy uniqueName="[Measures].[Average of Est. time to item issue (days)]" caption="Average of Est. time to item issue (days)" measure="1" displayFolder="" measureGroup="tblCustomerComplaintData" count="0" hidden="1">
      <extLst>
        <ext xmlns:x15="http://schemas.microsoft.com/office/spreadsheetml/2010/11/main" uri="{B97F6D7D-B522-45F9-BDA1-12C45D357490}">
          <x15:cacheHierarchy aggregatedColumn="7"/>
        </ext>
      </extLst>
    </cacheHierarchy>
    <cacheHierarchy uniqueName="[Measures].[Count of Ticket Date (Month)]" caption="Count of Ticket Date (Month)" measure="1" displayFolder="" measureGroup="tblCustomerComplaint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19178009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van Sprecher" refreshedDate="45040.453909374999" backgroundQuery="1" createdVersion="3" refreshedVersion="8" minRefreshableVersion="3" recordCount="0" supportSubquery="1" supportAdvancedDrill="1" xr:uid="{645268C0-4B95-460E-B000-2616A8587028}">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tblCustomerComplaintData].[Ticket Number]" caption="Ticket Number" attribute="1" defaultMemberUniqueName="[tblCustomerComplaintData].[Ticket Number].[All]" allUniqueName="[tblCustomerComplaintData].[Ticket Number].[All]" dimensionUniqueName="[tblCustomerComplaintData]" displayFolder="" count="0" memberValueDatatype="130" unbalanced="0"/>
    <cacheHierarchy uniqueName="[tblCustomerComplaintData].[Ticket Date]" caption="Ticket Date" attribute="1" time="1" defaultMemberUniqueName="[tblCustomerComplaintData].[Ticket Date].[All]" allUniqueName="[tblCustomerComplaintData].[Ticket Date].[All]" dimensionUniqueName="[tblCustomerComplaintData]" displayFolder="" count="0" memberValueDatatype="7" unbalanced="0"/>
    <cacheHierarchy uniqueName="[tblCustomerComplaintData].[Item Ship Date]" caption="Item Ship Date" attribute="1" time="1" defaultMemberUniqueName="[tblCustomerComplaintData].[Item Ship Date].[All]" allUniqueName="[tblCustomerComplaintData].[Item Ship Date].[All]" dimensionUniqueName="[tblCustomerComplaintData]" displayFolder="" count="0" memberValueDatatype="7" unbalanced="0"/>
    <cacheHierarchy uniqueName="[tblCustomerComplaintData].[Item Receipt Date]" caption="Item Receipt Date" attribute="1" time="1" defaultMemberUniqueName="[tblCustomerComplaintData].[Item Receipt Date].[All]" allUniqueName="[tblCustomerComplaintData].[Item Receipt Date].[All]" dimensionUniqueName="[tblCustomerComplaintData]" displayFolder="" count="0" memberValueDatatype="7" unbalanced="0"/>
    <cacheHierarchy uniqueName="[tblCustomerComplaintData].[Item Name]" caption="Item Name" attribute="1" defaultMemberUniqueName="[tblCustomerComplaintData].[Item Name].[All]" allUniqueName="[tblCustomerComplaintData].[Item Name].[All]" dimensionUniqueName="[tblCustomerComplaintData]" displayFolder="" count="0" memberValueDatatype="130" unbalanced="0"/>
    <cacheHierarchy uniqueName="[tblCustomerComplaintData].[Product Name]" caption="Product Name" attribute="1" defaultMemberUniqueName="[tblCustomerComplaintData].[Product Name].[All]" allUniqueName="[tblCustomerComplaintData].[Product Name].[All]" dimensionUniqueName="[tblCustomerComplaintData]" displayFolder="" count="0" memberValueDatatype="130" unbalanced="0"/>
    <cacheHierarchy uniqueName="[tblCustomerComplaintData].[Reason Code]" caption="Reason Code" attribute="1" defaultMemberUniqueName="[tblCustomerComplaintData].[Reason Code].[All]" allUniqueName="[tblCustomerComplaintData].[Reason Code].[All]" dimensionUniqueName="[tblCustomerComplaintData]" displayFolder="" count="0" memberValueDatatype="130" unbalanced="0"/>
    <cacheHierarchy uniqueName="[tblCustomerComplaintData].[Est. time to item issue (days)]" caption="Est. time to item issue (days)" attribute="1" defaultMemberUniqueName="[tblCustomerComplaintData].[Est. time to item issue (days)].[All]" allUniqueName="[tblCustomerComplaintData].[Est. time to item issue (days)].[All]" dimensionUniqueName="[tblCustomerComplaintData]" displayFolder="" count="0" memberValueDatatype="20" unbalanced="0"/>
    <cacheHierarchy uniqueName="[tblCustomerComplaintData].[Ticket Date (Month)]" caption="Ticket Date (Month)" attribute="1" defaultMemberUniqueName="[tblCustomerComplaintData].[Ticket Date (Month)].[All]" allUniqueName="[tblCustomerComplaintData].[Ticket Date (Month)].[All]" dimensionUniqueName="[tblCustomerComplaintData]" displayFolder="" count="0" memberValueDatatype="130" unbalanced="0"/>
    <cacheHierarchy uniqueName="[tblCustomerComplaintData].[Ticket Date (Day)]" caption="Ticket Date (Day)" attribute="1" defaultMemberUniqueName="[tblCustomerComplaintData].[Ticket Date (Day)].[All]" allUniqueName="[tblCustomerComplaintData].[Ticket Date (Day)].[All]" dimensionUniqueName="[tblCustomerComplaintData]" displayFolder="" count="0" memberValueDatatype="130" unbalanced="0"/>
    <cacheHierarchy uniqueName="[tblCustomerComplaintData].[Item Ship Date (Year)]" caption="Item Ship Date (Year)" attribute="1" defaultMemberUniqueName="[tblCustomerComplaintData].[Item Ship Date (Year)].[All]" allUniqueName="[tblCustomerComplaintData].[Item Ship Date (Year)].[All]" dimensionUniqueName="[tblCustomerComplaintData]" displayFolder="" count="0" memberValueDatatype="130" unbalanced="0"/>
    <cacheHierarchy uniqueName="[tblCustomerComplaintData].[Item Ship Date (Quarter)]" caption="Item Ship Date (Quarter)" attribute="1" defaultMemberUniqueName="[tblCustomerComplaintData].[Item Ship Date (Quarter)].[All]" allUniqueName="[tblCustomerComplaintData].[Item Ship Date (Quarter)].[All]" dimensionUniqueName="[tblCustomerComplaintData]" displayFolder="" count="0" memberValueDatatype="130" unbalanced="0"/>
    <cacheHierarchy uniqueName="[tblCustomerComplaintData].[Item Ship Date (Month)]" caption="Item Ship Date (Month)" attribute="1" defaultMemberUniqueName="[tblCustomerComplaintData].[Item Ship Date (Month)].[All]" allUniqueName="[tblCustomerComplaintData].[Item Ship Date (Month)].[All]" dimensionUniqueName="[tblCustomerComplaintData]" displayFolder="" count="0" memberValueDatatype="130" unbalanced="0"/>
    <cacheHierarchy uniqueName="[tblSalesByProduct].[Product Name]" caption="Product Name" attribute="1" defaultMemberUniqueName="[tblSalesByProduct].[Product Name].[All]" allUniqueName="[tblSalesByProduct].[Product Name].[All]" dimensionUniqueName="[tblSalesByProduct]" displayFolder="" count="0" memberValueDatatype="130" unbalanced="0"/>
    <cacheHierarchy uniqueName="[tblSalesByProduct].[Order Month]" caption="Order Month" attribute="1" time="1" defaultMemberUniqueName="[tblSalesByProduct].[Order Month].[All]" allUniqueName="[tblSalesByProduct].[Order Month].[All]" dimensionUniqueName="[tblSalesByProduct]" displayFolder="" count="2" memberValueDatatype="7" unbalanced="0"/>
    <cacheHierarchy uniqueName="[tblSalesByProduct].[Sales Units]" caption="Sales Units" attribute="1" defaultMemberUniqueName="[tblSalesByProduct].[Sales Units].[All]" allUniqueName="[tblSalesByProduct].[Sales Units].[All]" dimensionUniqueName="[tblSalesByProduct]" displayFolder="" count="0" memberValueDatatype="20" unbalanced="0"/>
    <cacheHierarchy uniqueName="[tblSalesByProduct].[Order Month (Month)]" caption="Order Month (Month)" attribute="1" defaultMemberUniqueName="[tblSalesByProduct].[Order Month (Month)].[All]" allUniqueName="[tblSalesByProduct].[Order Month (Month)].[All]" dimensionUniqueName="[tblSalesByProduct]" displayFolder="" count="0" memberValueDatatype="130" unbalanced="0"/>
    <cacheHierarchy uniqueName="[tblSalesByProduct].[Order Month (Year)]" caption="Order Month (Year)" attribute="1" defaultMemberUniqueName="[tblSalesByProduct].[Order Month (Year)].[All]" allUniqueName="[tblSalesByProduct].[Order Month (Year)].[All]" dimensionUniqueName="[tblSalesByProduct]" displayFolder="" count="0" memberValueDatatype="130" unbalanced="0"/>
    <cacheHierarchy uniqueName="[tblSalesByProduct].[Order Month (Quarter)]" caption="Order Month (Quarter)" attribute="1" defaultMemberUniqueName="[tblSalesByProduct].[Order Month (Quarter)].[All]" allUniqueName="[tblSalesByProduct].[Order Month (Quarter)].[All]" dimensionUniqueName="[tblSalesByProduct]" displayFolder="" count="0" memberValueDatatype="130" unbalanced="0"/>
    <cacheHierarchy uniqueName="[tblCustomerComplaintData].[Item Ship Date (Month Index)]" caption="Item Ship Date (Month Index)" attribute="1" defaultMemberUniqueName="[tblCustomerComplaintData].[Item Ship Date (Month Index)].[All]" allUniqueName="[tblCustomerComplaintData].[Item Ship Date (Month Index)].[All]" dimensionUniqueName="[tblCustomerComplaintData]" displayFolder="" count="0" memberValueDatatype="20" unbalanced="0" hidden="1"/>
    <cacheHierarchy uniqueName="[tblCustomerComplaintData].[Ticket Date (Day Index)]" caption="Ticket Date (Day Index)" attribute="1" defaultMemberUniqueName="[tblCustomerComplaintData].[Ticket Date (Day Index)].[All]" allUniqueName="[tblCustomerComplaintData].[Ticket Date (Day Index)].[All]" dimensionUniqueName="[tblCustomerComplaintData]" displayFolder="" count="0" memberValueDatatype="5" unbalanced="0" hidden="1"/>
    <cacheHierarchy uniqueName="[tblCustomerComplaintData].[Ticket Date (Month Index)]" caption="Ticket Date (Month Index)" attribute="1" defaultMemberUniqueName="[tblCustomerComplaintData].[Ticket Date (Month Index)].[All]" allUniqueName="[tblCustomerComplaintData].[Ticket Date (Month Index)].[All]" dimensionUniqueName="[tblCustomerComplaintData]" displayFolder="" count="0" memberValueDatatype="20" unbalanced="0" hidden="1"/>
    <cacheHierarchy uniqueName="[tblSalesByProduct].[Order Month (Month Index)]" caption="Order Month (Month Index)" attribute="1" defaultMemberUniqueName="[tblSalesByProduct].[Order Month (Month Index)].[All]" allUniqueName="[tblSalesByProduct].[Order Month (Month Index)].[All]" dimensionUniqueName="[tblSalesByProduct]" displayFolder="" count="0" memberValueDatatype="20" unbalanced="0" hidden="1"/>
    <cacheHierarchy uniqueName="[Measures].[__XL_Count tblCustomerComplaintData]" caption="__XL_Count tblCustomerComplaintData" measure="1" displayFolder="" measureGroup="tblCustomerComplaintData" count="0" hidden="1"/>
    <cacheHierarchy uniqueName="[Measures].[__XL_Count tblSalesByProduct]" caption="__XL_Count tblSalesByProduct" measure="1" displayFolder="" measureGroup="tblSalesByProduct" count="0" hidden="1"/>
    <cacheHierarchy uniqueName="[Measures].[__No measures defined]" caption="__No measures defined" measure="1" displayFolder="" count="0" hidden="1"/>
    <cacheHierarchy uniqueName="[Measures].[Sum of Sales Units]" caption="Sum of Sales Units" measure="1" displayFolder="" measureGroup="tblSalesByProduct" count="0" hidden="1">
      <extLst>
        <ext xmlns:x15="http://schemas.microsoft.com/office/spreadsheetml/2010/11/main" uri="{B97F6D7D-B522-45F9-BDA1-12C45D357490}">
          <x15:cacheHierarchy aggregatedColumn="15"/>
        </ext>
      </extLst>
    </cacheHierarchy>
    <cacheHierarchy uniqueName="[Measures].[Count of Ticket Number]" caption="Count of Ticket Number" measure="1" displayFolder="" measureGroup="tblCustomerComplaintData" count="0" hidden="1">
      <extLst>
        <ext xmlns:x15="http://schemas.microsoft.com/office/spreadsheetml/2010/11/main" uri="{B97F6D7D-B522-45F9-BDA1-12C45D357490}">
          <x15:cacheHierarchy aggregatedColumn="0"/>
        </ext>
      </extLst>
    </cacheHierarchy>
    <cacheHierarchy uniqueName="[Measures].[Count of Reason Code]" caption="Count of Reason Code" measure="1" displayFolder="" measureGroup="tblCustomerComplaintData" count="0" hidden="1">
      <extLst>
        <ext xmlns:x15="http://schemas.microsoft.com/office/spreadsheetml/2010/11/main" uri="{B97F6D7D-B522-45F9-BDA1-12C45D357490}">
          <x15:cacheHierarchy aggregatedColumn="6"/>
        </ext>
      </extLst>
    </cacheHierarchy>
    <cacheHierarchy uniqueName="[Measures].[Sum of Est. time to item issue (days)]" caption="Sum of Est. time to item issue (days)" measure="1" displayFolder="" measureGroup="tblCustomerComplaintData" count="0" hidden="1">
      <extLst>
        <ext xmlns:x15="http://schemas.microsoft.com/office/spreadsheetml/2010/11/main" uri="{B97F6D7D-B522-45F9-BDA1-12C45D357490}">
          <x15:cacheHierarchy aggregatedColumn="7"/>
        </ext>
      </extLst>
    </cacheHierarchy>
    <cacheHierarchy uniqueName="[Measures].[Average of Est. time to item issue (days)]" caption="Average of Est. time to item issue (days)" measure="1" displayFolder="" measureGroup="tblCustomerComplaintData" count="0" hidden="1">
      <extLst>
        <ext xmlns:x15="http://schemas.microsoft.com/office/spreadsheetml/2010/11/main" uri="{B97F6D7D-B522-45F9-BDA1-12C45D357490}">
          <x15:cacheHierarchy aggregatedColumn="7"/>
        </ext>
      </extLst>
    </cacheHierarchy>
    <cacheHierarchy uniqueName="[Measures].[Count of Ticket Date (Month)]" caption="Count of Ticket Date (Month)" measure="1" displayFolder="" measureGroup="tblCustomerComplaint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4708067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6">
  <r>
    <s v="737784"/>
    <x v="0"/>
    <d v="2018-11-25T00:00:00"/>
    <d v="2018-11-30T00:00:00"/>
    <x v="0"/>
    <x v="0"/>
    <x v="0"/>
    <n v="1246"/>
  </r>
  <r>
    <s v="679281"/>
    <x v="1"/>
    <d v="2018-11-26T00:00:00"/>
    <d v="2018-12-05T00:00:00"/>
    <x v="0"/>
    <x v="0"/>
    <x v="0"/>
    <n v="1194"/>
  </r>
  <r>
    <s v="668044"/>
    <x v="2"/>
    <d v="2019-03-04T00:00:00"/>
    <d v="2019-03-09T00:00:00"/>
    <x v="0"/>
    <x v="0"/>
    <x v="0"/>
    <n v="1087"/>
  </r>
  <r>
    <s v="705357"/>
    <x v="3"/>
    <d v="2019-07-04T00:00:00"/>
    <d v="2019-07-10T00:00:00"/>
    <x v="1"/>
    <x v="1"/>
    <x v="1"/>
    <n v="997"/>
  </r>
  <r>
    <s v="866528"/>
    <x v="4"/>
    <d v="2020-03-30T00:00:00"/>
    <d v="2020-04-04T00:00:00"/>
    <x v="2"/>
    <x v="1"/>
    <x v="0"/>
    <n v="833"/>
  </r>
  <r>
    <s v="866528"/>
    <x v="4"/>
    <d v="2020-03-30T00:00:00"/>
    <d v="2020-04-04T00:00:00"/>
    <x v="1"/>
    <x v="1"/>
    <x v="1"/>
    <n v="833"/>
  </r>
  <r>
    <s v="856788"/>
    <x v="5"/>
    <d v="2020-05-05T00:00:00"/>
    <d v="2020-05-10T00:00:00"/>
    <x v="1"/>
    <x v="1"/>
    <x v="1"/>
    <n v="791"/>
  </r>
  <r>
    <s v="688418"/>
    <x v="6"/>
    <d v="2020-06-02T00:00:00"/>
    <d v="2020-06-07T00:00:00"/>
    <x v="3"/>
    <x v="0"/>
    <x v="2"/>
    <n v="649"/>
  </r>
  <r>
    <s v="605970"/>
    <x v="7"/>
    <d v="2020-06-14T00:00:00"/>
    <d v="2020-06-19T00:00:00"/>
    <x v="0"/>
    <x v="0"/>
    <x v="0"/>
    <n v="567"/>
  </r>
  <r>
    <s v="670399"/>
    <x v="8"/>
    <d v="2018-11-26T00:00:00"/>
    <d v="2018-12-05T00:00:00"/>
    <x v="1"/>
    <x v="1"/>
    <x v="1"/>
    <n v="1187"/>
  </r>
  <r>
    <s v="620645"/>
    <x v="9"/>
    <d v="2020-09-07T00:00:00"/>
    <d v="2020-09-12T00:00:00"/>
    <x v="1"/>
    <x v="1"/>
    <x v="1"/>
    <n v="494"/>
  </r>
  <r>
    <s v="858986"/>
    <x v="10"/>
    <d v="2020-10-07T00:00:00"/>
    <d v="2020-10-13T00:00:00"/>
    <x v="4"/>
    <x v="0"/>
    <x v="3"/>
    <n v="637"/>
  </r>
  <r>
    <s v="374439"/>
    <x v="2"/>
    <d v="2020-11-17T00:00:00"/>
    <d v="2020-11-22T00:00:00"/>
    <x v="5"/>
    <x v="1"/>
    <x v="4"/>
    <n v="463"/>
  </r>
  <r>
    <s v="760991"/>
    <x v="11"/>
    <d v="2020-12-06T00:00:00"/>
    <d v="2020-12-11T00:00:00"/>
    <x v="4"/>
    <x v="0"/>
    <x v="5"/>
    <n v="517"/>
  </r>
  <r>
    <s v="379591"/>
    <x v="12"/>
    <d v="2020-12-15T00:00:00"/>
    <d v="2020-12-20T00:00:00"/>
    <x v="3"/>
    <x v="0"/>
    <x v="2"/>
    <n v="487"/>
  </r>
  <r>
    <s v="694114"/>
    <x v="13"/>
    <d v="2020-12-28T00:00:00"/>
    <d v="2021-01-02T00:00:00"/>
    <x v="1"/>
    <x v="1"/>
    <x v="1"/>
    <n v="444"/>
  </r>
  <r>
    <s v="882462"/>
    <x v="14"/>
    <d v="2021-01-13T00:00:00"/>
    <d v="2021-01-18T00:00:00"/>
    <x v="1"/>
    <x v="1"/>
    <x v="1"/>
    <n v="553"/>
  </r>
  <r>
    <s v="639393"/>
    <x v="15"/>
    <d v="2021-01-24T00:00:00"/>
    <d v="2021-01-27T00:00:00"/>
    <x v="6"/>
    <x v="2"/>
    <x v="5"/>
    <n v="369"/>
  </r>
  <r>
    <s v="779687"/>
    <x v="16"/>
    <d v="2021-02-09T00:00:00"/>
    <d v="2021-02-14T00:00:00"/>
    <x v="4"/>
    <x v="0"/>
    <x v="3"/>
    <n v="464"/>
  </r>
  <r>
    <s v="377431"/>
    <x v="17"/>
    <d v="2021-03-02T00:00:00"/>
    <d v="2021-03-09T00:00:00"/>
    <x v="7"/>
    <x v="1"/>
    <x v="4"/>
    <n v="381"/>
  </r>
  <r>
    <s v="373545"/>
    <x v="18"/>
    <d v="2021-03-17T00:00:00"/>
    <d v="2021-03-22T00:00:00"/>
    <x v="8"/>
    <x v="2"/>
    <x v="5"/>
    <n v="336"/>
  </r>
  <r>
    <s v="649802"/>
    <x v="19"/>
    <d v="2021-03-23T00:00:00"/>
    <d v="2021-03-28T00:00:00"/>
    <x v="1"/>
    <x v="1"/>
    <x v="1"/>
    <n v="321"/>
  </r>
  <r>
    <s v="374910"/>
    <x v="20"/>
    <d v="2021-03-24T00:00:00"/>
    <d v="2021-03-31T00:00:00"/>
    <x v="5"/>
    <x v="1"/>
    <x v="4"/>
    <n v="340"/>
  </r>
  <r>
    <s v="634917"/>
    <x v="21"/>
    <d v="2021-03-30T00:00:00"/>
    <d v="2021-04-10T00:00:00"/>
    <x v="9"/>
    <x v="3"/>
    <x v="0"/>
    <n v="300"/>
  </r>
  <r>
    <s v="756770"/>
    <x v="22"/>
    <d v="2021-04-02T00:00:00"/>
    <d v="2021-04-07T00:00:00"/>
    <x v="5"/>
    <x v="1"/>
    <x v="6"/>
    <n v="397"/>
  </r>
  <r>
    <s v="373993"/>
    <x v="23"/>
    <d v="2021-04-03T00:00:00"/>
    <d v="2021-04-10T00:00:00"/>
    <x v="8"/>
    <x v="2"/>
    <x v="5"/>
    <n v="323"/>
  </r>
  <r>
    <s v="665821"/>
    <x v="24"/>
    <d v="2021-04-05T00:00:00"/>
    <d v="2021-04-10T00:00:00"/>
    <x v="1"/>
    <x v="1"/>
    <x v="1"/>
    <n v="322"/>
  </r>
  <r>
    <s v="692922"/>
    <x v="25"/>
    <d v="2021-04-20T00:00:00"/>
    <d v="2021-04-25T00:00:00"/>
    <x v="1"/>
    <x v="1"/>
    <x v="1"/>
    <n v="330"/>
  </r>
  <r>
    <s v="377548"/>
    <x v="26"/>
    <d v="2021-04-29T00:00:00"/>
    <d v="2021-05-05T00:00:00"/>
    <x v="6"/>
    <x v="2"/>
    <x v="2"/>
    <n v="324"/>
  </r>
  <r>
    <s v="732274"/>
    <x v="27"/>
    <d v="2021-05-02T00:00:00"/>
    <d v="2021-05-07T00:00:00"/>
    <x v="10"/>
    <x v="2"/>
    <x v="5"/>
    <n v="352"/>
  </r>
  <r>
    <s v="781380"/>
    <x v="16"/>
    <d v="2021-05-04T00:00:00"/>
    <d v="2021-05-09T00:00:00"/>
    <x v="11"/>
    <x v="1"/>
    <x v="7"/>
    <n v="380"/>
  </r>
  <r>
    <s v="698789"/>
    <x v="28"/>
    <d v="2021-05-05T00:00:00"/>
    <d v="2021-05-10T00:00:00"/>
    <x v="5"/>
    <x v="1"/>
    <x v="6"/>
    <n v="321"/>
  </r>
  <r>
    <s v="376891"/>
    <x v="6"/>
    <d v="2021-05-10T00:00:00"/>
    <d v="2021-05-18T00:00:00"/>
    <x v="7"/>
    <x v="1"/>
    <x v="8"/>
    <n v="307"/>
  </r>
  <r>
    <s v="781613"/>
    <x v="16"/>
    <d v="2021-05-11T00:00:00"/>
    <d v="2021-05-16T00:00:00"/>
    <x v="12"/>
    <x v="1"/>
    <x v="5"/>
    <n v="373"/>
  </r>
  <r>
    <s v="727919"/>
    <x v="29"/>
    <d v="2021-05-12T00:00:00"/>
    <d v="2021-05-17T00:00:00"/>
    <x v="13"/>
    <x v="1"/>
    <x v="9"/>
    <n v="338"/>
  </r>
  <r>
    <s v="375568"/>
    <x v="30"/>
    <d v="2021-05-12T00:00:00"/>
    <d v="2021-05-14T00:00:00"/>
    <x v="0"/>
    <x v="0"/>
    <x v="5"/>
    <n v="295"/>
  </r>
  <r>
    <s v="374873"/>
    <x v="20"/>
    <d v="2021-05-16T00:00:00"/>
    <d v="2021-05-22T00:00:00"/>
    <x v="4"/>
    <x v="0"/>
    <x v="0"/>
    <n v="287"/>
  </r>
  <r>
    <s v="375126"/>
    <x v="31"/>
    <d v="2021-05-17T00:00:00"/>
    <d v="2021-05-26T00:00:00"/>
    <x v="14"/>
    <x v="1"/>
    <x v="7"/>
    <n v="288"/>
  </r>
  <r>
    <s v="633510"/>
    <x v="21"/>
    <d v="2021-05-19T00:00:00"/>
    <d v="2021-05-25T00:00:00"/>
    <x v="15"/>
    <x v="2"/>
    <x v="0"/>
    <n v="250"/>
  </r>
  <r>
    <s v="366884"/>
    <x v="32"/>
    <d v="2021-05-19T00:00:00"/>
    <d v="2021-05-26T00:00:00"/>
    <x v="16"/>
    <x v="0"/>
    <x v="2"/>
    <n v="229"/>
  </r>
  <r>
    <s v="378645"/>
    <x v="33"/>
    <d v="2021-05-21T00:00:00"/>
    <d v="2021-05-25T00:00:00"/>
    <x v="7"/>
    <x v="1"/>
    <x v="8"/>
    <n v="307"/>
  </r>
  <r>
    <s v="376644"/>
    <x v="34"/>
    <d v="2021-06-02T00:00:00"/>
    <d v="2021-06-04T00:00:00"/>
    <x v="15"/>
    <x v="2"/>
    <x v="5"/>
    <n v="283"/>
  </r>
  <r>
    <s v="660795"/>
    <x v="35"/>
    <d v="2021-06-03T00:00:00"/>
    <d v="2021-06-11T00:00:00"/>
    <x v="11"/>
    <x v="1"/>
    <x v="5"/>
    <n v="259"/>
  </r>
  <r>
    <s v="841773"/>
    <x v="36"/>
    <d v="2021-06-03T00:00:00"/>
    <d v="2021-06-08T00:00:00"/>
    <x v="11"/>
    <x v="1"/>
    <x v="7"/>
    <n v="387"/>
  </r>
  <r>
    <s v="379366"/>
    <x v="29"/>
    <d v="2021-06-07T00:00:00"/>
    <d v="2021-06-09T00:00:00"/>
    <x v="4"/>
    <x v="0"/>
    <x v="0"/>
    <n v="312"/>
  </r>
  <r>
    <s v="371331"/>
    <x v="37"/>
    <d v="2021-06-10T00:00:00"/>
    <d v="2021-06-12T00:00:00"/>
    <x v="8"/>
    <x v="2"/>
    <x v="5"/>
    <n v="233"/>
  </r>
  <r>
    <s v="367614"/>
    <x v="38"/>
    <d v="2021-06-10T00:00:00"/>
    <d v="2021-06-18T00:00:00"/>
    <x v="17"/>
    <x v="2"/>
    <x v="5"/>
    <n v="210"/>
  </r>
  <r>
    <s v="367614"/>
    <x v="39"/>
    <d v="2021-06-10T00:00:00"/>
    <d v="2021-06-18T00:00:00"/>
    <x v="17"/>
    <x v="2"/>
    <x v="5"/>
    <n v="211"/>
  </r>
  <r>
    <s v="368179"/>
    <x v="40"/>
    <d v="2021-06-14T00:00:00"/>
    <d v="2021-06-16T00:00:00"/>
    <x v="18"/>
    <x v="1"/>
    <x v="5"/>
    <n v="209"/>
  </r>
  <r>
    <s v="368669"/>
    <x v="41"/>
    <d v="2021-06-15T00:00:00"/>
    <d v="2021-06-21T00:00:00"/>
    <x v="19"/>
    <x v="0"/>
    <x v="7"/>
    <n v="212"/>
  </r>
  <r>
    <s v="370047"/>
    <x v="42"/>
    <d v="2021-06-16T00:00:00"/>
    <d v="2021-06-22T00:00:00"/>
    <x v="8"/>
    <x v="2"/>
    <x v="5"/>
    <n v="216"/>
  </r>
  <r>
    <s v="374626"/>
    <x v="43"/>
    <d v="2021-06-21T00:00:00"/>
    <d v="2021-06-26T00:00:00"/>
    <x v="1"/>
    <x v="1"/>
    <x v="1"/>
    <n v="248"/>
  </r>
  <r>
    <s v="378257"/>
    <x v="28"/>
    <d v="2021-06-22T00:00:00"/>
    <d v="2021-06-24T00:00:00"/>
    <x v="8"/>
    <x v="2"/>
    <x v="5"/>
    <n v="273"/>
  </r>
  <r>
    <s v="378318"/>
    <x v="44"/>
    <d v="2021-06-22T00:00:00"/>
    <d v="2021-06-30T00:00:00"/>
    <x v="16"/>
    <x v="0"/>
    <x v="10"/>
    <n v="274"/>
  </r>
  <r>
    <s v="612555"/>
    <x v="45"/>
    <d v="2021-06-29T00:00:00"/>
    <m/>
    <x v="1"/>
    <x v="1"/>
    <x v="1"/>
    <n v="193"/>
  </r>
  <r>
    <s v="608136"/>
    <x v="46"/>
    <d v="2021-06-30T00:00:00"/>
    <d v="2021-07-04T00:00:00"/>
    <x v="14"/>
    <x v="1"/>
    <x v="7"/>
    <n v="188"/>
  </r>
  <r>
    <s v="622299"/>
    <x v="47"/>
    <d v="2021-07-02T00:00:00"/>
    <d v="2021-07-07T00:00:00"/>
    <x v="19"/>
    <x v="0"/>
    <x v="11"/>
    <n v="198"/>
  </r>
  <r>
    <s v="624962"/>
    <x v="42"/>
    <d v="2021-07-15T00:00:00"/>
    <d v="2021-07-30T00:00:00"/>
    <x v="15"/>
    <x v="2"/>
    <x v="0"/>
    <n v="187"/>
  </r>
  <r>
    <s v="734982"/>
    <x v="48"/>
    <d v="2021-07-19T00:00:00"/>
    <d v="2021-07-24T00:00:00"/>
    <x v="6"/>
    <x v="2"/>
    <x v="0"/>
    <n v="276"/>
  </r>
  <r>
    <s v="631078"/>
    <x v="49"/>
    <d v="2021-07-26T00:00:00"/>
    <d v="2021-07-31T00:00:00"/>
    <x v="3"/>
    <x v="0"/>
    <x v="2"/>
    <n v="179"/>
  </r>
  <r>
    <s v="609807"/>
    <x v="50"/>
    <d v="2021-07-28T00:00:00"/>
    <d v="2021-08-03T00:00:00"/>
    <x v="5"/>
    <x v="1"/>
    <x v="6"/>
    <n v="166"/>
  </r>
  <r>
    <s v="879509"/>
    <x v="51"/>
    <d v="2021-08-05T00:00:00"/>
    <d v="2021-08-10T00:00:00"/>
    <x v="1"/>
    <x v="1"/>
    <x v="1"/>
    <n v="347"/>
  </r>
  <r>
    <s v="612816"/>
    <x v="45"/>
    <d v="2021-08-14T00:00:00"/>
    <d v="2021-08-22T00:00:00"/>
    <x v="2"/>
    <x v="1"/>
    <x v="4"/>
    <n v="147"/>
  </r>
  <r>
    <s v="714500"/>
    <x v="52"/>
    <d v="2021-08-24T00:00:00"/>
    <d v="2021-08-29T00:00:00"/>
    <x v="8"/>
    <x v="2"/>
    <x v="5"/>
    <n v="223"/>
  </r>
  <r>
    <s v="647991"/>
    <x v="53"/>
    <d v="2021-08-24T00:00:00"/>
    <d v="2021-08-30T00:00:00"/>
    <x v="3"/>
    <x v="0"/>
    <x v="2"/>
    <n v="165"/>
  </r>
  <r>
    <s v="604515"/>
    <x v="54"/>
    <d v="2021-08-28T00:00:00"/>
    <d v="2021-09-06T00:00:00"/>
    <x v="8"/>
    <x v="2"/>
    <x v="5"/>
    <n v="130"/>
  </r>
  <r>
    <s v="740559"/>
    <x v="55"/>
    <d v="2021-09-03T00:00:00"/>
    <d v="2021-09-08T00:00:00"/>
    <x v="11"/>
    <x v="1"/>
    <x v="7"/>
    <n v="235"/>
  </r>
  <r>
    <s v="710417"/>
    <x v="56"/>
    <d v="2021-09-08T00:00:00"/>
    <d v="2021-09-13T00:00:00"/>
    <x v="8"/>
    <x v="2"/>
    <x v="5"/>
    <n v="204"/>
  </r>
  <r>
    <s v="772872"/>
    <x v="57"/>
    <d v="2021-09-16T00:00:00"/>
    <d v="2021-09-21T00:00:00"/>
    <x v="14"/>
    <x v="1"/>
    <x v="12"/>
    <n v="241"/>
  </r>
  <r>
    <s v="764980"/>
    <x v="58"/>
    <d v="2021-09-17T00:00:00"/>
    <d v="2021-09-22T00:00:00"/>
    <x v="16"/>
    <x v="0"/>
    <x v="4"/>
    <n v="235"/>
  </r>
  <r>
    <s v="707017"/>
    <x v="59"/>
    <d v="2021-09-19T00:00:00"/>
    <d v="2021-09-24T00:00:00"/>
    <x v="15"/>
    <x v="2"/>
    <x v="0"/>
    <n v="191"/>
  </r>
  <r>
    <s v="692568"/>
    <x v="25"/>
    <d v="2021-09-22T00:00:00"/>
    <d v="2021-09-27T00:00:00"/>
    <x v="14"/>
    <x v="1"/>
    <x v="12"/>
    <n v="175"/>
  </r>
  <r>
    <s v="644207"/>
    <x v="60"/>
    <d v="2021-09-24T00:00:00"/>
    <d v="2021-09-29T00:00:00"/>
    <x v="11"/>
    <x v="1"/>
    <x v="5"/>
    <n v="131"/>
  </r>
  <r>
    <s v="637853"/>
    <x v="61"/>
    <d v="2021-09-28T00:00:00"/>
    <d v="2021-10-04T00:00:00"/>
    <x v="1"/>
    <x v="1"/>
    <x v="1"/>
    <n v="121"/>
  </r>
  <r>
    <s v="628560"/>
    <x v="62"/>
    <d v="2021-10-05T00:00:00"/>
    <d v="2021-10-09T00:00:00"/>
    <x v="15"/>
    <x v="2"/>
    <x v="0"/>
    <n v="106"/>
  </r>
  <r>
    <s v="657270"/>
    <x v="63"/>
    <d v="2021-10-07T00:00:00"/>
    <d v="2021-10-09T00:00:00"/>
    <x v="5"/>
    <x v="1"/>
    <x v="6"/>
    <n v="130"/>
  </r>
  <r>
    <s v="710385"/>
    <x v="56"/>
    <d v="2021-10-08T00:00:00"/>
    <d v="2021-10-13T00:00:00"/>
    <x v="7"/>
    <x v="1"/>
    <x v="4"/>
    <n v="174"/>
  </r>
  <r>
    <s v="855959"/>
    <x v="5"/>
    <d v="2021-10-12T00:00:00"/>
    <d v="2021-10-17T00:00:00"/>
    <x v="1"/>
    <x v="1"/>
    <x v="5"/>
    <n v="266"/>
  </r>
  <r>
    <s v="695760"/>
    <x v="26"/>
    <d v="2021-10-14T00:00:00"/>
    <d v="2021-10-19T00:00:00"/>
    <x v="15"/>
    <x v="2"/>
    <x v="0"/>
    <n v="156"/>
  </r>
  <r>
    <s v="654612"/>
    <x v="64"/>
    <d v="2021-10-14T00:00:00"/>
    <d v="2021-10-21T00:00:00"/>
    <x v="1"/>
    <x v="1"/>
    <x v="1"/>
    <n v="120"/>
  </r>
  <r>
    <s v="679574"/>
    <x v="1"/>
    <d v="2021-10-15T00:00:00"/>
    <d v="2021-10-20T00:00:00"/>
    <x v="1"/>
    <x v="1"/>
    <x v="1"/>
    <n v="140"/>
  </r>
  <r>
    <s v="704436"/>
    <x v="65"/>
    <d v="2021-10-16T00:00:00"/>
    <d v="2021-10-26T00:00:00"/>
    <x v="15"/>
    <x v="2"/>
    <x v="0"/>
    <n v="161"/>
  </r>
  <r>
    <s v="626619"/>
    <x v="66"/>
    <d v="2021-10-20T00:00:00"/>
    <d v="2021-10-27T00:00:00"/>
    <x v="9"/>
    <x v="3"/>
    <x v="0"/>
    <n v="92"/>
  </r>
  <r>
    <s v="660389"/>
    <x v="18"/>
    <d v="2021-10-20T00:00:00"/>
    <m/>
    <x v="1"/>
    <x v="1"/>
    <x v="1"/>
    <n v="119"/>
  </r>
  <r>
    <s v="631816"/>
    <x v="67"/>
    <d v="2021-10-26T00:00:00"/>
    <d v="2021-10-31T00:00:00"/>
    <x v="5"/>
    <x v="1"/>
    <x v="5"/>
    <n v="88"/>
  </r>
  <r>
    <s v="687621"/>
    <x v="34"/>
    <d v="2021-11-02T00:00:00"/>
    <d v="2021-11-07T00:00:00"/>
    <x v="15"/>
    <x v="2"/>
    <x v="0"/>
    <n v="130"/>
  </r>
  <r>
    <s v="709266"/>
    <x v="68"/>
    <d v="2021-11-07T00:00:00"/>
    <d v="2021-11-12T00:00:00"/>
    <x v="5"/>
    <x v="1"/>
    <x v="12"/>
    <n v="143"/>
  </r>
  <r>
    <s v="683447"/>
    <x v="69"/>
    <d v="2021-11-09T00:00:00"/>
    <d v="2021-11-16T00:00:00"/>
    <x v="5"/>
    <x v="1"/>
    <x v="6"/>
    <n v="119"/>
  </r>
  <r>
    <s v="640404"/>
    <x v="37"/>
    <d v="2021-11-11T00:00:00"/>
    <d v="2021-11-22T00:00:00"/>
    <x v="11"/>
    <x v="1"/>
    <x v="7"/>
    <n v="79"/>
  </r>
  <r>
    <s v="657968"/>
    <x v="63"/>
    <d v="2021-11-12T00:00:00"/>
    <d v="2021-11-22T00:00:00"/>
    <x v="5"/>
    <x v="1"/>
    <x v="6"/>
    <n v="94"/>
  </r>
  <r>
    <s v="635536"/>
    <x v="70"/>
    <d v="2021-11-15T00:00:00"/>
    <d v="2021-11-22T00:00:00"/>
    <x v="8"/>
    <x v="2"/>
    <x v="5"/>
    <n v="71"/>
  </r>
  <r>
    <s v="659862"/>
    <x v="18"/>
    <d v="2021-11-16T00:00:00"/>
    <d v="2021-11-22T00:00:00"/>
    <x v="1"/>
    <x v="1"/>
    <x v="1"/>
    <n v="92"/>
  </r>
  <r>
    <s v="720347"/>
    <x v="71"/>
    <d v="2021-11-20T00:00:00"/>
    <d v="2021-11-25T00:00:00"/>
    <x v="8"/>
    <x v="2"/>
    <x v="5"/>
    <n v="139"/>
  </r>
  <r>
    <s v="660169"/>
    <x v="18"/>
    <d v="2021-11-23T00:00:00"/>
    <m/>
    <x v="10"/>
    <x v="2"/>
    <x v="5"/>
    <n v="85"/>
  </r>
  <r>
    <s v="644082"/>
    <x v="60"/>
    <d v="2021-11-24T00:00:00"/>
    <d v="2021-12-01T00:00:00"/>
    <x v="11"/>
    <x v="1"/>
    <x v="7"/>
    <n v="70"/>
  </r>
  <r>
    <s v="693672"/>
    <x v="25"/>
    <d v="2021-11-24T00:00:00"/>
    <d v="2021-11-28T00:00:00"/>
    <x v="11"/>
    <x v="1"/>
    <x v="7"/>
    <n v="112"/>
  </r>
  <r>
    <s v="639315"/>
    <x v="15"/>
    <d v="2021-11-26T00:00:00"/>
    <d v="2021-12-06T00:00:00"/>
    <x v="15"/>
    <x v="2"/>
    <x v="10"/>
    <n v="63"/>
  </r>
  <r>
    <s v="691966"/>
    <x v="72"/>
    <d v="2021-11-26T00:00:00"/>
    <d v="2021-11-30T00:00:00"/>
    <x v="8"/>
    <x v="2"/>
    <x v="5"/>
    <n v="109"/>
  </r>
  <r>
    <s v="656148"/>
    <x v="73"/>
    <d v="2021-11-26T00:00:00"/>
    <m/>
    <x v="5"/>
    <x v="1"/>
    <x v="12"/>
    <n v="78"/>
  </r>
  <r>
    <s v="634665"/>
    <x v="21"/>
    <d v="2021-11-27T00:00:00"/>
    <d v="2021-12-01T00:00:00"/>
    <x v="19"/>
    <x v="0"/>
    <x v="13"/>
    <n v="58"/>
  </r>
  <r>
    <s v="608873"/>
    <x v="54"/>
    <d v="2021-11-29T00:00:00"/>
    <d v="2021-11-30T00:00:00"/>
    <x v="20"/>
    <x v="1"/>
    <x v="4"/>
    <n v="37"/>
  </r>
  <r>
    <s v="626936"/>
    <x v="62"/>
    <d v="2021-11-29T00:00:00"/>
    <d v="2021-12-08T00:00:00"/>
    <x v="1"/>
    <x v="1"/>
    <x v="1"/>
    <n v="51"/>
  </r>
  <r>
    <s v="628230"/>
    <x v="62"/>
    <d v="2021-11-29T00:00:00"/>
    <d v="2021-12-03T00:00:00"/>
    <x v="4"/>
    <x v="0"/>
    <x v="0"/>
    <n v="51"/>
  </r>
  <r>
    <s v="747730"/>
    <x v="74"/>
    <d v="2021-11-30T00:00:00"/>
    <d v="2021-12-05T00:00:00"/>
    <x v="8"/>
    <x v="2"/>
    <x v="5"/>
    <n v="153"/>
  </r>
  <r>
    <s v="611119"/>
    <x v="39"/>
    <d v="2021-11-30T00:00:00"/>
    <d v="2021-12-07T00:00:00"/>
    <x v="1"/>
    <x v="1"/>
    <x v="1"/>
    <n v="38"/>
  </r>
  <r>
    <s v="696407"/>
    <x v="75"/>
    <d v="2021-11-30T00:00:00"/>
    <d v="2021-12-07T00:00:00"/>
    <x v="1"/>
    <x v="1"/>
    <x v="1"/>
    <n v="110"/>
  </r>
  <r>
    <s v="726906"/>
    <x v="76"/>
    <d v="2021-11-30T00:00:00"/>
    <d v="2021-12-05T00:00:00"/>
    <x v="1"/>
    <x v="1"/>
    <x v="5"/>
    <n v="135"/>
  </r>
  <r>
    <s v="630355"/>
    <x v="66"/>
    <d v="2021-11-30T00:00:00"/>
    <d v="2021-12-02T00:00:00"/>
    <x v="5"/>
    <x v="1"/>
    <x v="6"/>
    <n v="51"/>
  </r>
  <r>
    <s v="649971"/>
    <x v="19"/>
    <d v="2021-11-30T00:00:00"/>
    <d v="2021-12-04T00:00:00"/>
    <x v="5"/>
    <x v="1"/>
    <x v="5"/>
    <n v="69"/>
  </r>
  <r>
    <s v="682355"/>
    <x v="77"/>
    <d v="2021-12-01T00:00:00"/>
    <d v="2021-12-06T00:00:00"/>
    <x v="11"/>
    <x v="1"/>
    <x v="7"/>
    <n v="96"/>
  </r>
  <r>
    <s v="705205"/>
    <x v="3"/>
    <d v="2021-12-01T00:00:00"/>
    <d v="2021-12-09T00:00:00"/>
    <x v="11"/>
    <x v="1"/>
    <x v="7"/>
    <n v="116"/>
  </r>
  <r>
    <s v="741819"/>
    <x v="78"/>
    <d v="2021-12-01T00:00:00"/>
    <d v="2021-12-06T00:00:00"/>
    <x v="19"/>
    <x v="0"/>
    <x v="6"/>
    <n v="147"/>
  </r>
  <r>
    <s v="629293"/>
    <x v="66"/>
    <d v="2021-12-03T00:00:00"/>
    <d v="2021-12-09T00:00:00"/>
    <x v="15"/>
    <x v="2"/>
    <x v="0"/>
    <n v="48"/>
  </r>
  <r>
    <s v="602649"/>
    <x v="37"/>
    <d v="2021-12-06T00:00:00"/>
    <d v="2021-12-13T00:00:00"/>
    <x v="8"/>
    <x v="2"/>
    <x v="5"/>
    <n v="54"/>
  </r>
  <r>
    <s v="690848"/>
    <x v="79"/>
    <d v="2021-12-06T00:00:00"/>
    <d v="2021-12-14T00:00:00"/>
    <x v="8"/>
    <x v="2"/>
    <x v="5"/>
    <n v="98"/>
  </r>
  <r>
    <s v="608318"/>
    <x v="46"/>
    <d v="2021-12-07T00:00:00"/>
    <d v="2021-12-10T00:00:00"/>
    <x v="11"/>
    <x v="1"/>
    <x v="7"/>
    <n v="28"/>
  </r>
  <r>
    <s v="624379"/>
    <x v="80"/>
    <d v="2021-12-07T00:00:00"/>
    <m/>
    <x v="11"/>
    <x v="1"/>
    <x v="7"/>
    <n v="41"/>
  </r>
  <r>
    <s v="610887"/>
    <x v="38"/>
    <d v="2021-12-07T00:00:00"/>
    <d v="2021-12-13T00:00:00"/>
    <x v="18"/>
    <x v="1"/>
    <x v="10"/>
    <n v="30"/>
  </r>
  <r>
    <s v="642657"/>
    <x v="81"/>
    <d v="2021-12-08T00:00:00"/>
    <d v="2021-12-10T00:00:00"/>
    <x v="13"/>
    <x v="1"/>
    <x v="2"/>
    <n v="55"/>
  </r>
  <r>
    <s v="670785"/>
    <x v="82"/>
    <d v="2021-12-09T00:00:00"/>
    <m/>
    <x v="6"/>
    <x v="2"/>
    <x v="5"/>
    <n v="79"/>
  </r>
  <r>
    <s v="605731"/>
    <x v="7"/>
    <d v="2021-12-10T00:00:00"/>
    <m/>
    <x v="8"/>
    <x v="2"/>
    <x v="5"/>
    <n v="23"/>
  </r>
  <r>
    <s v="641854"/>
    <x v="83"/>
    <d v="2021-12-10T00:00:00"/>
    <d v="2021-12-14T00:00:00"/>
    <x v="16"/>
    <x v="0"/>
    <x v="5"/>
    <n v="52"/>
  </r>
  <r>
    <s v="612964"/>
    <x v="45"/>
    <d v="2021-12-10T00:00:00"/>
    <d v="2021-12-16T00:00:00"/>
    <x v="4"/>
    <x v="0"/>
    <x v="0"/>
    <n v="29"/>
  </r>
  <r>
    <s v="605570"/>
    <x v="7"/>
    <d v="2021-12-13T00:00:00"/>
    <d v="2021-12-21T00:00:00"/>
    <x v="6"/>
    <x v="2"/>
    <x v="5"/>
    <n v="20"/>
  </r>
  <r>
    <s v="608163"/>
    <x v="46"/>
    <d v="2021-12-13T00:00:00"/>
    <d v="2021-12-16T00:00:00"/>
    <x v="6"/>
    <x v="2"/>
    <x v="5"/>
    <n v="22"/>
  </r>
  <r>
    <s v="610747"/>
    <x v="38"/>
    <d v="2021-12-13T00:00:00"/>
    <d v="2021-12-18T00:00:00"/>
    <x v="6"/>
    <x v="2"/>
    <x v="5"/>
    <n v="24"/>
  </r>
  <r>
    <s v="613136"/>
    <x v="45"/>
    <d v="2021-12-13T00:00:00"/>
    <d v="2021-12-20T00:00:00"/>
    <x v="6"/>
    <x v="2"/>
    <x v="5"/>
    <n v="26"/>
  </r>
  <r>
    <s v="694515"/>
    <x v="13"/>
    <d v="2021-12-13T00:00:00"/>
    <d v="2021-12-15T00:00:00"/>
    <x v="5"/>
    <x v="1"/>
    <x v="6"/>
    <n v="94"/>
  </r>
  <r>
    <s v="613276"/>
    <x v="45"/>
    <d v="2021-12-15T00:00:00"/>
    <d v="2021-12-20T00:00:00"/>
    <x v="8"/>
    <x v="2"/>
    <x v="5"/>
    <n v="24"/>
  </r>
  <r>
    <s v="836803"/>
    <x v="84"/>
    <d v="2021-12-15T00:00:00"/>
    <d v="2021-12-20T00:00:00"/>
    <x v="14"/>
    <x v="1"/>
    <x v="0"/>
    <n v="189"/>
  </r>
  <r>
    <s v="613164"/>
    <x v="45"/>
    <d v="2021-12-16T00:00:00"/>
    <d v="2021-12-23T00:00:00"/>
    <x v="8"/>
    <x v="2"/>
    <x v="5"/>
    <n v="23"/>
  </r>
  <r>
    <s v="710398"/>
    <x v="56"/>
    <d v="2021-12-17T00:00:00"/>
    <d v="2021-12-21T00:00:00"/>
    <x v="20"/>
    <x v="1"/>
    <x v="0"/>
    <n v="104"/>
  </r>
  <r>
    <s v="606311"/>
    <x v="32"/>
    <d v="2021-12-17T00:00:00"/>
    <d v="2021-12-23T00:00:00"/>
    <x v="8"/>
    <x v="2"/>
    <x v="5"/>
    <n v="17"/>
  </r>
  <r>
    <s v="721707"/>
    <x v="85"/>
    <d v="2021-12-20T00:00:00"/>
    <d v="2021-12-22T00:00:00"/>
    <x v="15"/>
    <x v="2"/>
    <x v="0"/>
    <n v="111"/>
  </r>
  <r>
    <s v="646731"/>
    <x v="86"/>
    <d v="2021-12-20T00:00:00"/>
    <d v="2021-12-28T00:00:00"/>
    <x v="11"/>
    <x v="1"/>
    <x v="7"/>
    <n v="46"/>
  </r>
  <r>
    <s v="663795"/>
    <x v="87"/>
    <d v="2021-12-20T00:00:00"/>
    <m/>
    <x v="16"/>
    <x v="0"/>
    <x v="4"/>
    <n v="61"/>
  </r>
  <r>
    <s v="605646"/>
    <x v="7"/>
    <d v="2021-12-21T00:00:00"/>
    <d v="2021-12-24T00:00:00"/>
    <x v="11"/>
    <x v="1"/>
    <x v="7"/>
    <n v="12"/>
  </r>
  <r>
    <s v="672561"/>
    <x v="20"/>
    <d v="2021-12-21T00:00:00"/>
    <d v="2021-12-26T00:00:00"/>
    <x v="8"/>
    <x v="2"/>
    <x v="5"/>
    <n v="68"/>
  </r>
  <r>
    <s v="610197"/>
    <x v="38"/>
    <d v="2021-12-22T00:00:00"/>
    <d v="2021-12-24T00:00:00"/>
    <x v="11"/>
    <x v="1"/>
    <x v="5"/>
    <n v="15"/>
  </r>
  <r>
    <s v="623765"/>
    <x v="80"/>
    <d v="2021-12-23T00:00:00"/>
    <d v="2021-12-28T00:00:00"/>
    <x v="10"/>
    <x v="2"/>
    <x v="5"/>
    <n v="25"/>
  </r>
  <r>
    <s v="623544"/>
    <x v="80"/>
    <d v="2021-12-27T00:00:00"/>
    <d v="2021-12-28T00:00:00"/>
    <x v="8"/>
    <x v="2"/>
    <x v="5"/>
    <n v="21"/>
  </r>
  <r>
    <s v="611378"/>
    <x v="32"/>
    <d v="2021-12-28T00:00:00"/>
    <d v="2021-01-06T00:00:00"/>
    <x v="14"/>
    <x v="1"/>
    <x v="7"/>
    <n v="6"/>
  </r>
  <r>
    <s v="609322"/>
    <x v="54"/>
    <d v="2021-12-28T00:00:00"/>
    <d v="2022-01-05T00:00:00"/>
    <x v="16"/>
    <x v="0"/>
    <x v="5"/>
    <n v="8"/>
  </r>
  <r>
    <s v="729135"/>
    <x v="12"/>
    <d v="2021-12-29T00:00:00"/>
    <d v="2022-01-05T00:00:00"/>
    <x v="11"/>
    <x v="1"/>
    <x v="7"/>
    <n v="108"/>
  </r>
  <r>
    <s v="608175"/>
    <x v="46"/>
    <d v="2021-12-29T00:00:00"/>
    <d v="2021-01-04T00:00:00"/>
    <x v="10"/>
    <x v="2"/>
    <x v="5"/>
    <n v="6"/>
  </r>
  <r>
    <s v="656816"/>
    <x v="88"/>
    <d v="2021-12-29T00:00:00"/>
    <d v="2022-01-07T00:00:00"/>
    <x v="8"/>
    <x v="2"/>
    <x v="5"/>
    <n v="46"/>
  </r>
  <r>
    <s v="612804"/>
    <x v="45"/>
    <d v="2021-12-30T00:00:00"/>
    <d v="2022-01-06T00:00:00"/>
    <x v="11"/>
    <x v="1"/>
    <x v="7"/>
    <n v="9"/>
  </r>
  <r>
    <s v="658688"/>
    <x v="89"/>
    <d v="2021-12-30T00:00:00"/>
    <d v="2022-01-03T00:00:00"/>
    <x v="11"/>
    <x v="1"/>
    <x v="5"/>
    <n v="47"/>
  </r>
  <r>
    <s v="625127"/>
    <x v="42"/>
    <d v="2022-01-10T00:00:00"/>
    <d v="2022-01-14T00:00:00"/>
    <x v="11"/>
    <x v="1"/>
    <x v="7"/>
    <n v="8"/>
  </r>
  <r>
    <s v="625334"/>
    <x v="42"/>
    <d v="2022-01-10T00:00:00"/>
    <d v="2022-01-14T00:00:00"/>
    <x v="11"/>
    <x v="1"/>
    <x v="7"/>
    <n v="8"/>
  </r>
  <r>
    <s v="641930"/>
    <x v="83"/>
    <d v="2022-01-10T00:00:00"/>
    <d v="2022-01-13T00:00:00"/>
    <x v="14"/>
    <x v="1"/>
    <x v="7"/>
    <n v="21"/>
  </r>
  <r>
    <s v="663412"/>
    <x v="87"/>
    <d v="2022-01-11T00:00:00"/>
    <d v="2022-02-19T00:00:00"/>
    <x v="3"/>
    <x v="0"/>
    <x v="2"/>
    <n v="39"/>
  </r>
  <r>
    <s v="634770"/>
    <x v="21"/>
    <d v="2022-01-11T00:00:00"/>
    <d v="2022-01-19T00:00:00"/>
    <x v="4"/>
    <x v="0"/>
    <x v="0"/>
    <n v="13"/>
  </r>
  <r>
    <s v="791312"/>
    <x v="90"/>
    <d v="2022-01-11T00:00:00"/>
    <d v="2022-01-19T00:00:00"/>
    <x v="4"/>
    <x v="0"/>
    <x v="0"/>
    <n v="134"/>
  </r>
  <r>
    <s v="680755"/>
    <x v="91"/>
    <d v="2022-01-13T00:00:00"/>
    <d v="2022-01-20T00:00:00"/>
    <x v="20"/>
    <x v="1"/>
    <x v="5"/>
    <n v="52"/>
  </r>
  <r>
    <s v="661643"/>
    <x v="35"/>
    <d v="2022-01-13T00:00:00"/>
    <d v="2022-01-18T00:00:00"/>
    <x v="1"/>
    <x v="1"/>
    <x v="1"/>
    <n v="35"/>
  </r>
  <r>
    <s v="629599"/>
    <x v="66"/>
    <d v="2022-01-13T00:00:00"/>
    <d v="2022-01-20T00:00:00"/>
    <x v="18"/>
    <x v="1"/>
    <x v="5"/>
    <n v="7"/>
  </r>
  <r>
    <s v="626554"/>
    <x v="62"/>
    <d v="2022-01-14T00:00:00"/>
    <d v="2022-01-18T00:00:00"/>
    <x v="8"/>
    <x v="2"/>
    <x v="5"/>
    <n v="5"/>
  </r>
  <r>
    <s v="694083"/>
    <x v="13"/>
    <d v="2022-01-14T00:00:00"/>
    <d v="2022-01-19T00:00:00"/>
    <x v="4"/>
    <x v="0"/>
    <x v="7"/>
    <n v="62"/>
  </r>
  <r>
    <s v="635360"/>
    <x v="70"/>
    <d v="2022-01-15T00:00:00"/>
    <d v="2022-01-24T00:00:00"/>
    <x v="15"/>
    <x v="2"/>
    <x v="5"/>
    <n v="10"/>
  </r>
  <r>
    <s v="634752"/>
    <x v="21"/>
    <d v="2022-01-15T00:00:00"/>
    <d v="2022-01-20T00:00:00"/>
    <x v="8"/>
    <x v="2"/>
    <x v="5"/>
    <n v="9"/>
  </r>
  <r>
    <s v="793625"/>
    <x v="92"/>
    <d v="2022-01-15T00:00:00"/>
    <d v="2022-01-21T00:00:00"/>
    <x v="5"/>
    <x v="1"/>
    <x v="6"/>
    <n v="132"/>
  </r>
  <r>
    <s v="631207"/>
    <x v="49"/>
    <d v="2022-01-15T00:00:00"/>
    <d v="2022-01-21T00:00:00"/>
    <x v="16"/>
    <x v="0"/>
    <x v="5"/>
    <n v="6"/>
  </r>
  <r>
    <s v="641507"/>
    <x v="83"/>
    <d v="2022-01-16T00:00:00"/>
    <d v="2022-01-21T00:00:00"/>
    <x v="11"/>
    <x v="1"/>
    <x v="12"/>
    <n v="15"/>
  </r>
  <r>
    <s v="678007"/>
    <x v="30"/>
    <d v="2022-01-16T00:00:00"/>
    <d v="2022-01-19T00:00:00"/>
    <x v="5"/>
    <x v="1"/>
    <x v="6"/>
    <n v="46"/>
  </r>
  <r>
    <s v="637393"/>
    <x v="93"/>
    <d v="2022-01-17T00:00:00"/>
    <d v="2022-01-24T00:00:00"/>
    <x v="8"/>
    <x v="2"/>
    <x v="5"/>
    <n v="9"/>
  </r>
  <r>
    <s v="653893"/>
    <x v="94"/>
    <d v="2022-01-17T00:00:00"/>
    <d v="2022-01-19T00:00:00"/>
    <x v="16"/>
    <x v="0"/>
    <x v="5"/>
    <n v="24"/>
  </r>
  <r>
    <s v="688420"/>
    <x v="6"/>
    <d v="2022-01-17T00:00:00"/>
    <d v="2022-01-22T00:00:00"/>
    <x v="0"/>
    <x v="0"/>
    <x v="0"/>
    <n v="55"/>
  </r>
  <r>
    <s v="729200"/>
    <x v="12"/>
    <d v="2022-01-18T00:00:00"/>
    <d v="2022-01-20T00:00:00"/>
    <x v="10"/>
    <x v="2"/>
    <x v="5"/>
    <n v="88"/>
  </r>
  <r>
    <s v="726191"/>
    <x v="95"/>
    <d v="2022-01-18T00:00:00"/>
    <d v="2022-01-25T00:00:00"/>
    <x v="8"/>
    <x v="2"/>
    <x v="5"/>
    <n v="85"/>
  </r>
  <r>
    <s v="698414"/>
    <x v="96"/>
    <d v="2022-01-18T00:00:00"/>
    <d v="2022-01-20T00:00:00"/>
    <x v="5"/>
    <x v="1"/>
    <x v="6"/>
    <n v="62"/>
  </r>
  <r>
    <s v="768752"/>
    <x v="97"/>
    <d v="2022-01-19T00:00:00"/>
    <d v="2022-01-26T00:00:00"/>
    <x v="14"/>
    <x v="1"/>
    <x v="7"/>
    <n v="113"/>
  </r>
  <r>
    <s v="638769"/>
    <x v="15"/>
    <d v="2022-01-19T00:00:00"/>
    <d v="2022-01-26T00:00:00"/>
    <x v="5"/>
    <x v="1"/>
    <x v="5"/>
    <n v="9"/>
  </r>
  <r>
    <s v="721625"/>
    <x v="85"/>
    <d v="2022-01-20T00:00:00"/>
    <d v="2022-01-26T00:00:00"/>
    <x v="15"/>
    <x v="2"/>
    <x v="0"/>
    <n v="80"/>
  </r>
  <r>
    <s v="655599"/>
    <x v="73"/>
    <d v="2022-01-20T00:00:00"/>
    <m/>
    <x v="15"/>
    <x v="2"/>
    <x v="5"/>
    <n v="23"/>
  </r>
  <r>
    <s v="700199"/>
    <x v="44"/>
    <d v="2022-01-20T00:00:00"/>
    <d v="2022-01-22T00:00:00"/>
    <x v="16"/>
    <x v="0"/>
    <x v="0"/>
    <n v="62"/>
  </r>
  <r>
    <s v="645632"/>
    <x v="98"/>
    <d v="2022-01-21T00:00:00"/>
    <d v="2022-01-28T00:00:00"/>
    <x v="14"/>
    <x v="1"/>
    <x v="8"/>
    <n v="13"/>
  </r>
  <r>
    <s v="653600"/>
    <x v="94"/>
    <d v="2022-01-24T00:00:00"/>
    <m/>
    <x v="8"/>
    <x v="2"/>
    <x v="5"/>
    <n v="17"/>
  </r>
  <r>
    <s v="686620"/>
    <x v="99"/>
    <d v="2022-01-24T00:00:00"/>
    <d v="2022-01-31T00:00:00"/>
    <x v="19"/>
    <x v="0"/>
    <x v="13"/>
    <n v="46"/>
  </r>
  <r>
    <s v="639689"/>
    <x v="15"/>
    <d v="2022-01-24T00:00:00"/>
    <d v="2022-01-26T00:00:00"/>
    <x v="18"/>
    <x v="1"/>
    <x v="5"/>
    <n v="4"/>
  </r>
  <r>
    <s v="705615"/>
    <x v="100"/>
    <d v="2022-01-24T00:00:00"/>
    <d v="2022-01-31T00:00:00"/>
    <x v="7"/>
    <x v="1"/>
    <x v="8"/>
    <n v="63"/>
  </r>
  <r>
    <s v="645649"/>
    <x v="98"/>
    <d v="2022-01-25T00:00:00"/>
    <d v="2022-01-27T00:00:00"/>
    <x v="11"/>
    <x v="1"/>
    <x v="7"/>
    <n v="9"/>
  </r>
  <r>
    <s v="665667"/>
    <x v="24"/>
    <d v="2022-01-25T00:00:00"/>
    <d v="2022-01-27T00:00:00"/>
    <x v="8"/>
    <x v="2"/>
    <x v="5"/>
    <n v="27"/>
  </r>
  <r>
    <s v="668021"/>
    <x v="2"/>
    <d v="2022-01-25T00:00:00"/>
    <d v="2022-01-29T00:00:00"/>
    <x v="3"/>
    <x v="0"/>
    <x v="2"/>
    <n v="29"/>
  </r>
  <r>
    <s v="620207"/>
    <x v="86"/>
    <d v="2022-01-26T00:00:00"/>
    <m/>
    <x v="13"/>
    <x v="1"/>
    <x v="2"/>
    <n v="9"/>
  </r>
  <r>
    <s v="677801"/>
    <x v="30"/>
    <d v="2022-01-26T00:00:00"/>
    <m/>
    <x v="7"/>
    <x v="1"/>
    <x v="8"/>
    <n v="36"/>
  </r>
  <r>
    <s v="694917"/>
    <x v="17"/>
    <d v="2022-01-28T00:00:00"/>
    <d v="2022-02-04T00:00:00"/>
    <x v="13"/>
    <x v="1"/>
    <x v="5"/>
    <n v="49"/>
  </r>
  <r>
    <s v="649692"/>
    <x v="19"/>
    <d v="2022-01-28T00:00:00"/>
    <d v="2022-02-02T00:00:00"/>
    <x v="8"/>
    <x v="2"/>
    <x v="5"/>
    <n v="10"/>
  </r>
  <r>
    <s v="659126"/>
    <x v="89"/>
    <d v="2022-01-28T00:00:00"/>
    <d v="2022-02-02T00:00:00"/>
    <x v="5"/>
    <x v="1"/>
    <x v="5"/>
    <n v="18"/>
  </r>
  <r>
    <s v="675864"/>
    <x v="31"/>
    <d v="2022-01-31T00:00:00"/>
    <d v="2022-02-02T00:00:00"/>
    <x v="3"/>
    <x v="0"/>
    <x v="8"/>
    <n v="29"/>
  </r>
  <r>
    <s v="670434"/>
    <x v="101"/>
    <d v="2022-02-01T00:00:00"/>
    <d v="2022-02-09T00:00:00"/>
    <x v="11"/>
    <x v="1"/>
    <x v="7"/>
    <n v="17"/>
  </r>
  <r>
    <s v="720432"/>
    <x v="71"/>
    <d v="2022-02-01T00:00:00"/>
    <d v="2022-02-09T00:00:00"/>
    <x v="5"/>
    <x v="1"/>
    <x v="6"/>
    <n v="66"/>
  </r>
  <r>
    <s v="679306"/>
    <x v="1"/>
    <d v="2022-02-03T00:00:00"/>
    <d v="2022-02-15T00:00:00"/>
    <x v="11"/>
    <x v="1"/>
    <x v="7"/>
    <n v="29"/>
  </r>
  <r>
    <s v="653896"/>
    <x v="94"/>
    <d v="2022-02-03T00:00:00"/>
    <d v="2022-02-10T00:00:00"/>
    <x v="3"/>
    <x v="0"/>
    <x v="5"/>
    <n v="7"/>
  </r>
  <r>
    <s v="657982"/>
    <x v="63"/>
    <d v="2022-02-06T00:00:00"/>
    <d v="2022-02-09T00:00:00"/>
    <x v="3"/>
    <x v="0"/>
    <x v="2"/>
    <n v="8"/>
  </r>
  <r>
    <s v="709119"/>
    <x v="68"/>
    <d v="2022-02-07T00:00:00"/>
    <d v="2022-02-10T00:00:00"/>
    <x v="8"/>
    <x v="2"/>
    <x v="5"/>
    <n v="51"/>
  </r>
  <r>
    <s v="659208"/>
    <x v="89"/>
    <d v="2022-02-07T00:00:00"/>
    <m/>
    <x v="19"/>
    <x v="0"/>
    <x v="5"/>
    <n v="8"/>
  </r>
  <r>
    <s v="656482"/>
    <x v="88"/>
    <d v="2022-02-07T00:00:00"/>
    <m/>
    <x v="19"/>
    <x v="0"/>
    <x v="7"/>
    <n v="6"/>
  </r>
  <r>
    <s v="654860"/>
    <x v="64"/>
    <d v="2022-02-07T00:00:00"/>
    <d v="2022-02-09T00:00:00"/>
    <x v="5"/>
    <x v="1"/>
    <x v="14"/>
    <n v="4"/>
  </r>
  <r>
    <s v="696642"/>
    <x v="75"/>
    <d v="2022-02-08T00:00:00"/>
    <d v="2022-02-11T00:00:00"/>
    <x v="15"/>
    <x v="2"/>
    <x v="0"/>
    <n v="40"/>
  </r>
  <r>
    <s v="662296"/>
    <x v="87"/>
    <d v="2022-02-08T00:00:00"/>
    <m/>
    <x v="13"/>
    <x v="1"/>
    <x v="5"/>
    <n v="11"/>
  </r>
  <r>
    <s v="674272"/>
    <x v="102"/>
    <d v="2022-02-08T00:00:00"/>
    <m/>
    <x v="13"/>
    <x v="1"/>
    <x v="5"/>
    <n v="20"/>
  </r>
  <r>
    <s v="660309"/>
    <x v="35"/>
    <d v="2022-02-08T00:00:00"/>
    <d v="2022-02-11T00:00:00"/>
    <x v="8"/>
    <x v="2"/>
    <x v="5"/>
    <n v="9"/>
  </r>
  <r>
    <s v="686207"/>
    <x v="103"/>
    <d v="2022-02-08T00:00:00"/>
    <d v="2022-02-22T00:00:00"/>
    <x v="14"/>
    <x v="1"/>
    <x v="7"/>
    <n v="30"/>
  </r>
  <r>
    <s v="673054"/>
    <x v="20"/>
    <d v="2022-02-08T00:00:00"/>
    <d v="2022-02-22T00:00:00"/>
    <x v="3"/>
    <x v="0"/>
    <x v="5"/>
    <n v="19"/>
  </r>
  <r>
    <s v="664464"/>
    <x v="23"/>
    <d v="2022-02-09T00:00:00"/>
    <m/>
    <x v="13"/>
    <x v="1"/>
    <x v="5"/>
    <n v="11"/>
  </r>
  <r>
    <s v="722049"/>
    <x v="85"/>
    <d v="2022-02-09T00:00:00"/>
    <d v="2022-02-16T00:00:00"/>
    <x v="13"/>
    <x v="1"/>
    <x v="5"/>
    <n v="60"/>
  </r>
  <r>
    <s v="661550"/>
    <x v="35"/>
    <d v="2022-02-09T00:00:00"/>
    <m/>
    <x v="8"/>
    <x v="2"/>
    <x v="5"/>
    <n v="8"/>
  </r>
  <r>
    <s v="661176"/>
    <x v="35"/>
    <d v="2022-02-10T00:00:00"/>
    <d v="2022-02-14T00:00:00"/>
    <x v="3"/>
    <x v="0"/>
    <x v="2"/>
    <n v="7"/>
  </r>
  <r>
    <s v="701208"/>
    <x v="44"/>
    <d v="2022-02-14T00:00:00"/>
    <d v="2022-02-18T00:00:00"/>
    <x v="15"/>
    <x v="2"/>
    <x v="0"/>
    <n v="37"/>
  </r>
  <r>
    <s v="849332"/>
    <x v="104"/>
    <d v="2022-02-14T00:00:00"/>
    <d v="2022-02-21T00:00:00"/>
    <x v="15"/>
    <x v="2"/>
    <x v="0"/>
    <n v="135"/>
  </r>
  <r>
    <s v="687620"/>
    <x v="34"/>
    <d v="2022-02-14T00:00:00"/>
    <d v="2022-02-16T00:00:00"/>
    <x v="8"/>
    <x v="2"/>
    <x v="5"/>
    <n v="26"/>
  </r>
  <r>
    <s v="737161"/>
    <x v="0"/>
    <d v="2022-02-14T00:00:00"/>
    <d v="2022-02-18T00:00:00"/>
    <x v="5"/>
    <x v="1"/>
    <x v="12"/>
    <n v="69"/>
  </r>
  <r>
    <s v="663458"/>
    <x v="87"/>
    <d v="2022-02-14T00:00:00"/>
    <d v="2022-02-19T00:00:00"/>
    <x v="16"/>
    <x v="0"/>
    <x v="4"/>
    <n v="5"/>
  </r>
  <r>
    <s v="736309"/>
    <x v="105"/>
    <d v="2022-02-15T00:00:00"/>
    <d v="2022-02-20T00:00:00"/>
    <x v="14"/>
    <x v="1"/>
    <x v="12"/>
    <n v="67"/>
  </r>
  <r>
    <s v="664144"/>
    <x v="23"/>
    <d v="2022-02-15T00:00:00"/>
    <m/>
    <x v="16"/>
    <x v="0"/>
    <x v="5"/>
    <n v="5"/>
  </r>
  <r>
    <s v="806926"/>
    <x v="106"/>
    <d v="2022-02-15T00:00:00"/>
    <d v="2022-02-22T00:00:00"/>
    <x v="18"/>
    <x v="1"/>
    <x v="5"/>
    <n v="109"/>
  </r>
  <r>
    <s v="681704"/>
    <x v="77"/>
    <d v="2022-02-16T00:00:00"/>
    <d v="2022-03-02T00:00:00"/>
    <x v="15"/>
    <x v="2"/>
    <x v="5"/>
    <n v="19"/>
  </r>
  <r>
    <s v="706913"/>
    <x v="59"/>
    <d v="2022-02-16T00:00:00"/>
    <d v="2022-02-23T00:00:00"/>
    <x v="14"/>
    <x v="1"/>
    <x v="5"/>
    <n v="41"/>
  </r>
  <r>
    <s v="695179"/>
    <x v="17"/>
    <d v="2022-02-17T00:00:00"/>
    <d v="2022-02-24T00:00:00"/>
    <x v="13"/>
    <x v="1"/>
    <x v="5"/>
    <n v="29"/>
  </r>
  <r>
    <s v="691918"/>
    <x v="72"/>
    <d v="2022-02-17T00:00:00"/>
    <d v="2022-02-23T00:00:00"/>
    <x v="11"/>
    <x v="1"/>
    <x v="12"/>
    <n v="26"/>
  </r>
  <r>
    <s v="689452"/>
    <x v="79"/>
    <d v="2022-02-18T00:00:00"/>
    <d v="2022-02-24T00:00:00"/>
    <x v="11"/>
    <x v="1"/>
    <x v="7"/>
    <n v="24"/>
  </r>
  <r>
    <s v="845763"/>
    <x v="107"/>
    <d v="2022-02-18T00:00:00"/>
    <d v="2022-02-28T00:00:00"/>
    <x v="10"/>
    <x v="2"/>
    <x v="5"/>
    <n v="129"/>
  </r>
  <r>
    <s v="712405"/>
    <x v="108"/>
    <d v="2022-02-18T00:00:00"/>
    <d v="2022-02-24T00:00:00"/>
    <x v="8"/>
    <x v="2"/>
    <x v="5"/>
    <n v="43"/>
  </r>
  <r>
    <s v="682433"/>
    <x v="77"/>
    <d v="2022-02-18T00:00:00"/>
    <d v="2022-02-23T00:00:00"/>
    <x v="8"/>
    <x v="2"/>
    <x v="5"/>
    <n v="17"/>
  </r>
  <r>
    <s v="704962"/>
    <x v="3"/>
    <d v="2022-02-20T00:00:00"/>
    <d v="2022-02-23T00:00:00"/>
    <x v="14"/>
    <x v="1"/>
    <x v="7"/>
    <n v="35"/>
  </r>
  <r>
    <s v="677392"/>
    <x v="109"/>
    <d v="2022-02-21T00:00:00"/>
    <d v="2022-02-25T00:00:00"/>
    <x v="11"/>
    <x v="1"/>
    <x v="12"/>
    <n v="9"/>
  </r>
  <r>
    <s v="770017"/>
    <x v="110"/>
    <d v="2022-02-22T00:00:00"/>
    <d v="2022-02-28T00:00:00"/>
    <x v="8"/>
    <x v="2"/>
    <x v="5"/>
    <n v="80"/>
  </r>
  <r>
    <s v="683009"/>
    <x v="69"/>
    <d v="2022-02-22T00:00:00"/>
    <d v="2022-03-03T00:00:00"/>
    <x v="8"/>
    <x v="2"/>
    <x v="5"/>
    <n v="14"/>
  </r>
  <r>
    <s v="712507"/>
    <x v="108"/>
    <d v="2022-02-22T00:00:00"/>
    <d v="2022-03-03T00:00:00"/>
    <x v="14"/>
    <x v="1"/>
    <x v="7"/>
    <n v="39"/>
  </r>
  <r>
    <s v="709138"/>
    <x v="68"/>
    <d v="2022-02-22T00:00:00"/>
    <d v="2022-03-01T00:00:00"/>
    <x v="3"/>
    <x v="0"/>
    <x v="2"/>
    <n v="36"/>
  </r>
  <r>
    <s v="706554"/>
    <x v="100"/>
    <d v="2022-02-23T00:00:00"/>
    <d v="2022-02-26T00:00:00"/>
    <x v="11"/>
    <x v="1"/>
    <x v="12"/>
    <n v="33"/>
  </r>
  <r>
    <s v="676710"/>
    <x v="109"/>
    <d v="2022-02-23T00:00:00"/>
    <d v="2022-02-25T00:00:00"/>
    <x v="10"/>
    <x v="2"/>
    <x v="5"/>
    <n v="7"/>
  </r>
  <r>
    <s v="685083"/>
    <x v="111"/>
    <d v="2022-02-23T00:00:00"/>
    <d v="2022-02-26T00:00:00"/>
    <x v="14"/>
    <x v="1"/>
    <x v="10"/>
    <n v="14"/>
  </r>
  <r>
    <s v="722207"/>
    <x v="112"/>
    <d v="2022-02-23T00:00:00"/>
    <d v="2022-02-26T00:00:00"/>
    <x v="5"/>
    <x v="1"/>
    <x v="6"/>
    <n v="47"/>
  </r>
  <r>
    <s v="679419"/>
    <x v="1"/>
    <d v="2022-02-23T00:00:00"/>
    <d v="2022-02-25T00:00:00"/>
    <x v="3"/>
    <x v="0"/>
    <x v="2"/>
    <n v="9"/>
  </r>
  <r>
    <s v="678609"/>
    <x v="30"/>
    <d v="2022-02-25T00:00:00"/>
    <m/>
    <x v="1"/>
    <x v="1"/>
    <x v="1"/>
    <n v="6"/>
  </r>
  <r>
    <s v="707957"/>
    <x v="59"/>
    <d v="2022-02-25T00:00:00"/>
    <d v="2022-03-04T00:00:00"/>
    <x v="1"/>
    <x v="1"/>
    <x v="1"/>
    <n v="32"/>
  </r>
  <r>
    <s v="691539"/>
    <x v="72"/>
    <d v="2022-02-25T00:00:00"/>
    <d v="2022-03-04T00:00:00"/>
    <x v="3"/>
    <x v="0"/>
    <x v="2"/>
    <n v="18"/>
  </r>
  <r>
    <s v="682214"/>
    <x v="77"/>
    <d v="2022-02-27T00:00:00"/>
    <d v="2022-03-05T00:00:00"/>
    <x v="16"/>
    <x v="0"/>
    <x v="0"/>
    <n v="8"/>
  </r>
  <r>
    <s v="681857"/>
    <x v="77"/>
    <d v="2022-02-28T00:00:00"/>
    <d v="2022-03-02T00:00:00"/>
    <x v="8"/>
    <x v="2"/>
    <x v="5"/>
    <n v="7"/>
  </r>
  <r>
    <s v="798387"/>
    <x v="113"/>
    <d v="2022-02-28T00:00:00"/>
    <d v="2022-03-05T00:00:00"/>
    <x v="19"/>
    <x v="0"/>
    <x v="13"/>
    <n v="91"/>
  </r>
  <r>
    <s v="685699"/>
    <x v="103"/>
    <d v="2022-03-01T00:00:00"/>
    <m/>
    <x v="16"/>
    <x v="0"/>
    <x v="0"/>
    <n v="9"/>
  </r>
  <r>
    <s v="721932"/>
    <x v="85"/>
    <d v="2022-03-02T00:00:00"/>
    <d v="2022-03-06T00:00:00"/>
    <x v="5"/>
    <x v="1"/>
    <x v="6"/>
    <n v="39"/>
  </r>
  <r>
    <s v="686098"/>
    <x v="103"/>
    <d v="2022-03-03T00:00:00"/>
    <d v="2022-03-10T00:00:00"/>
    <x v="8"/>
    <x v="2"/>
    <x v="5"/>
    <n v="7"/>
  </r>
  <r>
    <s v="729249"/>
    <x v="12"/>
    <d v="2022-03-03T00:00:00"/>
    <d v="2022-03-07T00:00:00"/>
    <x v="8"/>
    <x v="2"/>
    <x v="5"/>
    <n v="44"/>
  </r>
  <r>
    <s v="687137"/>
    <x v="99"/>
    <d v="2022-03-03T00:00:00"/>
    <d v="2022-03-08T00:00:00"/>
    <x v="8"/>
    <x v="2"/>
    <x v="5"/>
    <n v="8"/>
  </r>
  <r>
    <s v="703452"/>
    <x v="114"/>
    <d v="2022-03-03T00:00:00"/>
    <d v="2022-03-10T00:00:00"/>
    <x v="8"/>
    <x v="2"/>
    <x v="5"/>
    <n v="22"/>
  </r>
  <r>
    <s v="684841"/>
    <x v="111"/>
    <d v="2022-03-03T00:00:00"/>
    <d v="2022-03-09T00:00:00"/>
    <x v="6"/>
    <x v="2"/>
    <x v="2"/>
    <n v="6"/>
  </r>
  <r>
    <s v="688940"/>
    <x v="6"/>
    <d v="2022-03-03T00:00:00"/>
    <d v="2022-03-11T00:00:00"/>
    <x v="3"/>
    <x v="0"/>
    <x v="2"/>
    <n v="10"/>
  </r>
  <r>
    <s v="686686"/>
    <x v="99"/>
    <d v="2022-03-04T00:00:00"/>
    <d v="2022-03-11T00:00:00"/>
    <x v="20"/>
    <x v="1"/>
    <x v="14"/>
    <n v="7"/>
  </r>
  <r>
    <s v="800597"/>
    <x v="115"/>
    <d v="2022-03-06T00:00:00"/>
    <d v="2022-03-11T00:00:00"/>
    <x v="11"/>
    <x v="1"/>
    <x v="15"/>
    <n v="87"/>
  </r>
  <r>
    <s v="746834"/>
    <x v="116"/>
    <d v="2022-03-07T00:00:00"/>
    <d v="2022-03-10T00:00:00"/>
    <x v="8"/>
    <x v="2"/>
    <x v="5"/>
    <n v="55"/>
  </r>
  <r>
    <s v="685624"/>
    <x v="103"/>
    <d v="2022-03-07T00:00:00"/>
    <d v="2022-03-09T00:00:00"/>
    <x v="3"/>
    <x v="0"/>
    <x v="8"/>
    <n v="3"/>
  </r>
  <r>
    <s v="711393"/>
    <x v="117"/>
    <d v="2022-03-07T00:00:00"/>
    <d v="2022-03-15T00:00:00"/>
    <x v="4"/>
    <x v="0"/>
    <x v="0"/>
    <n v="25"/>
  </r>
  <r>
    <s v="701959"/>
    <x v="33"/>
    <d v="2022-03-08T00:00:00"/>
    <d v="2022-03-16T00:00:00"/>
    <x v="18"/>
    <x v="1"/>
    <x v="5"/>
    <n v="16"/>
  </r>
  <r>
    <s v="761282"/>
    <x v="11"/>
    <d v="2022-03-08T00:00:00"/>
    <d v="2022-03-16T00:00:00"/>
    <x v="18"/>
    <x v="1"/>
    <x v="5"/>
    <n v="60"/>
  </r>
  <r>
    <s v="748561"/>
    <x v="74"/>
    <d v="2022-03-09T00:00:00"/>
    <d v="2022-03-13T00:00:00"/>
    <x v="11"/>
    <x v="1"/>
    <x v="7"/>
    <n v="54"/>
  </r>
  <r>
    <s v="705736"/>
    <x v="100"/>
    <d v="2022-03-10T00:00:00"/>
    <d v="2022-03-18T00:00:00"/>
    <x v="14"/>
    <x v="1"/>
    <x v="7"/>
    <n v="18"/>
  </r>
  <r>
    <s v="694011"/>
    <x v="13"/>
    <d v="2022-03-10T00:00:00"/>
    <d v="2022-03-16T00:00:00"/>
    <x v="1"/>
    <x v="1"/>
    <x v="1"/>
    <n v="7"/>
  </r>
  <r>
    <s v="694380"/>
    <x v="13"/>
    <d v="2022-03-10T00:00:00"/>
    <d v="2022-03-17T00:00:00"/>
    <x v="19"/>
    <x v="0"/>
    <x v="5"/>
    <n v="7"/>
  </r>
  <r>
    <s v="783196"/>
    <x v="118"/>
    <d v="2022-03-11T00:00:00"/>
    <d v="2022-03-19T00:00:00"/>
    <x v="13"/>
    <x v="1"/>
    <x v="8"/>
    <n v="70"/>
  </r>
  <r>
    <s v="856102"/>
    <x v="5"/>
    <d v="2022-03-11T00:00:00"/>
    <d v="2022-03-18T00:00:00"/>
    <x v="8"/>
    <x v="2"/>
    <x v="5"/>
    <n v="116"/>
  </r>
  <r>
    <s v="837423"/>
    <x v="84"/>
    <d v="2022-03-11T00:00:00"/>
    <d v="2022-03-14T00:00:00"/>
    <x v="6"/>
    <x v="2"/>
    <x v="6"/>
    <n v="103"/>
  </r>
  <r>
    <s v="696120"/>
    <x v="26"/>
    <d v="2022-03-11T00:00:00"/>
    <d v="2022-03-17T00:00:00"/>
    <x v="5"/>
    <x v="1"/>
    <x v="6"/>
    <n v="8"/>
  </r>
  <r>
    <s v="695720"/>
    <x v="26"/>
    <d v="2022-03-14T00:00:00"/>
    <d v="2022-03-17T00:00:00"/>
    <x v="8"/>
    <x v="2"/>
    <x v="5"/>
    <n v="5"/>
  </r>
  <r>
    <s v="703987"/>
    <x v="65"/>
    <d v="2022-03-14T00:00:00"/>
    <d v="2022-03-18T00:00:00"/>
    <x v="18"/>
    <x v="1"/>
    <x v="5"/>
    <n v="12"/>
  </r>
  <r>
    <s v="714653"/>
    <x v="52"/>
    <d v="2022-03-15T00:00:00"/>
    <d v="2022-03-24T00:00:00"/>
    <x v="11"/>
    <x v="1"/>
    <x v="7"/>
    <n v="20"/>
  </r>
  <r>
    <s v="734730"/>
    <x v="48"/>
    <d v="2022-03-15T00:00:00"/>
    <d v="2022-03-23T00:00:00"/>
    <x v="19"/>
    <x v="0"/>
    <x v="6"/>
    <n v="37"/>
  </r>
  <r>
    <s v="696205"/>
    <x v="26"/>
    <d v="2022-03-16T00:00:00"/>
    <d v="2022-03-19T00:00:00"/>
    <x v="10"/>
    <x v="2"/>
    <x v="5"/>
    <n v="3"/>
  </r>
  <r>
    <s v="759497"/>
    <x v="119"/>
    <d v="2022-03-17T00:00:00"/>
    <d v="2022-03-22T00:00:00"/>
    <x v="15"/>
    <x v="2"/>
    <x v="5"/>
    <n v="50"/>
  </r>
  <r>
    <s v="702964"/>
    <x v="114"/>
    <d v="2022-03-17T00:00:00"/>
    <d v="2022-03-24T00:00:00"/>
    <x v="10"/>
    <x v="2"/>
    <x v="5"/>
    <n v="8"/>
  </r>
  <r>
    <s v="700270"/>
    <x v="44"/>
    <d v="2022-03-18T00:00:00"/>
    <d v="2022-03-22T00:00:00"/>
    <x v="14"/>
    <x v="1"/>
    <x v="7"/>
    <n v="5"/>
  </r>
  <r>
    <s v="701240"/>
    <x v="44"/>
    <d v="2022-03-18T00:00:00"/>
    <d v="2022-03-23T00:00:00"/>
    <x v="14"/>
    <x v="1"/>
    <x v="7"/>
    <n v="5"/>
  </r>
  <r>
    <s v="728492"/>
    <x v="29"/>
    <d v="2022-03-22T00:00:00"/>
    <d v="2022-03-27T00:00:00"/>
    <x v="14"/>
    <x v="1"/>
    <x v="7"/>
    <n v="24"/>
  </r>
  <r>
    <s v="716400"/>
    <x v="120"/>
    <d v="2022-03-22T00:00:00"/>
    <d v="2022-03-27T00:00:00"/>
    <x v="3"/>
    <x v="0"/>
    <x v="2"/>
    <n v="14"/>
  </r>
  <r>
    <s v="708557"/>
    <x v="68"/>
    <d v="2022-03-23T00:00:00"/>
    <d v="2022-03-29T00:00:00"/>
    <x v="11"/>
    <x v="1"/>
    <x v="5"/>
    <n v="7"/>
  </r>
  <r>
    <s v="770272"/>
    <x v="110"/>
    <d v="2022-03-23T00:00:00"/>
    <d v="2022-03-26T00:00:00"/>
    <x v="5"/>
    <x v="1"/>
    <x v="6"/>
    <n v="51"/>
  </r>
  <r>
    <s v="709089"/>
    <x v="68"/>
    <d v="2022-03-24T00:00:00"/>
    <d v="2022-03-30T00:00:00"/>
    <x v="8"/>
    <x v="2"/>
    <x v="5"/>
    <n v="6"/>
  </r>
  <r>
    <s v="709241"/>
    <x v="68"/>
    <d v="2022-03-25T00:00:00"/>
    <d v="2022-03-30T00:00:00"/>
    <x v="5"/>
    <x v="1"/>
    <x v="5"/>
    <n v="5"/>
  </r>
  <r>
    <s v="724666"/>
    <x v="121"/>
    <d v="2022-03-28T00:00:00"/>
    <d v="2022-03-30T00:00:00"/>
    <x v="15"/>
    <x v="2"/>
    <x v="5"/>
    <n v="15"/>
  </r>
  <r>
    <s v="721652"/>
    <x v="85"/>
    <d v="2022-03-28T00:00:00"/>
    <d v="2022-03-30T00:00:00"/>
    <x v="8"/>
    <x v="2"/>
    <x v="5"/>
    <n v="13"/>
  </r>
  <r>
    <s v="743636"/>
    <x v="122"/>
    <d v="2022-03-28T00:00:00"/>
    <d v="2022-03-30T00:00:00"/>
    <x v="8"/>
    <x v="2"/>
    <x v="5"/>
    <n v="31"/>
  </r>
  <r>
    <s v="728930"/>
    <x v="12"/>
    <d v="2022-03-28T00:00:00"/>
    <d v="2022-03-31T00:00:00"/>
    <x v="14"/>
    <x v="1"/>
    <x v="7"/>
    <n v="19"/>
  </r>
  <r>
    <s v="843684"/>
    <x v="123"/>
    <d v="2022-03-29T00:00:00"/>
    <d v="2022-04-06T00:00:00"/>
    <x v="11"/>
    <x v="1"/>
    <x v="15"/>
    <n v="89"/>
  </r>
  <r>
    <s v="747231"/>
    <x v="116"/>
    <d v="2022-03-29T00:00:00"/>
    <d v="2022-03-31T00:00:00"/>
    <x v="14"/>
    <x v="1"/>
    <x v="7"/>
    <n v="33"/>
  </r>
  <r>
    <s v="853014"/>
    <x v="124"/>
    <d v="2022-03-29T00:00:00"/>
    <d v="2022-04-05T00:00:00"/>
    <x v="14"/>
    <x v="1"/>
    <x v="7"/>
    <n v="94"/>
  </r>
  <r>
    <s v="761894"/>
    <x v="125"/>
    <d v="2022-03-30T00:00:00"/>
    <d v="2022-04-02T00:00:00"/>
    <x v="11"/>
    <x v="1"/>
    <x v="10"/>
    <n v="39"/>
  </r>
  <r>
    <s v="718341"/>
    <x v="126"/>
    <d v="2022-03-30T00:00:00"/>
    <d v="2022-04-04T00:00:00"/>
    <x v="8"/>
    <x v="2"/>
    <x v="5"/>
    <n v="8"/>
  </r>
  <r>
    <s v="745530"/>
    <x v="127"/>
    <d v="2022-03-31T00:00:00"/>
    <d v="2022-04-06T00:00:00"/>
    <x v="7"/>
    <x v="1"/>
    <x v="6"/>
    <n v="30"/>
  </r>
  <r>
    <s v="740487"/>
    <x v="55"/>
    <d v="2022-04-01T00:00:00"/>
    <d v="2022-04-08T00:00:00"/>
    <x v="8"/>
    <x v="2"/>
    <x v="5"/>
    <n v="25"/>
  </r>
  <r>
    <s v="873083"/>
    <x v="128"/>
    <d v="2022-04-03T00:00:00"/>
    <d v="2022-04-06T00:00:00"/>
    <x v="11"/>
    <x v="1"/>
    <x v="7"/>
    <n v="102"/>
  </r>
  <r>
    <s v="742076"/>
    <x v="78"/>
    <d v="2022-04-05T00:00:00"/>
    <d v="2022-04-11T00:00:00"/>
    <x v="11"/>
    <x v="1"/>
    <x v="5"/>
    <n v="22"/>
  </r>
  <r>
    <s v="793643"/>
    <x v="92"/>
    <d v="2022-04-05T00:00:00"/>
    <d v="2022-04-12T00:00:00"/>
    <x v="9"/>
    <x v="3"/>
    <x v="0"/>
    <n v="52"/>
  </r>
  <r>
    <s v="721112"/>
    <x v="129"/>
    <d v="2022-04-05T00:00:00"/>
    <d v="2022-04-09T00:00:00"/>
    <x v="8"/>
    <x v="2"/>
    <x v="5"/>
    <n v="4"/>
  </r>
  <r>
    <s v="731062"/>
    <x v="130"/>
    <d v="2022-04-08T00:00:00"/>
    <d v="2022-04-12T00:00:00"/>
    <x v="10"/>
    <x v="2"/>
    <x v="5"/>
    <n v="10"/>
  </r>
  <r>
    <s v="728264"/>
    <x v="29"/>
    <d v="2022-04-08T00:00:00"/>
    <d v="2022-04-12T00:00:00"/>
    <x v="8"/>
    <x v="2"/>
    <x v="5"/>
    <n v="7"/>
  </r>
  <r>
    <s v="735861"/>
    <x v="131"/>
    <d v="2022-04-08T00:00:00"/>
    <d v="2022-04-20T00:00:00"/>
    <x v="14"/>
    <x v="1"/>
    <x v="7"/>
    <n v="14"/>
  </r>
  <r>
    <s v="731877"/>
    <x v="27"/>
    <d v="2022-04-10T00:00:00"/>
    <d v="2022-04-19T00:00:00"/>
    <x v="19"/>
    <x v="0"/>
    <x v="0"/>
    <n v="9"/>
  </r>
  <r>
    <s v="761371"/>
    <x v="11"/>
    <d v="2022-04-11T00:00:00"/>
    <d v="2022-04-14T00:00:00"/>
    <x v="8"/>
    <x v="2"/>
    <x v="5"/>
    <n v="26"/>
  </r>
  <r>
    <s v="785600"/>
    <x v="132"/>
    <d v="2022-04-11T00:00:00"/>
    <d v="2022-04-17T00:00:00"/>
    <x v="5"/>
    <x v="1"/>
    <x v="5"/>
    <n v="41"/>
  </r>
  <r>
    <s v="731516"/>
    <x v="27"/>
    <d v="2022-04-12T00:00:00"/>
    <d v="2022-04-15T00:00:00"/>
    <x v="8"/>
    <x v="2"/>
    <x v="5"/>
    <n v="7"/>
  </r>
  <r>
    <s v="731643"/>
    <x v="27"/>
    <d v="2022-04-12T00:00:00"/>
    <d v="2022-04-15T00:00:00"/>
    <x v="8"/>
    <x v="2"/>
    <x v="5"/>
    <n v="7"/>
  </r>
  <r>
    <s v="730385"/>
    <x v="130"/>
    <d v="2022-04-12T00:00:00"/>
    <d v="2022-04-17T00:00:00"/>
    <x v="5"/>
    <x v="1"/>
    <x v="5"/>
    <n v="6"/>
  </r>
  <r>
    <s v="728579"/>
    <x v="29"/>
    <d v="2022-04-12T00:00:00"/>
    <d v="2022-04-15T00:00:00"/>
    <x v="16"/>
    <x v="0"/>
    <x v="0"/>
    <n v="3"/>
  </r>
  <r>
    <s v="787093"/>
    <x v="133"/>
    <d v="2022-04-13T00:00:00"/>
    <d v="2022-04-20T00:00:00"/>
    <x v="8"/>
    <x v="2"/>
    <x v="5"/>
    <n v="40"/>
  </r>
  <r>
    <s v="859616"/>
    <x v="10"/>
    <d v="2022-04-13T00:00:00"/>
    <d v="2022-04-18T00:00:00"/>
    <x v="8"/>
    <x v="2"/>
    <x v="5"/>
    <n v="84"/>
  </r>
  <r>
    <s v="742357"/>
    <x v="122"/>
    <d v="2022-04-13T00:00:00"/>
    <d v="2022-04-20T00:00:00"/>
    <x v="14"/>
    <x v="1"/>
    <x v="7"/>
    <n v="15"/>
  </r>
  <r>
    <s v="759136"/>
    <x v="119"/>
    <d v="2022-04-13T00:00:00"/>
    <d v="2022-04-15T00:00:00"/>
    <x v="19"/>
    <x v="0"/>
    <x v="5"/>
    <n v="23"/>
  </r>
  <r>
    <s v="809966"/>
    <x v="134"/>
    <d v="2022-04-13T00:00:00"/>
    <d v="2022-04-20T00:00:00"/>
    <x v="5"/>
    <x v="1"/>
    <x v="6"/>
    <n v="54"/>
  </r>
  <r>
    <s v="735508"/>
    <x v="131"/>
    <d v="2022-04-14T00:00:00"/>
    <d v="2022-04-18T00:00:00"/>
    <x v="11"/>
    <x v="1"/>
    <x v="14"/>
    <n v="8"/>
  </r>
  <r>
    <s v="750067"/>
    <x v="135"/>
    <d v="2022-04-14T00:00:00"/>
    <d v="2022-04-22T00:00:00"/>
    <x v="8"/>
    <x v="2"/>
    <x v="5"/>
    <n v="19"/>
  </r>
  <r>
    <s v="738707"/>
    <x v="136"/>
    <d v="2022-04-15T00:00:00"/>
    <d v="2022-04-25T00:00:00"/>
    <x v="19"/>
    <x v="0"/>
    <x v="5"/>
    <n v="10"/>
  </r>
  <r>
    <s v="759873"/>
    <x v="119"/>
    <d v="2022-04-15T00:00:00"/>
    <d v="2022-04-22T00:00:00"/>
    <x v="5"/>
    <x v="1"/>
    <x v="8"/>
    <n v="21"/>
  </r>
  <r>
    <s v="739369"/>
    <x v="55"/>
    <d v="2022-04-18T00:00:00"/>
    <d v="2022-04-23T00:00:00"/>
    <x v="12"/>
    <x v="1"/>
    <x v="8"/>
    <n v="8"/>
  </r>
  <r>
    <s v="735930"/>
    <x v="131"/>
    <d v="2022-04-18T00:00:00"/>
    <d v="2022-04-20T00:00:00"/>
    <x v="8"/>
    <x v="2"/>
    <x v="5"/>
    <n v="4"/>
  </r>
  <r>
    <s v="735979"/>
    <x v="131"/>
    <d v="2022-04-18T00:00:00"/>
    <d v="2022-04-22T00:00:00"/>
    <x v="8"/>
    <x v="2"/>
    <x v="5"/>
    <n v="4"/>
  </r>
  <r>
    <s v="739024"/>
    <x v="136"/>
    <d v="2022-04-18T00:00:00"/>
    <d v="2022-04-25T00:00:00"/>
    <x v="8"/>
    <x v="2"/>
    <x v="5"/>
    <n v="7"/>
  </r>
  <r>
    <s v="735967"/>
    <x v="131"/>
    <d v="2022-04-20T00:00:00"/>
    <d v="2022-04-22T00:00:00"/>
    <x v="8"/>
    <x v="2"/>
    <x v="5"/>
    <n v="2"/>
  </r>
  <r>
    <s v="739644"/>
    <x v="55"/>
    <d v="2022-04-20T00:00:00"/>
    <d v="2022-04-27T00:00:00"/>
    <x v="5"/>
    <x v="1"/>
    <x v="5"/>
    <n v="6"/>
  </r>
  <r>
    <s v="750130"/>
    <x v="135"/>
    <d v="2022-04-21T00:00:00"/>
    <d v="2022-04-28T00:00:00"/>
    <x v="21"/>
    <x v="1"/>
    <x v="6"/>
    <n v="12"/>
  </r>
  <r>
    <s v="740400"/>
    <x v="55"/>
    <d v="2022-04-21T00:00:00"/>
    <d v="2022-04-26T00:00:00"/>
    <x v="0"/>
    <x v="0"/>
    <x v="8"/>
    <n v="5"/>
  </r>
  <r>
    <s v="774810"/>
    <x v="137"/>
    <d v="2022-04-22T00:00:00"/>
    <d v="2022-04-28T00:00:00"/>
    <x v="11"/>
    <x v="1"/>
    <x v="5"/>
    <n v="24"/>
  </r>
  <r>
    <s v="810240"/>
    <x v="134"/>
    <d v="2022-04-22T00:00:00"/>
    <d v="2022-04-27T00:00:00"/>
    <x v="11"/>
    <x v="1"/>
    <x v="5"/>
    <n v="45"/>
  </r>
  <r>
    <s v="743411"/>
    <x v="122"/>
    <d v="2022-04-22T00:00:00"/>
    <d v="2022-04-28T00:00:00"/>
    <x v="16"/>
    <x v="0"/>
    <x v="5"/>
    <n v="6"/>
  </r>
  <r>
    <s v="743638"/>
    <x v="122"/>
    <d v="2022-04-24T00:00:00"/>
    <d v="2022-04-28T00:00:00"/>
    <x v="16"/>
    <x v="0"/>
    <x v="5"/>
    <n v="4"/>
  </r>
  <r>
    <s v="764732"/>
    <x v="58"/>
    <d v="2022-04-25T00:00:00"/>
    <d v="2022-05-02T00:00:00"/>
    <x v="12"/>
    <x v="1"/>
    <x v="8"/>
    <n v="15"/>
  </r>
  <r>
    <s v="812411"/>
    <x v="138"/>
    <d v="2022-04-25T00:00:00"/>
    <d v="2022-05-05T00:00:00"/>
    <x v="11"/>
    <x v="1"/>
    <x v="15"/>
    <n v="43"/>
  </r>
  <r>
    <s v="863756"/>
    <x v="139"/>
    <d v="2022-04-26T00:00:00"/>
    <d v="2022-05-02T00:00:00"/>
    <x v="11"/>
    <x v="1"/>
    <x v="7"/>
    <n v="74"/>
  </r>
  <r>
    <s v="863756"/>
    <x v="139"/>
    <d v="2022-04-26T00:00:00"/>
    <d v="2022-05-02T00:00:00"/>
    <x v="14"/>
    <x v="1"/>
    <x v="7"/>
    <n v="74"/>
  </r>
  <r>
    <s v="831199"/>
    <x v="140"/>
    <d v="2022-04-26T00:00:00"/>
    <d v="2022-04-29T00:00:00"/>
    <x v="5"/>
    <x v="1"/>
    <x v="6"/>
    <n v="53"/>
  </r>
  <r>
    <s v="825585"/>
    <x v="141"/>
    <d v="2022-04-27T00:00:00"/>
    <d v="2022-05-02T00:00:00"/>
    <x v="15"/>
    <x v="2"/>
    <x v="0"/>
    <n v="49"/>
  </r>
  <r>
    <s v="748630"/>
    <x v="74"/>
    <d v="2022-04-27T00:00:00"/>
    <d v="2022-04-30T00:00:00"/>
    <x v="14"/>
    <x v="1"/>
    <x v="7"/>
    <n v="5"/>
  </r>
  <r>
    <s v="785503"/>
    <x v="132"/>
    <d v="2022-04-27T00:00:00"/>
    <d v="2022-04-04T00:00:00"/>
    <x v="14"/>
    <x v="1"/>
    <x v="7"/>
    <n v="25"/>
  </r>
  <r>
    <s v="757732"/>
    <x v="142"/>
    <d v="2022-04-27T00:00:00"/>
    <d v="2022-05-04T00:00:00"/>
    <x v="1"/>
    <x v="1"/>
    <x v="1"/>
    <n v="8"/>
  </r>
  <r>
    <s v="766365"/>
    <x v="143"/>
    <d v="2022-04-27T00:00:00"/>
    <d v="2022-04-30T00:00:00"/>
    <x v="5"/>
    <x v="1"/>
    <x v="5"/>
    <n v="14"/>
  </r>
  <r>
    <s v="758551"/>
    <x v="142"/>
    <d v="2022-04-27T00:00:00"/>
    <d v="2022-05-03T00:00:00"/>
    <x v="16"/>
    <x v="0"/>
    <x v="5"/>
    <n v="8"/>
  </r>
  <r>
    <s v="770113"/>
    <x v="110"/>
    <d v="2022-04-27T00:00:00"/>
    <d v="2022-04-30T00:00:00"/>
    <x v="4"/>
    <x v="0"/>
    <x v="7"/>
    <n v="16"/>
  </r>
  <r>
    <s v="758635"/>
    <x v="142"/>
    <d v="2022-04-28T00:00:00"/>
    <d v="2022-05-05T00:00:00"/>
    <x v="15"/>
    <x v="2"/>
    <x v="16"/>
    <n v="7"/>
  </r>
  <r>
    <s v="766331"/>
    <x v="143"/>
    <d v="2022-04-28T00:00:00"/>
    <d v="2022-05-05T00:00:00"/>
    <x v="8"/>
    <x v="2"/>
    <x v="5"/>
    <n v="13"/>
  </r>
  <r>
    <s v="756009"/>
    <x v="22"/>
    <d v="2022-04-28T00:00:00"/>
    <d v="2022-05-04T00:00:00"/>
    <x v="7"/>
    <x v="1"/>
    <x v="6"/>
    <n v="6"/>
  </r>
  <r>
    <s v="782365"/>
    <x v="118"/>
    <d v="2022-04-29T00:00:00"/>
    <d v="2022-05-07T00:00:00"/>
    <x v="11"/>
    <x v="1"/>
    <x v="7"/>
    <n v="21"/>
  </r>
  <r>
    <s v="773988"/>
    <x v="137"/>
    <d v="2022-04-29T00:00:00"/>
    <d v="2022-05-06T00:00:00"/>
    <x v="8"/>
    <x v="2"/>
    <x v="5"/>
    <n v="17"/>
  </r>
  <r>
    <s v="812328"/>
    <x v="138"/>
    <d v="2022-04-29T00:00:00"/>
    <d v="2022-05-04T00:00:00"/>
    <x v="8"/>
    <x v="2"/>
    <x v="5"/>
    <n v="39"/>
  </r>
  <r>
    <s v="756619"/>
    <x v="22"/>
    <d v="2022-04-29T00:00:00"/>
    <d v="2022-05-04T00:00:00"/>
    <x v="16"/>
    <x v="0"/>
    <x v="5"/>
    <n v="5"/>
  </r>
  <r>
    <s v="772012"/>
    <x v="57"/>
    <d v="2022-05-01T00:00:00"/>
    <d v="2022-05-06T00:00:00"/>
    <x v="5"/>
    <x v="1"/>
    <x v="6"/>
    <n v="14"/>
  </r>
  <r>
    <s v="763899"/>
    <x v="144"/>
    <d v="2022-05-02T00:00:00"/>
    <d v="2022-05-09T00:00:00"/>
    <x v="11"/>
    <x v="1"/>
    <x v="7"/>
    <n v="7"/>
  </r>
  <r>
    <s v="759555"/>
    <x v="119"/>
    <d v="2022-05-02T00:00:00"/>
    <d v="2022-05-04T00:00:00"/>
    <x v="8"/>
    <x v="2"/>
    <x v="5"/>
    <n v="4"/>
  </r>
  <r>
    <s v="764333"/>
    <x v="58"/>
    <d v="2022-05-04T00:00:00"/>
    <d v="2022-05-09T00:00:00"/>
    <x v="14"/>
    <x v="1"/>
    <x v="7"/>
    <n v="6"/>
  </r>
  <r>
    <s v="789875"/>
    <x v="90"/>
    <d v="2022-05-04T00:00:00"/>
    <d v="2022-05-10T00:00:00"/>
    <x v="5"/>
    <x v="1"/>
    <x v="6"/>
    <n v="21"/>
  </r>
  <r>
    <s v="795711"/>
    <x v="145"/>
    <d v="2022-05-04T00:00:00"/>
    <d v="2022-05-11T00:00:00"/>
    <x v="5"/>
    <x v="1"/>
    <x v="5"/>
    <n v="24"/>
  </r>
  <r>
    <s v="760862"/>
    <x v="11"/>
    <d v="2022-05-05T00:00:00"/>
    <d v="2022-05-16T00:00:00"/>
    <x v="18"/>
    <x v="1"/>
    <x v="10"/>
    <n v="2"/>
  </r>
  <r>
    <s v="770411"/>
    <x v="110"/>
    <d v="2022-05-06T00:00:00"/>
    <d v="2022-05-11T00:00:00"/>
    <x v="13"/>
    <x v="1"/>
    <x v="2"/>
    <n v="7"/>
  </r>
  <r>
    <s v="881643"/>
    <x v="14"/>
    <d v="2022-05-06T00:00:00"/>
    <d v="2022-05-14T00:00:00"/>
    <x v="2"/>
    <x v="1"/>
    <x v="0"/>
    <n v="75"/>
  </r>
  <r>
    <s v="800373"/>
    <x v="146"/>
    <d v="2022-05-06T00:00:00"/>
    <d v="2022-05-10T00:00:00"/>
    <x v="10"/>
    <x v="2"/>
    <x v="7"/>
    <n v="25"/>
  </r>
  <r>
    <s v="804408"/>
    <x v="147"/>
    <d v="2022-05-06T00:00:00"/>
    <d v="2022-05-12T00:00:00"/>
    <x v="8"/>
    <x v="2"/>
    <x v="5"/>
    <n v="27"/>
  </r>
  <r>
    <s v="858623"/>
    <x v="10"/>
    <d v="2022-05-06T00:00:00"/>
    <d v="2022-05-23T00:00:00"/>
    <x v="22"/>
    <x v="0"/>
    <x v="4"/>
    <n v="61"/>
  </r>
  <r>
    <s v="791402"/>
    <x v="90"/>
    <d v="2022-05-06T00:00:00"/>
    <d v="2022-05-13T00:00:00"/>
    <x v="5"/>
    <x v="1"/>
    <x v="6"/>
    <n v="19"/>
  </r>
  <r>
    <s v="770084"/>
    <x v="110"/>
    <d v="2022-05-06T00:00:00"/>
    <d v="2022-05-13T00:00:00"/>
    <x v="16"/>
    <x v="0"/>
    <x v="5"/>
    <n v="7"/>
  </r>
  <r>
    <s v="771452"/>
    <x v="148"/>
    <d v="2022-05-06T00:00:00"/>
    <d v="2022-05-14T00:00:00"/>
    <x v="4"/>
    <x v="0"/>
    <x v="7"/>
    <n v="8"/>
  </r>
  <r>
    <s v="838624"/>
    <x v="149"/>
    <d v="2022-05-09T00:00:00"/>
    <d v="2022-05-16T00:00:00"/>
    <x v="8"/>
    <x v="2"/>
    <x v="5"/>
    <n v="45"/>
  </r>
  <r>
    <s v="783204"/>
    <x v="118"/>
    <d v="2022-05-10T00:00:00"/>
    <d v="2022-05-17T00:00:00"/>
    <x v="15"/>
    <x v="2"/>
    <x v="0"/>
    <n v="10"/>
  </r>
  <r>
    <s v="770946"/>
    <x v="148"/>
    <d v="2022-05-10T00:00:00"/>
    <d v="2022-05-13T00:00:00"/>
    <x v="8"/>
    <x v="2"/>
    <x v="5"/>
    <n v="4"/>
  </r>
  <r>
    <s v="783780"/>
    <x v="150"/>
    <d v="2022-05-11T00:00:00"/>
    <d v="2022-05-20T00:00:00"/>
    <x v="21"/>
    <x v="1"/>
    <x v="6"/>
    <n v="10"/>
  </r>
  <r>
    <s v="797669"/>
    <x v="113"/>
    <d v="2022-05-11T00:00:00"/>
    <d v="2022-05-16T00:00:00"/>
    <x v="8"/>
    <x v="2"/>
    <x v="5"/>
    <n v="19"/>
  </r>
  <r>
    <s v="809924"/>
    <x v="134"/>
    <d v="2022-05-11T00:00:00"/>
    <d v="2022-05-13T00:00:00"/>
    <x v="8"/>
    <x v="2"/>
    <x v="5"/>
    <n v="26"/>
  </r>
  <r>
    <s v="830677"/>
    <x v="140"/>
    <d v="2022-05-12T00:00:00"/>
    <d v="2022-05-18T00:00:00"/>
    <x v="11"/>
    <x v="1"/>
    <x v="5"/>
    <n v="37"/>
  </r>
  <r>
    <s v="785355"/>
    <x v="132"/>
    <d v="2022-05-12T00:00:00"/>
    <d v="2022-05-19T00:00:00"/>
    <x v="14"/>
    <x v="1"/>
    <x v="5"/>
    <n v="10"/>
  </r>
  <r>
    <s v="858678"/>
    <x v="10"/>
    <d v="2022-05-13T00:00:00"/>
    <d v="2022-05-17T00:00:00"/>
    <x v="14"/>
    <x v="1"/>
    <x v="7"/>
    <n v="54"/>
  </r>
  <r>
    <s v="794876"/>
    <x v="92"/>
    <d v="2022-05-14T00:00:00"/>
    <d v="2022-05-23T00:00:00"/>
    <x v="8"/>
    <x v="2"/>
    <x v="5"/>
    <n v="13"/>
  </r>
  <r>
    <s v="779716"/>
    <x v="16"/>
    <d v="2022-05-16T00:00:00"/>
    <d v="2022-05-18T00:00:00"/>
    <x v="15"/>
    <x v="2"/>
    <x v="5"/>
    <n v="3"/>
  </r>
  <r>
    <s v="783302"/>
    <x v="118"/>
    <d v="2022-05-16T00:00:00"/>
    <d v="2022-05-20T00:00:00"/>
    <x v="4"/>
    <x v="0"/>
    <x v="6"/>
    <n v="4"/>
  </r>
  <r>
    <s v="830837"/>
    <x v="140"/>
    <d v="2022-05-17T00:00:00"/>
    <d v="2022-05-19T00:00:00"/>
    <x v="8"/>
    <x v="2"/>
    <x v="5"/>
    <n v="32"/>
  </r>
  <r>
    <s v="849190"/>
    <x v="104"/>
    <d v="2022-05-17T00:00:00"/>
    <d v="2022-05-23T00:00:00"/>
    <x v="5"/>
    <x v="1"/>
    <x v="6"/>
    <n v="43"/>
  </r>
  <r>
    <s v="797019"/>
    <x v="151"/>
    <d v="2022-05-19T00:00:00"/>
    <d v="2022-05-27T00:00:00"/>
    <x v="21"/>
    <x v="1"/>
    <x v="6"/>
    <n v="10"/>
  </r>
  <r>
    <s v="838106"/>
    <x v="149"/>
    <d v="2022-05-19T00:00:00"/>
    <d v="2022-05-24T00:00:00"/>
    <x v="8"/>
    <x v="2"/>
    <x v="5"/>
    <n v="35"/>
  </r>
  <r>
    <s v="794012"/>
    <x v="92"/>
    <d v="2022-05-22T00:00:00"/>
    <d v="2022-05-26T00:00:00"/>
    <x v="16"/>
    <x v="0"/>
    <x v="5"/>
    <n v="5"/>
  </r>
  <r>
    <s v="873190"/>
    <x v="128"/>
    <d v="2022-05-24T00:00:00"/>
    <d v="2022-05-26T00:00:00"/>
    <x v="8"/>
    <x v="2"/>
    <x v="5"/>
    <n v="51"/>
  </r>
  <r>
    <s v="815961"/>
    <x v="152"/>
    <d v="2022-05-24T00:00:00"/>
    <d v="2022-06-01T00:00:00"/>
    <x v="16"/>
    <x v="0"/>
    <x v="5"/>
    <n v="16"/>
  </r>
  <r>
    <s v="5252022"/>
    <x v="113"/>
    <d v="2022-05-25T00:00:00"/>
    <d v="2022-05-28T00:00:00"/>
    <x v="12"/>
    <x v="1"/>
    <x v="8"/>
    <n v="5"/>
  </r>
  <r>
    <s v="805156"/>
    <x v="153"/>
    <d v="2022-05-26T00:00:00"/>
    <d v="2022-06-02T00:00:00"/>
    <x v="23"/>
    <x v="2"/>
    <x v="8"/>
    <n v="8"/>
  </r>
  <r>
    <s v="812101"/>
    <x v="138"/>
    <d v="2022-05-27T00:00:00"/>
    <d v="2022-06-07T00:00:00"/>
    <x v="16"/>
    <x v="0"/>
    <x v="2"/>
    <n v="11"/>
  </r>
  <r>
    <s v="835541"/>
    <x v="154"/>
    <d v="2022-05-31T00:00:00"/>
    <d v="2022-06-03T00:00:00"/>
    <x v="14"/>
    <x v="1"/>
    <x v="7"/>
    <n v="21"/>
  </r>
  <r>
    <s v="825621"/>
    <x v="141"/>
    <d v="2022-06-01T00:00:00"/>
    <d v="2022-06-07T00:00:00"/>
    <x v="15"/>
    <x v="2"/>
    <x v="0"/>
    <n v="14"/>
  </r>
  <r>
    <s v="842526"/>
    <x v="36"/>
    <d v="2022-06-01T00:00:00"/>
    <d v="2022-06-03T00:00:00"/>
    <x v="8"/>
    <x v="2"/>
    <x v="5"/>
    <n v="24"/>
  </r>
  <r>
    <s v="813909"/>
    <x v="155"/>
    <d v="2022-06-02T00:00:00"/>
    <d v="2022-06-07T00:00:00"/>
    <x v="24"/>
    <x v="2"/>
    <x v="5"/>
    <n v="6"/>
  </r>
  <r>
    <s v="807385"/>
    <x v="106"/>
    <d v="2022-06-02T00:00:00"/>
    <d v="2022-06-04T00:00:00"/>
    <x v="8"/>
    <x v="2"/>
    <x v="5"/>
    <n v="2"/>
  </r>
  <r>
    <s v="816569"/>
    <x v="156"/>
    <d v="2022-06-02T00:00:00"/>
    <d v="2022-06-06T00:00:00"/>
    <x v="8"/>
    <x v="2"/>
    <x v="5"/>
    <n v="8"/>
  </r>
  <r>
    <s v="842828"/>
    <x v="123"/>
    <d v="2022-06-03T00:00:00"/>
    <d v="2022-06-10T00:00:00"/>
    <x v="15"/>
    <x v="2"/>
    <x v="0"/>
    <n v="23"/>
  </r>
  <r>
    <s v="863390"/>
    <x v="157"/>
    <d v="2022-06-03T00:00:00"/>
    <d v="2022-06-09T00:00:00"/>
    <x v="11"/>
    <x v="1"/>
    <x v="7"/>
    <n v="35"/>
  </r>
  <r>
    <s v="815053"/>
    <x v="152"/>
    <d v="2022-06-03T00:00:00"/>
    <d v="2022-06-09T00:00:00"/>
    <x v="25"/>
    <x v="1"/>
    <x v="17"/>
    <n v="6"/>
  </r>
  <r>
    <s v="856054"/>
    <x v="5"/>
    <d v="2022-06-03T00:00:00"/>
    <d v="2022-06-10T00:00:00"/>
    <x v="18"/>
    <x v="1"/>
    <x v="5"/>
    <n v="32"/>
  </r>
  <r>
    <s v="827919"/>
    <x v="158"/>
    <d v="2022-06-06T00:00:00"/>
    <d v="2022-06-14T00:00:00"/>
    <x v="18"/>
    <x v="1"/>
    <x v="10"/>
    <n v="10"/>
  </r>
  <r>
    <s v="844652"/>
    <x v="107"/>
    <d v="2022-06-07T00:00:00"/>
    <d v="2022-06-15T00:00:00"/>
    <x v="19"/>
    <x v="0"/>
    <x v="2"/>
    <n v="20"/>
  </r>
  <r>
    <s v="836989"/>
    <x v="84"/>
    <d v="2022-06-09T00:00:00"/>
    <d v="2022-06-16T00:00:00"/>
    <x v="5"/>
    <x v="1"/>
    <x v="6"/>
    <n v="13"/>
  </r>
  <r>
    <s v="834047"/>
    <x v="154"/>
    <d v="2022-06-13T00:00:00"/>
    <d v="2022-06-20T00:00:00"/>
    <x v="26"/>
    <x v="2"/>
    <x v="10"/>
    <n v="8"/>
  </r>
  <r>
    <s v="869554"/>
    <x v="159"/>
    <d v="2022-06-13T00:00:00"/>
    <d v="2022-06-20T00:00:00"/>
    <x v="8"/>
    <x v="2"/>
    <x v="5"/>
    <n v="29"/>
  </r>
  <r>
    <s v="872790"/>
    <x v="128"/>
    <d v="2022-06-14T00:00:00"/>
    <d v="2022-06-18T00:00:00"/>
    <x v="4"/>
    <x v="0"/>
    <x v="18"/>
    <n v="30"/>
  </r>
  <r>
    <s v="855894"/>
    <x v="160"/>
    <d v="2022-06-15T00:00:00"/>
    <d v="2022-06-17T00:00:00"/>
    <x v="15"/>
    <x v="2"/>
    <x v="0"/>
    <n v="19"/>
  </r>
  <r>
    <s v="841763"/>
    <x v="36"/>
    <d v="2022-06-15T00:00:00"/>
    <d v="2022-06-21T00:00:00"/>
    <x v="21"/>
    <x v="1"/>
    <x v="8"/>
    <n v="10"/>
  </r>
  <r>
    <s v="881403"/>
    <x v="161"/>
    <d v="2022-06-17T00:00:00"/>
    <d v="2022-06-27T00:00:00"/>
    <x v="11"/>
    <x v="1"/>
    <x v="15"/>
    <n v="32"/>
  </r>
  <r>
    <s v="843203"/>
    <x v="123"/>
    <d v="2022-06-17T00:00:00"/>
    <d v="2022-06-21T00:00:00"/>
    <x v="14"/>
    <x v="1"/>
    <x v="7"/>
    <n v="9"/>
  </r>
  <r>
    <s v="841050"/>
    <x v="162"/>
    <d v="2022-06-17T00:00:00"/>
    <d v="2022-06-24T00:00:00"/>
    <x v="16"/>
    <x v="0"/>
    <x v="0"/>
    <n v="7"/>
  </r>
  <r>
    <s v="858588"/>
    <x v="10"/>
    <d v="2022-06-20T00:00:00"/>
    <d v="2022-06-22T00:00:00"/>
    <x v="24"/>
    <x v="2"/>
    <x v="5"/>
    <n v="16"/>
  </r>
  <r>
    <s v="858588"/>
    <x v="10"/>
    <d v="2022-06-20T00:00:00"/>
    <d v="2022-06-22T00:00:00"/>
    <x v="15"/>
    <x v="2"/>
    <x v="5"/>
    <n v="16"/>
  </r>
  <r>
    <s v="856595"/>
    <x v="5"/>
    <d v="2022-06-20T00:00:00"/>
    <d v="2022-06-24T00:00:00"/>
    <x v="8"/>
    <x v="2"/>
    <x v="5"/>
    <n v="15"/>
  </r>
  <r>
    <s v="874236"/>
    <x v="163"/>
    <d v="2022-06-21T00:00:00"/>
    <d v="2022-06-26T00:00:00"/>
    <x v="5"/>
    <x v="1"/>
    <x v="5"/>
    <n v="24"/>
  </r>
  <r>
    <s v="852538"/>
    <x v="124"/>
    <d v="2022-06-23T00:00:00"/>
    <d v="2022-06-28T00:00:00"/>
    <x v="15"/>
    <x v="2"/>
    <x v="0"/>
    <n v="8"/>
  </r>
  <r>
    <s v="883113"/>
    <x v="14"/>
    <d v="2022-06-28T00:00:00"/>
    <d v="2022-06-30T00:00:00"/>
    <x v="8"/>
    <x v="2"/>
    <x v="5"/>
    <n v="22"/>
  </r>
  <r>
    <s v="870105"/>
    <x v="164"/>
    <d v="2022-06-28T00:00:00"/>
    <d v="2022-07-05T00:00:00"/>
    <x v="5"/>
    <x v="1"/>
    <x v="5"/>
    <n v="15"/>
  </r>
  <r>
    <s v="852861"/>
    <x v="124"/>
    <d v="2022-06-29T00:00:00"/>
    <d v="2022-07-01T00:00:00"/>
    <x v="15"/>
    <x v="2"/>
    <x v="5"/>
    <n v="2"/>
  </r>
  <r>
    <s v="860015"/>
    <x v="165"/>
    <d v="2022-06-29T00:00:00"/>
    <d v="2022-07-06T00:00:00"/>
    <x v="10"/>
    <x v="2"/>
    <x v="5"/>
    <n v="8"/>
  </r>
  <r>
    <s v="867450"/>
    <x v="4"/>
    <d v="2022-06-29T00:00:00"/>
    <d v="2022-07-01T00:00:00"/>
    <x v="9"/>
    <x v="3"/>
    <x v="0"/>
    <n v="12"/>
  </r>
  <r>
    <s v="852551"/>
    <x v="124"/>
    <d v="2022-06-29T00:00:00"/>
    <d v="2022-07-01T00:00:00"/>
    <x v="23"/>
    <x v="2"/>
    <x v="14"/>
    <n v="2"/>
  </r>
  <r>
    <s v="866780"/>
    <x v="4"/>
    <d v="2022-06-29T00:00:00"/>
    <d v="2022-07-01T00:00:00"/>
    <x v="8"/>
    <x v="2"/>
    <x v="5"/>
    <n v="12"/>
  </r>
  <r>
    <s v="873529"/>
    <x v="128"/>
    <d v="2022-07-01T00:00:00"/>
    <d v="2022-07-06T00:00:00"/>
    <x v="8"/>
    <x v="2"/>
    <x v="5"/>
    <n v="13"/>
  </r>
  <r>
    <s v="865834"/>
    <x v="166"/>
    <d v="2022-07-05T00:00:00"/>
    <d v="2022-07-07T00:00:00"/>
    <x v="15"/>
    <x v="2"/>
    <x v="5"/>
    <n v="5"/>
  </r>
  <r>
    <s v="860771"/>
    <x v="165"/>
    <d v="2022-07-05T00:00:00"/>
    <d v="2022-07-07T00:00:00"/>
    <x v="8"/>
    <x v="2"/>
    <x v="5"/>
    <n v="2"/>
  </r>
  <r>
    <s v="869741"/>
    <x v="159"/>
    <d v="2022-07-06T00:00:00"/>
    <d v="2022-07-12T00:00:00"/>
    <x v="5"/>
    <x v="1"/>
    <x v="6"/>
    <n v="6"/>
  </r>
  <r>
    <s v="877085"/>
    <x v="163"/>
    <d v="2022-07-07T00:00:00"/>
    <d v="2022-07-14T00:00:00"/>
    <x v="6"/>
    <x v="2"/>
    <x v="2"/>
    <n v="8"/>
  </r>
  <r>
    <s v="876167"/>
    <x v="167"/>
    <d v="2022-07-08T00:00:00"/>
    <d v="2022-07-16T00:00:00"/>
    <x v="21"/>
    <x v="1"/>
    <x v="17"/>
    <n v="15"/>
  </r>
  <r>
    <s v="876242"/>
    <x v="168"/>
    <d v="2022-07-10T00:00:00"/>
    <d v="2022-07-13T00:00:00"/>
    <x v="14"/>
    <x v="1"/>
    <x v="10"/>
    <n v="6"/>
  </r>
  <r>
    <s v="873529"/>
    <x v="14"/>
    <d v="2022-07-18T00:00:00"/>
    <d v="2022-07-20T00:00:00"/>
    <x v="8"/>
    <x v="2"/>
    <x v="5"/>
    <n v="2"/>
  </r>
  <r>
    <s v="707392"/>
    <x v="59"/>
    <d v="2022-03-25T00:00:00"/>
    <d v="2022-03-30T00:00:00"/>
    <x v="5"/>
    <x v="1"/>
    <x v="6"/>
    <n v="4"/>
  </r>
  <r>
    <s v="731076"/>
    <x v="130"/>
    <d v="2022-04-11T00:00:00"/>
    <d v="2022-04-17T00:00:00"/>
    <x v="5"/>
    <x v="1"/>
    <x v="6"/>
    <n v="7"/>
  </r>
  <r>
    <s v="761670"/>
    <x v="125"/>
    <d v="2022-04-12T00:00:00"/>
    <d v="2022-04-17T00:00:00"/>
    <x v="5"/>
    <x v="1"/>
    <x v="6"/>
    <n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F67BC-B742-405D-87F7-C9E974CD5BE3}" name="PivotTable2" cacheId="67"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multipleFieldFilters="0" chartFormat="3" rowHeaderCaption="Order Month 2022" colHeaderCaption="Product Name">
  <location ref="A3:H17" firstHeaderRow="1" firstDataRow="2" firstDataCol="2"/>
  <pivotFields count="8">
    <pivotField name="Product Name" axis="axisCol" compact="0" allDrilled="1" outline="0" subtotalTop="0" showAll="0" dataSourceSort="1" defaultSubtotal="0" defaultAttributeDrillState="1">
      <items count="5">
        <item x="0"/>
        <item x="1"/>
        <item x="2"/>
        <item x="3"/>
        <item x="4"/>
      </items>
    </pivotField>
    <pivotField name="Order Month" axis="axisRow" compact="0" allDrilled="1" outline="0" subtotalTop="0" showAll="0" dataSourceSort="1" defaultSubtotal="0">
      <items count="12">
        <item s="1" x="0" e="0"/>
        <item s="1" x="1" e="0"/>
        <item s="1" x="2" e="0"/>
        <item s="1" x="3" e="0"/>
        <item s="1" x="4" e="0"/>
        <item s="1" x="5" e="0"/>
        <item s="1" x="6" e="0"/>
        <item s="1" x="7" e="0"/>
        <item s="1" x="8" e="0"/>
        <item s="1" x="9" e="0"/>
        <item s="1" x="10" e="0"/>
        <item s="1" x="11" e="0"/>
      </items>
    </pivotField>
    <pivotField compact="0" allDrilled="1" outline="0" subtotalTop="0" showAll="0" dataSourceSort="1" defaultSubtotal="0" defaultAttributeDrillState="1"/>
    <pivotField name="Filter by Quarter" compact="0" allDrilled="1" outline="0" subtotalTop="0" showAll="0" dataSourceSort="1" defaultAttributeDrillState="1">
      <items count="5">
        <item x="0"/>
        <item x="1"/>
        <item x="2"/>
        <item x="3"/>
        <item t="default"/>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items count="1">
        <item s="1" x="0"/>
      </items>
    </pivotField>
    <pivotField dataField="1" compact="0" outline="0" subtotalTop="0" showAll="0" defaultSubtotal="0"/>
    <pivotField compact="0" allDrilled="1" outline="0" subtotalTop="0" showAll="0" dataSourceSort="1" defaultSubtotal="0" defaultAttributeDrillState="1"/>
  </pivotFields>
  <rowFields count="2">
    <field x="1"/>
    <field x="4"/>
  </rowFields>
  <rowItems count="13">
    <i>
      <x/>
    </i>
    <i>
      <x v="1"/>
    </i>
    <i>
      <x v="2"/>
    </i>
    <i>
      <x v="3"/>
    </i>
    <i>
      <x v="4"/>
    </i>
    <i>
      <x v="5"/>
    </i>
    <i>
      <x v="6"/>
    </i>
    <i>
      <x v="7"/>
    </i>
    <i>
      <x v="8"/>
    </i>
    <i>
      <x v="9"/>
    </i>
    <i>
      <x v="10"/>
    </i>
    <i>
      <x v="11"/>
    </i>
    <i t="grand">
      <x/>
    </i>
  </rowItems>
  <colFields count="1">
    <field x="0"/>
  </colFields>
  <colItems count="6">
    <i>
      <x/>
    </i>
    <i>
      <x v="1"/>
    </i>
    <i>
      <x v="2"/>
    </i>
    <i>
      <x v="3"/>
    </i>
    <i>
      <x v="4"/>
    </i>
    <i t="grand">
      <x/>
    </i>
  </colItems>
  <dataFields count="1">
    <dataField name="Sum of Sales Units" fld="6" baseField="0" baseItem="0"/>
  </dataFields>
  <chartFormats count="5">
    <chartFormat chart="0" format="24" series="1">
      <pivotArea type="data" outline="0" fieldPosition="0">
        <references count="2">
          <reference field="4294967294" count="1" selected="0">
            <x v="0"/>
          </reference>
          <reference field="0" count="1" selected="0">
            <x v="0"/>
          </reference>
        </references>
      </pivotArea>
    </chartFormat>
    <chartFormat chart="0" format="25" series="1">
      <pivotArea type="data" outline="0" fieldPosition="0">
        <references count="2">
          <reference field="4294967294" count="1" selected="0">
            <x v="0"/>
          </reference>
          <reference field="0" count="1" selected="0">
            <x v="1"/>
          </reference>
        </references>
      </pivotArea>
    </chartFormat>
    <chartFormat chart="0" format="26" series="1">
      <pivotArea type="data" outline="0" fieldPosition="0">
        <references count="2">
          <reference field="4294967294" count="1" selected="0">
            <x v="0"/>
          </reference>
          <reference field="0" count="1" selected="0">
            <x v="2"/>
          </reference>
        </references>
      </pivotArea>
    </chartFormat>
    <chartFormat chart="0" format="27" series="1">
      <pivotArea type="data" outline="0" fieldPosition="0">
        <references count="2">
          <reference field="4294967294" count="1" selected="0">
            <x v="0"/>
          </reference>
          <reference field="0" count="1" selected="0">
            <x v="3"/>
          </reference>
        </references>
      </pivotArea>
    </chartFormat>
    <chartFormat chart="0" format="28" series="1">
      <pivotArea type="data" outline="0" fieldPosition="0">
        <references count="2">
          <reference field="4294967294" count="1" selected="0">
            <x v="0"/>
          </reference>
          <reference field="0" count="1" selected="0">
            <x v="4"/>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members count="1" level="1">
        <member name="[tblSalesByProduct].[Order Month (Year)].&amp;[2022]"/>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4"/>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blSalesByProduct]"/>
        <x15:activeTabTopLevelEntity name="[tblCustomerComplaint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1D0193-C178-4A31-87D9-D85E722207D7}" name="PivotTable1" cacheId="70" applyNumberFormats="0" applyBorderFormats="0" applyFontFormats="0" applyPatternFormats="0" applyAlignmentFormats="0" applyWidthHeightFormats="1" dataCaption="Values" updatedVersion="8" minRefreshableVersion="5" useAutoFormatting="1" subtotalHiddenItems="1" itemPrintTitles="1" createdVersion="8" indent="0" compact="0" compactData="0" multipleFieldFilters="0" chartFormat="22">
  <location ref="A3:C17" firstHeaderRow="0" firstDataRow="1" firstDataCol="1" rowPageCount="1" colPageCount="1"/>
  <pivotFields count="6">
    <pivotField axis="axisRow" compact="0" allDrilled="1" outline="0" subtotalTop="0" showAll="0" sortType="descending" defaultSubtotal="0" defaultAttributeDrillState="1">
      <items count="13">
        <item s="1" x="0"/>
        <item s="1" x="1"/>
        <item s="1" x="2"/>
        <item s="1" x="3"/>
        <item s="1" x="4"/>
        <item s="1" x="5"/>
        <item s="1" x="6"/>
        <item s="1" x="7"/>
        <item s="1" x="8"/>
        <item s="1" x="9"/>
        <item s="1" x="10"/>
        <item s="1" x="11"/>
        <item s="1" x="12"/>
      </items>
      <autoSortScope>
        <pivotArea dataOnly="0" outline="0" fieldPosition="0">
          <references count="1">
            <reference field="4294967294" count="1" selected="0">
              <x v="0"/>
            </reference>
          </references>
        </pivotArea>
      </autoSortScope>
    </pivotField>
    <pivotField axis="axisPage"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4">
    <i>
      <x v="10"/>
    </i>
    <i>
      <x v="3"/>
    </i>
    <i>
      <x/>
    </i>
    <i>
      <x v="4"/>
    </i>
    <i>
      <x v="6"/>
    </i>
    <i>
      <x v="7"/>
    </i>
    <i>
      <x v="2"/>
    </i>
    <i>
      <x v="9"/>
    </i>
    <i>
      <x v="8"/>
    </i>
    <i>
      <x v="5"/>
    </i>
    <i>
      <x v="1"/>
    </i>
    <i>
      <x v="12"/>
    </i>
    <i>
      <x v="11"/>
    </i>
    <i t="grand">
      <x/>
    </i>
  </rowItems>
  <colFields count="1">
    <field x="-2"/>
  </colFields>
  <colItems count="2">
    <i>
      <x/>
    </i>
    <i i="1">
      <x v="1"/>
    </i>
  </colItems>
  <pageFields count="1">
    <pageField fld="1" hier="8" name="[tblCustomerComplaintData].[Ticket Date (Month)].[All]" cap="All"/>
  </pageFields>
  <dataFields count="2">
    <dataField name="Count of Reason Code" fld="2" subtotal="count" baseField="0" baseItem="0"/>
    <dataField name="Count of Reason Code2" fld="5" subtotal="count" baseField="0" baseItem="0" numFmtId="10">
      <extLst>
        <ext xmlns:x14="http://schemas.microsoft.com/office/spreadsheetml/2009/9/main" uri="{E15A36E0-9728-4e99-A89B-3F7291B0FE68}">
          <x14:dataField pivotShowAs="percentOfRunningTotal" sourceField="2" uniqueName="[__Xl2].[Measures].[Count of Reason Code]"/>
        </ext>
      </extLst>
    </dataField>
  </dataFields>
  <formats count="1">
    <format dxfId="10">
      <pivotArea outline="0" fieldPosition="0">
        <references count="2">
          <reference field="4294967294" count="1" selected="0">
            <x v="1"/>
          </reference>
          <reference field="0" count="0" selected="0"/>
        </references>
      </pivotArea>
    </format>
  </formats>
  <chartFormats count="8">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 chart="5" format="20"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1"/>
          </reference>
        </references>
      </pivotArea>
    </chartFormat>
    <chartFormat chart="16" format="26" series="1">
      <pivotArea type="data" outline="0" fieldPosition="0">
        <references count="1">
          <reference field="4294967294" count="1" selected="0">
            <x v="0"/>
          </reference>
        </references>
      </pivotArea>
    </chartFormat>
    <chartFormat chart="16" format="27" series="1">
      <pivotArea type="data" outline="0" fieldPosition="0">
        <references count="1">
          <reference field="4294967294" count="1" selected="0">
            <x v="1"/>
          </reference>
        </references>
      </pivotArea>
    </chartFormat>
    <chartFormat chart="17" format="28" series="1">
      <pivotArea type="data" outline="0" fieldPosition="0">
        <references count="1">
          <reference field="4294967294" count="1" selected="0">
            <x v="0"/>
          </reference>
        </references>
      </pivotArea>
    </chartFormat>
    <chartFormat chart="17" format="29" series="1">
      <pivotArea type="data" outline="0" fieldPosition="0">
        <references count="1">
          <reference field="4294967294" count="1" selected="0">
            <x v="1"/>
          </reference>
        </references>
      </pivotArea>
    </chartFormat>
  </chartFormats>
  <pivotHierarchies count="33">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Count of Tickets"/>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3" type="dateBetween" evalOrder="-1" id="11" name="[tblCustomerComplaintData].[Ticket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tblCustomerComplaintData]"/>
        <x15:activeTabTopLevelEntity name="[tblSalesBy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FF7F8A-7C13-4E51-AFC3-57990FBBEC18}" name="PivotTable1" cacheId="7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31" firstHeaderRow="1" firstDataRow="2" firstDataCol="1"/>
  <pivotFields count="8">
    <pivotField compact="0" outline="0" showAll="0"/>
    <pivotField axis="axisRow" compact="0" numFmtId="14" outline="0"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compact="0" outline="0" showAll="0"/>
    <pivotField compact="0" outline="0" showAll="0"/>
    <pivotField compact="0" outline="0" showAll="0"/>
    <pivotField axis="axisCol" compact="0" outline="0" showAll="0">
      <items count="9">
        <item h="1" m="1" x="4"/>
        <item h="1" m="1" x="5"/>
        <item h="1" m="1" x="7"/>
        <item h="1" m="1" x="6"/>
        <item h="1" x="0"/>
        <item h="1" x="1"/>
        <item x="2"/>
        <item h="1" x="3"/>
        <item t="default"/>
      </items>
    </pivotField>
    <pivotField compact="0" outline="0" showAll="0"/>
    <pivotField dataField="1" compact="0" outline="0" showAll="0"/>
  </pivotFields>
  <rowFields count="1">
    <field x="1"/>
  </rowFields>
  <rowItems count="27">
    <i>
      <x v="1"/>
    </i>
    <i>
      <x v="3"/>
    </i>
    <i>
      <x v="4"/>
    </i>
    <i>
      <x v="6"/>
    </i>
    <i>
      <x v="7"/>
    </i>
    <i>
      <x v="8"/>
    </i>
    <i>
      <x v="9"/>
    </i>
    <i>
      <x v="10"/>
    </i>
    <i>
      <x v="11"/>
    </i>
    <i>
      <x v="12"/>
    </i>
    <i>
      <x v="13"/>
    </i>
    <i>
      <x v="14"/>
    </i>
    <i>
      <x v="15"/>
    </i>
    <i>
      <x v="16"/>
    </i>
    <i>
      <x v="17"/>
    </i>
    <i>
      <x v="18"/>
    </i>
    <i>
      <x v="19"/>
    </i>
    <i>
      <x v="20"/>
    </i>
    <i>
      <x v="21"/>
    </i>
    <i>
      <x v="22"/>
    </i>
    <i>
      <x v="23"/>
    </i>
    <i>
      <x v="24"/>
    </i>
    <i>
      <x v="25"/>
    </i>
    <i>
      <x v="26"/>
    </i>
    <i>
      <x v="27"/>
    </i>
    <i>
      <x v="28"/>
    </i>
    <i>
      <x v="29"/>
    </i>
  </rowItems>
  <colFields count="1">
    <field x="5"/>
  </colFields>
  <colItems count="1">
    <i>
      <x v="6"/>
    </i>
  </colItems>
  <dataFields count="1">
    <dataField name="Weekly Avg field time to ticket date" fld="7" subtotal="average" baseField="1" baseItem="1" numFmtId="1"/>
  </dataFields>
  <formats count="2">
    <format dxfId="9">
      <pivotArea outline="0" collapsedLevelsAreSubtotals="1" fieldPosition="0"/>
    </format>
    <format dxfId="8">
      <pivotArea dataOnly="0"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2"/>
          </reference>
        </references>
      </pivotArea>
    </chartFormat>
    <chartFormat chart="2" format="5" series="1">
      <pivotArea type="data" outline="0" fieldPosition="0">
        <references count="2">
          <reference field="4294967294" count="1" selected="0">
            <x v="0"/>
          </reference>
          <reference field="5" count="1" selected="0">
            <x v="3"/>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7" series="1">
      <pivotArea type="data" outline="0" fieldPosition="0">
        <references count="2">
          <reference field="4294967294" count="1" selected="0">
            <x v="0"/>
          </reference>
          <reference field="5" count="1" selected="0">
            <x v="5"/>
          </reference>
        </references>
      </pivotArea>
    </chartFormat>
    <chartFormat chart="2" format="8" series="1">
      <pivotArea type="data" outline="0" fieldPosition="0">
        <references count="2">
          <reference field="4294967294" count="1" selected="0">
            <x v="0"/>
          </reference>
          <reference field="5" count="1" selected="0">
            <x v="6"/>
          </reference>
        </references>
      </pivotArea>
    </chartFormat>
    <chartFormat chart="2" format="9" series="1">
      <pivotArea type="data" outline="0" fieldPosition="0">
        <references count="2">
          <reference field="4294967294" count="1" selected="0">
            <x v="0"/>
          </reference>
          <reference field="5" count="1" selected="0">
            <x v="7"/>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8A5D9F-F815-4C76-A1D0-FD967D5BF433}" name="PivotTable2" cacheId="7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B35" firstHeaderRow="1" firstDataRow="1" firstDataCol="1"/>
  <pivotFields count="8">
    <pivotField showAll="0"/>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axis="axisRow" showAll="0">
      <items count="55">
        <item m="1" x="46"/>
        <item m="1" x="53"/>
        <item m="1" x="29"/>
        <item m="1" x="43"/>
        <item m="1" x="34"/>
        <item m="1" x="52"/>
        <item m="1" x="41"/>
        <item m="1" x="27"/>
        <item m="1" x="45"/>
        <item m="1" x="33"/>
        <item m="1" x="30"/>
        <item m="1" x="48"/>
        <item m="1" x="32"/>
        <item m="1" x="28"/>
        <item m="1" x="40"/>
        <item m="1" x="49"/>
        <item m="1" x="37"/>
        <item m="1" x="39"/>
        <item m="1" x="51"/>
        <item m="1" x="44"/>
        <item m="1" x="38"/>
        <item m="1" x="31"/>
        <item m="1" x="50"/>
        <item m="1" x="36"/>
        <item m="1" x="47"/>
        <item m="1" x="35"/>
        <item m="1" x="42"/>
        <item x="0"/>
        <item x="1"/>
        <item x="2"/>
        <item x="3"/>
        <item x="4"/>
        <item x="5"/>
        <item x="6"/>
        <item x="7"/>
        <item x="8"/>
        <item x="9"/>
        <item x="10"/>
        <item x="11"/>
        <item x="12"/>
        <item x="13"/>
        <item x="14"/>
        <item x="15"/>
        <item x="16"/>
        <item x="17"/>
        <item x="18"/>
        <item x="19"/>
        <item x="20"/>
        <item x="21"/>
        <item x="22"/>
        <item x="23"/>
        <item x="24"/>
        <item n="Component 26" x="25"/>
        <item x="26"/>
        <item t="default"/>
      </items>
    </pivotField>
    <pivotField axis="axisRow" showAll="0" sortType="descending">
      <items count="9">
        <item m="1" x="4"/>
        <item m="1" x="5"/>
        <item m="1" x="7"/>
        <item m="1" x="6"/>
        <item x="0"/>
        <item x="1"/>
        <item x="2"/>
        <item x="3"/>
        <item t="default"/>
      </items>
      <autoSortScope>
        <pivotArea dataOnly="0" outline="0" fieldPosition="0">
          <references count="1">
            <reference field="4294967294" count="1" selected="0">
              <x v="0"/>
            </reference>
          </references>
        </pivotArea>
      </autoSortScope>
    </pivotField>
    <pivotField name="Filter by Reason Code" dataField="1" multipleItemSelectionAllowed="1" showAll="0">
      <items count="20">
        <item x="18"/>
        <item x="0"/>
        <item x="15"/>
        <item x="8"/>
        <item x="17"/>
        <item x="7"/>
        <item x="6"/>
        <item x="10"/>
        <item x="1"/>
        <item x="2"/>
        <item x="9"/>
        <item x="4"/>
        <item x="12"/>
        <item x="3"/>
        <item x="5"/>
        <item x="16"/>
        <item x="13"/>
        <item x="11"/>
        <item x="14"/>
        <item t="default"/>
      </items>
    </pivotField>
    <pivotField showAll="0"/>
  </pivotFields>
  <rowFields count="2">
    <field x="5"/>
    <field x="4"/>
  </rowFields>
  <rowItems count="32">
    <i>
      <x v="5"/>
    </i>
    <i r="1">
      <x v="28"/>
    </i>
    <i r="1">
      <x v="29"/>
    </i>
    <i r="1">
      <x v="32"/>
    </i>
    <i r="1">
      <x v="34"/>
    </i>
    <i r="1">
      <x v="38"/>
    </i>
    <i r="1">
      <x v="39"/>
    </i>
    <i r="1">
      <x v="40"/>
    </i>
    <i r="1">
      <x v="41"/>
    </i>
    <i r="1">
      <x v="45"/>
    </i>
    <i r="1">
      <x v="47"/>
    </i>
    <i r="1">
      <x v="48"/>
    </i>
    <i r="1">
      <x v="52"/>
    </i>
    <i>
      <x v="6"/>
    </i>
    <i r="1">
      <x v="33"/>
    </i>
    <i r="1">
      <x v="35"/>
    </i>
    <i r="1">
      <x v="37"/>
    </i>
    <i r="1">
      <x v="42"/>
    </i>
    <i r="1">
      <x v="44"/>
    </i>
    <i r="1">
      <x v="50"/>
    </i>
    <i r="1">
      <x v="51"/>
    </i>
    <i r="1">
      <x v="53"/>
    </i>
    <i>
      <x v="4"/>
    </i>
    <i r="1">
      <x v="27"/>
    </i>
    <i r="1">
      <x v="30"/>
    </i>
    <i r="1">
      <x v="31"/>
    </i>
    <i r="1">
      <x v="43"/>
    </i>
    <i r="1">
      <x v="46"/>
    </i>
    <i r="1">
      <x v="49"/>
    </i>
    <i>
      <x v="7"/>
    </i>
    <i r="1">
      <x v="36"/>
    </i>
    <i t="grand">
      <x/>
    </i>
  </rowItems>
  <colItems count="1">
    <i/>
  </colItems>
  <dataFields count="1">
    <dataField name="Count of Reason Code" fld="6" subtotal="count"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480E19-6EDF-44CB-9F17-515E5D80310D}"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24" firstHeaderRow="1" firstDataRow="1" firstDataCol="1" rowPageCount="2" colPageCount="1"/>
  <pivotFields count="8">
    <pivotField dataField="1" showAll="0"/>
    <pivotField numFmtId="14" showAll="0"/>
    <pivotField showAll="0"/>
    <pivotField showAll="0"/>
    <pivotField axis="axisPage" multipleItemSelectionAllowed="1" showAll="0">
      <items count="55">
        <item m="1" x="46"/>
        <item m="1" x="53"/>
        <item m="1" x="29"/>
        <item m="1" x="43"/>
        <item m="1" x="34"/>
        <item m="1" x="52"/>
        <item m="1" x="41"/>
        <item m="1" x="27"/>
        <item m="1" x="45"/>
        <item m="1" x="33"/>
        <item m="1" x="30"/>
        <item m="1" x="48"/>
        <item m="1" x="32"/>
        <item m="1" x="28"/>
        <item m="1" x="40"/>
        <item m="1" x="49"/>
        <item m="1" x="37"/>
        <item m="1" x="39"/>
        <item m="1" x="51"/>
        <item m="1" x="44"/>
        <item m="1" x="38"/>
        <item m="1" x="31"/>
        <item m="1" x="50"/>
        <item m="1" x="36"/>
        <item m="1" x="47"/>
        <item m="1" x="35"/>
        <item m="1" x="42"/>
        <item x="0"/>
        <item x="1"/>
        <item x="2"/>
        <item x="3"/>
        <item x="4"/>
        <item x="5"/>
        <item x="6"/>
        <item x="7"/>
        <item x="8"/>
        <item x="9"/>
        <item x="10"/>
        <item x="11"/>
        <item x="12"/>
        <item x="13"/>
        <item x="14"/>
        <item x="15"/>
        <item x="16"/>
        <item x="17"/>
        <item x="18"/>
        <item x="19"/>
        <item x="20"/>
        <item x="21"/>
        <item x="22"/>
        <item x="23"/>
        <item x="24"/>
        <item x="25"/>
        <item x="26"/>
        <item t="default"/>
      </items>
    </pivotField>
    <pivotField axis="axisPage" multipleItemSelectionAllowed="1" showAll="0">
      <items count="9">
        <item m="1" x="4"/>
        <item m="1" x="5"/>
        <item m="1" x="7"/>
        <item m="1" x="6"/>
        <item x="0"/>
        <item x="1"/>
        <item x="2"/>
        <item x="3"/>
        <item t="default"/>
      </items>
    </pivotField>
    <pivotField axis="axisRow" showAll="0">
      <items count="20">
        <item x="18"/>
        <item x="0"/>
        <item x="15"/>
        <item x="8"/>
        <item x="17"/>
        <item x="7"/>
        <item x="6"/>
        <item x="10"/>
        <item x="1"/>
        <item x="2"/>
        <item x="9"/>
        <item x="4"/>
        <item x="12"/>
        <item x="3"/>
        <item x="5"/>
        <item x="16"/>
        <item x="13"/>
        <item x="11"/>
        <item x="14"/>
        <item t="default"/>
      </items>
    </pivotField>
    <pivotField showAll="0"/>
  </pivotFields>
  <rowFields count="1">
    <field x="6"/>
  </rowFields>
  <rowItems count="20">
    <i>
      <x/>
    </i>
    <i>
      <x v="1"/>
    </i>
    <i>
      <x v="2"/>
    </i>
    <i>
      <x v="3"/>
    </i>
    <i>
      <x v="4"/>
    </i>
    <i>
      <x v="5"/>
    </i>
    <i>
      <x v="6"/>
    </i>
    <i>
      <x v="7"/>
    </i>
    <i>
      <x v="8"/>
    </i>
    <i>
      <x v="9"/>
    </i>
    <i>
      <x v="10"/>
    </i>
    <i>
      <x v="11"/>
    </i>
    <i>
      <x v="12"/>
    </i>
    <i>
      <x v="13"/>
    </i>
    <i>
      <x v="14"/>
    </i>
    <i>
      <x v="15"/>
    </i>
    <i>
      <x v="16"/>
    </i>
    <i>
      <x v="17"/>
    </i>
    <i>
      <x v="18"/>
    </i>
    <i t="grand">
      <x/>
    </i>
  </rowItems>
  <colItems count="1">
    <i/>
  </colItems>
  <pageFields count="2">
    <pageField fld="5" hier="-1"/>
    <pageField fld="4" hier="-1"/>
  </pageFields>
  <dataFields count="1">
    <dataField name="Count of Ticket Number" fld="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314AD9C-979E-4377-9BA2-7AD22879083C}" autoFormatId="16" applyNumberFormats="0" applyBorderFormats="0" applyFontFormats="0" applyPatternFormats="0" applyAlignmentFormats="0" applyWidthHeightFormats="0">
  <queryTableRefresh nextId="4">
    <queryTableFields count="3">
      <queryTableField id="1" name="Product Name" tableColumnId="4"/>
      <queryTableField id="2" name="Order Month" tableColumnId="2"/>
      <queryTableField id="3" name="Sales Units"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1F26C58-403B-49D2-94E2-13C40B16AA8B}" autoFormatId="16" applyNumberFormats="0" applyBorderFormats="0" applyFontFormats="0" applyPatternFormats="0" applyAlignmentFormats="0" applyWidthHeightFormats="0">
  <queryTableRefresh nextId="9">
    <queryTableFields count="8">
      <queryTableField id="1" name="Ticket Number" tableColumnId="8"/>
      <queryTableField id="2" name="Ticket Date" tableColumnId="2"/>
      <queryTableField id="3" name="Item Ship Date" tableColumnId="3"/>
      <queryTableField id="4" name="Item Receipt Date" tableColumnId="4"/>
      <queryTableField id="5" name="Item Name" tableColumnId="5"/>
      <queryTableField id="6" name="Product Name" tableColumnId="6"/>
      <queryTableField id="7" name="Reason Code" tableColumnId="7"/>
      <queryTableField id="8" name="Est. time to item issue (days)"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2EF045AE-FC64-45D5-B6F6-469B4B7C9462}" sourceName="[tblSalesByProduct].[Product Name]">
  <pivotTables>
    <pivotTable tabId="8" name="PivotTable2"/>
    <pivotTable tabId="9" name="PivotTable1"/>
  </pivotTables>
  <data>
    <olap pivotCacheId="1191780090">
      <levels count="2">
        <level uniqueName="[tblSalesByProduct].[Product Name].[(All)]" sourceCaption="(All)" count="0"/>
        <level uniqueName="[tblSalesByProduct].[Product Name].[Product Name]" sourceCaption="Product Name" count="6">
          <ranges>
            <range startItem="0">
              <i n="[tblSalesByProduct].[Product Name].&amp;[Product Category 1]" c="Product Category 1"/>
              <i n="[tblSalesByProduct].[Product Name].&amp;[Product Category 2]" c="Product Category 2"/>
              <i n="[tblSalesByProduct].[Product Name].&amp;[Product Category 3]" c="Product Category 3"/>
              <i n="[tblSalesByProduct].[Product Name].&amp;[Product Category 4]" c="Product Category 4"/>
              <i n="[tblSalesByProduct].[Product Name].&amp;[Product Category 5]" c="Product Category 5"/>
              <i n="[tblSalesByProduct].[Product Name].&amp;" c="(blank)"/>
            </range>
          </ranges>
        </level>
      </levels>
      <selections count="1">
        <selection n="[tblSalesByProduct].[Product Name].[All]"/>
      </selections>
    </olap>
  </data>
  <extLst>
    <x:ext xmlns:x15="http://schemas.microsoft.com/office/spreadsheetml/2010/11/main" uri="{470722E0-AACD-4C17-9CDC-17EF765DBC7E}">
      <x15:slicerCacheHideItemsWithNoData count="1">
        <x15:slicerCacheOlapLevelName uniqueName="[tblSalesByProduct].[Product Name].[Product Name]" count="0"/>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Code2" xr10:uid="{1982F5CE-8E75-4313-A46D-61B6CE68B82A}" sourceName="Reason Code">
  <pivotTables>
    <pivotTable tabId="15" name="PivotTable3"/>
  </pivotTables>
  <data>
    <tabular pivotCacheId="60569889">
      <items count="19">
        <i x="18" s="1"/>
        <i x="0" s="1"/>
        <i x="15" s="1"/>
        <i x="8" s="1"/>
        <i x="17" s="1"/>
        <i x="7" s="1"/>
        <i x="6" s="1"/>
        <i x="10" s="1"/>
        <i x="1" s="1"/>
        <i x="2" s="1"/>
        <i x="9" s="1"/>
        <i x="4" s="1"/>
        <i x="12" s="1"/>
        <i x="3" s="1"/>
        <i x="5" s="1"/>
        <i x="16" s="1"/>
        <i x="13" s="1"/>
        <i x="11"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Code" xr10:uid="{AE1D947D-2C16-452D-BDD8-6A7E041CB4A9}" sourceName="[tblCustomerComplaintData].[Reason Code]">
  <pivotTables>
    <pivotTable tabId="9" name="PivotTable1"/>
  </pivotTables>
  <data>
    <olap pivotCacheId="1191780090">
      <levels count="2">
        <level uniqueName="[tblCustomerComplaintData].[Reason Code].[(All)]" sourceCaption="(All)" count="0"/>
        <level uniqueName="[tblCustomerComplaintData].[Reason Code].[Reason Code]" sourceCaption="Reason Code" count="19">
          <ranges>
            <range startItem="0">
              <i n="[tblCustomerComplaintData].[Reason Code].&amp;[Assembled Incorrectly]" c="Assembled Incorrectly"/>
              <i n="[tblCustomerComplaintData].[Reason Code].&amp;[Broken/Not functioning]" c="Broken/Not functioning"/>
              <i n="[tblCustomerComplaintData].[Reason Code].&amp;[Color Transfer]" c="Color Transfer"/>
              <i n="[tblCustomerComplaintData].[Reason Code].&amp;[Cosmetic Damage - Dirty]" c="Cosmetic Damage - Dirty"/>
              <i n="[tblCustomerComplaintData].[Reason Code].&amp;[Cosmetic Damage - Dirty,Cosmetic Damage - Unpainted surface blemished or scratched]" c="Cosmetic Damage - Dirty,Cosmetic Damage - Unpainted surface blemished or scratched"/>
              <i n="[tblCustomerComplaintData].[Reason Code].&amp;[Cosmetic Damage - Paint is chipping; blemished; scratched; or misapplied]" c="Cosmetic Damage - Paint is chipping; blemished; scratched; or misapplied"/>
              <i n="[tblCustomerComplaintData].[Reason Code].&amp;[Cosmetic Damage - Unpainted surface blemished or scratched]" c="Cosmetic Damage - Unpainted surface blemished or scratched"/>
              <i n="[tblCustomerComplaintData].[Reason Code].&amp;[Damaged - Packaging upon arrival]" c="Damaged - Packaging upon arrival"/>
              <i n="[tblCustomerComplaintData].[Reason Code].&amp;[Damaged - Printed Goods (not from mouthing)]" c="Damaged - Printed Goods (not from mouthing)"/>
              <i n="[tblCustomerComplaintData].[Reason Code].&amp;[Damaged - Soft Goods]" c="Damaged - Soft Goods"/>
              <i n="[tblCustomerComplaintData].[Reason Code].&amp;[Degraded from cleaning according to instructions]" c="Degraded from cleaning according to instructions"/>
              <i n="[tblCustomerComplaintData].[Reason Code].&amp;[Fit Issue]" c="Fit Issue"/>
              <i n="[tblCustomerComplaintData].[Reason Code].&amp;[Items stuck together]" c="Items stuck together"/>
              <i n="[tblCustomerComplaintData].[Reason Code].&amp;[Loose/Liberated - Screw]" c="Loose/Liberated - Screw"/>
              <i n="[tblCustomerComplaintData].[Reason Code].&amp;[Missing Part]" c="Missing Part"/>
              <i n="[tblCustomerComplaintData].[Reason Code].&amp;[Missing Part,Wrong item(s) Shipped]" c="Missing Part,Wrong item(s) Shipped"/>
              <i n="[tblCustomerComplaintData].[Reason Code].&amp;[Odor]" c="Odor"/>
              <i n="[tblCustomerComplaintData].[Reason Code].&amp;[Wood Splinter, Injury]" c="Wood Splinter, Injury"/>
              <i n="[tblCustomerComplaintData].[Reason Code].&amp;[Wrong item(s) Shipped]" c="Wrong item(s) Shipped"/>
            </range>
          </ranges>
        </level>
      </levels>
      <selections count="13">
        <selection n="[tblCustomerComplaintData].[Reason Code].&amp;[Broken/Not functioning]"/>
        <selection n="[tblCustomerComplaintData].[Reason Code].&amp;[Color Transfer]"/>
        <selection n="[tblCustomerComplaintData].[Reason Code].&amp;[Cosmetic Damage - Dirty]"/>
        <selection n="[tblCustomerComplaintData].[Reason Code].&amp;[Cosmetic Damage - Paint is chipping; blemished; scratched; or misapplied]"/>
        <selection n="[tblCustomerComplaintData].[Reason Code].&amp;[Cosmetic Damage - Unpainted surface blemished or scratched]"/>
        <selection n="[tblCustomerComplaintData].[Reason Code].&amp;[Damaged - Packaging upon arrival]"/>
        <selection n="[tblCustomerComplaintData].[Reason Code].&amp;[Damaged - Printed Goods (not from mouthing)]"/>
        <selection n="[tblCustomerComplaintData].[Reason Code].&amp;[Damaged - Soft Goods]"/>
        <selection n="[tblCustomerComplaintData].[Reason Code].&amp;[Fit Issue]"/>
        <selection n="[tblCustomerComplaintData].[Reason Code].&amp;[Items stuck together]"/>
        <selection n="[tblCustomerComplaintData].[Reason Code].&amp;[Missing Part]"/>
        <selection n="[tblCustomerComplaintData].[Reason Code].&amp;[Odor]"/>
        <selection n="[tblCustomerComplaintData].[Reason Code].&amp;[Wrong item(s) Shipped]"/>
      </selections>
    </olap>
  </data>
  <extLst>
    <x:ext xmlns:x15="http://schemas.microsoft.com/office/spreadsheetml/2010/11/main" uri="{470722E0-AACD-4C17-9CDC-17EF765DBC7E}">
      <x15:slicerCacheHideItemsWithNoData count="1">
        <x15:slicerCacheOlapLevelName uniqueName="[tblCustomerComplaintData].[Reason Code].[Reason Code]"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cket_Date__Month" xr10:uid="{6486074E-7FAE-475F-ADDE-F7333A999642}" sourceName="[tblCustomerComplaintData].[Ticket Date (Month)]">
  <pivotTables>
    <pivotTable tabId="9" name="PivotTable1"/>
    <pivotTable tabId="8" name="PivotTable2"/>
  </pivotTables>
  <data>
    <olap pivotCacheId="1191780090">
      <levels count="2">
        <level uniqueName="[tblCustomerComplaintData].[Ticket Date (Month)].[(All)]" sourceCaption="(All)" count="0"/>
        <level uniqueName="[tblCustomerComplaintData].[Ticket Date (Month)].[Ticket Date (Month)]" sourceCaption="Ticket Date (Month)" count="7">
          <ranges>
            <range startItem="0">
              <i n="[tblCustomerComplaintData].[Ticket Date (Month)].&amp;[Jan]" c="Jan"/>
              <i n="[tblCustomerComplaintData].[Ticket Date (Month)].&amp;[Feb]" c="Feb"/>
              <i n="[tblCustomerComplaintData].[Ticket Date (Month)].&amp;[Mar]" c="Mar"/>
              <i n="[tblCustomerComplaintData].[Ticket Date (Month)].&amp;[Apr]" c="Apr"/>
              <i n="[tblCustomerComplaintData].[Ticket Date (Month)].&amp;[May]" c="May"/>
              <i n="[tblCustomerComplaintData].[Ticket Date (Month)].&amp;[Jun]" c="Jun"/>
              <i n="[tblCustomerComplaintData].[Ticket Date (Month)].&amp;[Jul]" c="Jul"/>
            </range>
          </ranges>
        </level>
      </levels>
      <selections count="1">
        <selection n="[tblCustomerComplaintData].[Ticket Date (Month)].[All]"/>
      </selections>
    </olap>
  </data>
  <extLst>
    <x:ext xmlns:x15="http://schemas.microsoft.com/office/spreadsheetml/2010/11/main" uri="{470722E0-AACD-4C17-9CDC-17EF765DBC7E}">
      <x15:slicerCacheHideItemsWithNoData count="1">
        <x15:slicerCacheOlapLevelName uniqueName="[tblCustomerComplaintData].[Ticket Date (Month)].[Ticket Date (Month)]"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08816E3E-8567-4B60-A60F-718DE9BAB1EB}" sourceName="Product Name">
  <pivotTables>
    <pivotTable tabId="13" name="PivotTable2"/>
  </pivotTables>
  <data>
    <tabular pivotCacheId="60569889" showMissing="0" crossFilter="showItemsWithNoData">
      <items count="8">
        <i x="3" s="1"/>
        <i x="1" s="1"/>
        <i x="2" s="1"/>
        <i x="0" s="1"/>
        <i x="4" s="1" nd="1"/>
        <i x="5" s="1" nd="1"/>
        <i x="7"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son_Code1" xr10:uid="{77D1BC83-424F-49A3-94DD-4B9A3E88AADB}" sourceName="Reason Code">
  <pivotTables>
    <pivotTable tabId="13" name="PivotTable2"/>
  </pivotTables>
  <data>
    <tabular pivotCacheId="60569889" showMissing="0" crossFilter="showItemsWithNoData">
      <items count="19">
        <i x="18" s="1"/>
        <i x="0" s="1"/>
        <i x="15" s="1"/>
        <i x="8" s="1"/>
        <i x="17" s="1"/>
        <i x="7" s="1"/>
        <i x="6" s="1"/>
        <i x="10" s="1"/>
        <i x="1" s="1"/>
        <i x="2" s="1"/>
        <i x="9" s="1"/>
        <i x="4" s="1"/>
        <i x="12" s="1"/>
        <i x="3" s="1"/>
        <i x="5" s="1"/>
        <i x="16" s="1"/>
        <i x="13" s="1"/>
        <i x="11" s="1"/>
        <i x="14"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F3672389-6C06-4E9B-9810-BDEF23C800EB}" sourceName="Item Name">
  <pivotTables>
    <pivotTable tabId="15" name="PivotTable3"/>
  </pivotTables>
  <data>
    <tabular pivotCacheId="60569889" showMissing="0" crossFilter="showItemsWithNoData">
      <items count="54">
        <i x="0" s="1"/>
        <i x="9" s="1"/>
        <i x="10" s="1"/>
        <i x="11" s="1"/>
        <i x="25" s="1"/>
        <i x="12" s="1"/>
        <i x="13" s="1"/>
        <i x="14" s="1"/>
        <i x="15" s="1"/>
        <i x="16" s="1"/>
        <i x="17" s="1"/>
        <i x="18" s="1"/>
        <i x="1" s="1"/>
        <i x="19" s="1"/>
        <i x="20" s="1"/>
        <i x="21" s="1"/>
        <i x="22" s="1"/>
        <i x="23" s="1"/>
        <i x="24" s="1"/>
        <i x="26" s="1"/>
        <i x="2" s="1"/>
        <i x="3" s="1"/>
        <i x="4" s="1"/>
        <i x="5" s="1"/>
        <i x="6" s="1"/>
        <i x="7" s="1"/>
        <i x="8" s="1"/>
        <i x="46" s="1" nd="1"/>
        <i x="53" s="1" nd="1"/>
        <i x="29" s="1" nd="1"/>
        <i x="43" s="1" nd="1"/>
        <i x="34" s="1" nd="1"/>
        <i x="52" s="1" nd="1"/>
        <i x="41" s="1" nd="1"/>
        <i x="27" s="1" nd="1"/>
        <i x="45" s="1" nd="1"/>
        <i x="33" s="1" nd="1"/>
        <i x="30" s="1" nd="1"/>
        <i x="48" s="1" nd="1"/>
        <i x="32" s="1" nd="1"/>
        <i x="28" s="1" nd="1"/>
        <i x="40" s="1" nd="1"/>
        <i x="49" s="1" nd="1"/>
        <i x="37" s="1" nd="1"/>
        <i x="39" s="1" nd="1"/>
        <i x="51" s="1" nd="1"/>
        <i x="44" s="1" nd="1"/>
        <i x="38" s="1" nd="1"/>
        <i x="31" s="1" nd="1"/>
        <i x="50" s="1" nd="1"/>
        <i x="36" s="1" nd="1"/>
        <i x="47" s="1" nd="1"/>
        <i x="35" s="1" nd="1"/>
        <i x="42"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2" xr10:uid="{7212589B-4A6B-479B-AE78-449CE12B1A1A}" sourceName="Product Name">
  <pivotTables>
    <pivotTable tabId="15" name="PivotTable3"/>
  </pivotTables>
  <data>
    <tabular pivotCacheId="60569889" showMissing="0" crossFilter="showItemsWithNoData">
      <items count="8">
        <i x="3" s="1"/>
        <i x="1" s="1"/>
        <i x="2" s="1"/>
        <i x="0" s="1"/>
        <i x="4" s="1" nd="1"/>
        <i x="5" s="1" nd="1"/>
        <i x="7" s="1" nd="1"/>
        <i x="6"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1" xr10:uid="{49444EF3-1AB6-4C98-B41E-E59F838B019C}" sourceName="Item Name">
  <pivotTables>
    <pivotTable tabId="13" name="PivotTable2"/>
  </pivotTables>
  <data>
    <tabular pivotCacheId="60569889" showMissing="0" crossFilter="showItemsWithNoData">
      <items count="54">
        <i x="0" s="1"/>
        <i x="9" s="1"/>
        <i x="10" s="1"/>
        <i x="11" s="1"/>
        <i x="12" s="1"/>
        <i x="13" s="1"/>
        <i x="14" s="1"/>
        <i x="15" s="1"/>
        <i x="16" s="1"/>
        <i x="17" s="1"/>
        <i x="18" s="1"/>
        <i x="1" s="1"/>
        <i x="19" s="1"/>
        <i x="20" s="1"/>
        <i x="21" s="1"/>
        <i x="22" s="1"/>
        <i x="23" s="1"/>
        <i x="24" s="1"/>
        <i x="25" s="1"/>
        <i x="26" s="1"/>
        <i x="2" s="1"/>
        <i x="3" s="1"/>
        <i x="4" s="1"/>
        <i x="5" s="1"/>
        <i x="6" s="1"/>
        <i x="7" s="1"/>
        <i x="8" s="1"/>
        <i x="46" s="1" nd="1"/>
        <i x="53" s="1" nd="1"/>
        <i x="29" s="1" nd="1"/>
        <i x="43" s="1" nd="1"/>
        <i x="34" s="1" nd="1"/>
        <i x="52" s="1" nd="1"/>
        <i x="41" s="1" nd="1"/>
        <i x="27" s="1" nd="1"/>
        <i x="45" s="1" nd="1"/>
        <i x="33" s="1" nd="1"/>
        <i x="30" s="1" nd="1"/>
        <i x="48" s="1" nd="1"/>
        <i x="32" s="1" nd="1"/>
        <i x="28" s="1" nd="1"/>
        <i x="40" s="1" nd="1"/>
        <i x="49" s="1" nd="1"/>
        <i x="37" s="1" nd="1"/>
        <i x="39" s="1" nd="1"/>
        <i x="51" s="1" nd="1"/>
        <i x="44" s="1" nd="1"/>
        <i x="38" s="1" nd="1"/>
        <i x="31" s="1" nd="1"/>
        <i x="50" s="1" nd="1"/>
        <i x="36" s="1" nd="1"/>
        <i x="47" s="1" nd="1"/>
        <i x="35" s="1" nd="1"/>
        <i x="4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3" xr10:uid="{B242C180-2359-42DD-AE0B-CA07D52C65A9}" sourceName="Product Name">
  <pivotTables>
    <pivotTable tabId="11" name="PivotTable1"/>
  </pivotTables>
  <data>
    <tabular pivotCacheId="60569889" showMissing="0" crossFilter="showItemsWithNoData">
      <items count="8">
        <i x="3"/>
        <i x="1"/>
        <i x="2" s="1"/>
        <i x="0"/>
        <i x="4" nd="1"/>
        <i x="5" nd="1"/>
        <i x="7"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 by Product Name" xr10:uid="{0DB2D9FB-BBEC-40B0-835A-AAF6B9468EF7}" cache="Slicer_Product_Name" caption="Filter by Product 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3" xr10:uid="{E7E5C96B-56BA-4E1D-8FDA-AD17EC659E2B}" cache="Slicer_Product_Name3" caption="Product Name" style="SlicerStyleLigh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son Code" xr10:uid="{7197A91F-E0E5-4350-BAB9-3806176BACE3}" cache="Slicer_Reason_Code" caption="Reason Code" level="1" rowHeight="241300"/>
  <slicer name="Ticket Date (Month)" xr10:uid="{5012370A-3A65-4ED4-A4A8-6858137AF65B}" cache="Slicer_Ticket_Date__Month" caption="Month" level="1" rowHeight="241300"/>
  <slicer name="Product Name 2" xr10:uid="{9497E7D6-259D-42B6-9414-02226A597F2C}" cache="Slicer_Product_Name3" caption="Product Name" style="SlicerStyleLigh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1" xr10:uid="{AA6B7FBA-A32C-43E0-8A14-570B9F9779E5}" cache="Slicer_Product_Name1" caption="Product Name" style="SlicerStyleOther1" rowHeight="241300"/>
  <slicer name="Filter by Reason Code" xr10:uid="{BD8ED173-0296-47DD-B8BC-001136E13884}" cache="Slicer_Reason_Code1" caption="Filter by Reason Code" style="SlicerStyleOther1" rowHeight="241300"/>
  <slicer name="Item Name 1" xr10:uid="{31668641-4C5E-4DAF-BE79-8DD330AEB5A4}" cache="Slicer_Item_Name1" caption="Item Name" style="SlicerStyleOther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Name" xr10:uid="{3DF804F1-0E7A-4935-B4C3-653FB0F0A1C2}" cache="Slicer_Item_Name" caption="Item Name" rowHeight="241300"/>
  <slicer name="Product Name" xr10:uid="{1F54D4C8-6391-4174-9F13-3696FF0E6494}" cache="Slicer_Product_Name2" caption="Product Name" rowHeight="241300"/>
  <slicer name="Reason Code 1" xr10:uid="{5D838543-7E54-46E1-B1E2-2C01357B81CF}" cache="Slicer_Reason_Code2" caption="Reason Code"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3F48D8-D411-4785-82DF-0FF633992384}" name="Table2" displayName="Table2" ref="A1:C56" totalsRowShown="0" headerRowDxfId="14">
  <tableColumns count="3">
    <tableColumn id="1" xr3:uid="{966E5DA1-06F9-4A84-BEAE-2C7EC3353BC0}" name="Product Name"/>
    <tableColumn id="2" xr3:uid="{36101E98-B12E-48C9-ABF1-5360B56F5176}" name="Order Month" dataDxfId="13"/>
    <tableColumn id="3" xr3:uid="{4DAAFFE5-025F-40E5-B88F-9DD175D17539}" name="Sales Unit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59BCB1-97BE-4EC3-A0B5-C9D318E4F36F}" name="Table4" displayName="Table4" ref="A1:G470" totalsRowShown="0">
  <tableColumns count="7">
    <tableColumn id="1" xr3:uid="{0B278FCD-F662-42A2-92E9-6B0586F4A9DC}" name="Ticket Number"/>
    <tableColumn id="2" xr3:uid="{A4A3B0F1-D9F6-4FC8-862F-EB95FD38476A}" name="Ticket Date"/>
    <tableColumn id="3" xr3:uid="{91AE7F42-CB93-4DC3-BCF9-D0930E2D87C6}" name="Item Ship Date"/>
    <tableColumn id="4" xr3:uid="{3A94A7E7-150F-4E6D-B121-245A1F758717}" name="Item Receipt Date"/>
    <tableColumn id="5" xr3:uid="{33B8A6B3-0500-44B3-8235-F504ADDF39B1}" name="Item Name"/>
    <tableColumn id="6" xr3:uid="{BA4AE32C-A51F-4051-820C-B769964A93A6}" name="Product Name"/>
    <tableColumn id="7" xr3:uid="{5882E9D8-A6B5-423D-BCB5-0EDEC37456B0}" name="Reason Cod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8B0899-C3F6-4903-8A5B-0A99B3D478D9}" name="tblSalesByProduct" displayName="tblSalesByProduct" ref="A1:C56" tableType="queryTable" totalsRowShown="0">
  <autoFilter ref="A1:C56" xr:uid="{A18B0899-C3F6-4903-8A5B-0A99B3D478D9}"/>
  <tableColumns count="3">
    <tableColumn id="4" xr3:uid="{79CCE293-94EC-47A8-84A7-E9BEFC6069C1}" uniqueName="4" name="Product Name" queryTableFieldId="1" dataDxfId="12"/>
    <tableColumn id="2" xr3:uid="{482497C7-376B-4980-A05C-3233B9DFC495}" uniqueName="2" name="Order Month" queryTableFieldId="2" dataDxfId="3"/>
    <tableColumn id="3" xr3:uid="{6013152E-0EAA-4C2A-BF06-2D8D475D1E66}" uniqueName="3" name="Sales Units" queryTableFieldId="3" dataDxfId="1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DE3813-3263-440B-8B6B-5544D308B532}" name="tblCustomerComplaintData" displayName="tblCustomerComplaintData" ref="A1:H427" tableType="queryTable" totalsRowShown="0">
  <autoFilter ref="A1:H427" xr:uid="{60DE3813-3263-440B-8B6B-5544D308B532}"/>
  <tableColumns count="8">
    <tableColumn id="8" xr3:uid="{0832CDF2-E61B-4A50-B80A-5F12FB0AFB69}" uniqueName="8" name="Ticket Number" queryTableFieldId="1" dataDxfId="7"/>
    <tableColumn id="2" xr3:uid="{F66EF709-9564-466F-832D-4B1170A1E2CD}" uniqueName="2" name="Ticket Date" queryTableFieldId="2" dataDxfId="2"/>
    <tableColumn id="3" xr3:uid="{ABDBC620-C778-4190-A09C-473F96CB338E}" uniqueName="3" name="Item Ship Date" queryTableFieldId="3" dataDxfId="1"/>
    <tableColumn id="4" xr3:uid="{D59050AC-8101-44EB-BF89-B747874DF0A2}" uniqueName="4" name="Item Receipt Date" queryTableFieldId="4" dataDxfId="0"/>
    <tableColumn id="5" xr3:uid="{F2CBEC2C-EC02-44A7-9A1A-63A68DFB67FF}" uniqueName="5" name="Item Name" queryTableFieldId="5" dataDxfId="6"/>
    <tableColumn id="6" xr3:uid="{F9CADAD2-A1B7-4B7F-B5EE-67BC0DFE72EE}" uniqueName="6" name="Product Name" queryTableFieldId="6" dataDxfId="5"/>
    <tableColumn id="7" xr3:uid="{E0D1FA36-C7DF-454C-AE87-F2D081C3ADF8}" uniqueName="7" name="Reason Code" queryTableFieldId="7" dataDxfId="4"/>
    <tableColumn id="9" xr3:uid="{60B2E0B0-5ECF-43B5-AAA8-EC61C4877083}" uniqueName="9" name="Est. time to item issue (days)"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Lovevery website Palette">
      <a:dk1>
        <a:sysClr val="windowText" lastClr="000000"/>
      </a:dk1>
      <a:lt1>
        <a:srgbClr val="E5F3F3"/>
      </a:lt1>
      <a:dk2>
        <a:srgbClr val="4A4656"/>
      </a:dk2>
      <a:lt2>
        <a:srgbClr val="C8C7C7"/>
      </a:lt2>
      <a:accent1>
        <a:srgbClr val="27C7B0"/>
      </a:accent1>
      <a:accent2>
        <a:srgbClr val="8B5F4A"/>
      </a:accent2>
      <a:accent3>
        <a:srgbClr val="8F9A9E"/>
      </a:accent3>
      <a:accent4>
        <a:srgbClr val="B58961"/>
      </a:accent4>
      <a:accent5>
        <a:srgbClr val="536DC4"/>
      </a:accent5>
      <a:accent6>
        <a:srgbClr val="498C8C"/>
      </a:accent6>
      <a:hlink>
        <a:srgbClr val="5BCDD7"/>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Month" xr10:uid="{E491A8FE-483B-4B3B-8C56-FA2562400CC9}" sourceName="[tblSalesByProduct].[Order Month]">
  <pivotTables>
    <pivotTable tabId="8" name="PivotTable2"/>
    <pivotTable tabId="9" name="PivotTable1"/>
  </pivotTables>
  <state minimalRefreshVersion="6" lastRefreshVersion="6" pivotCacheId="1470806769"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cket_Date" xr10:uid="{C3D6377E-5E46-4883-87D0-A241CDF60BFC}" sourceName="Ticket Date">
  <pivotTables>
    <pivotTable tabId="11" name="PivotTable1"/>
  </pivotTables>
  <state minimalRefreshVersion="6" lastRefreshVersion="6" pivotCacheId="60569889" filterType="unknown">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cket_Date1" xr10:uid="{0A3CFC41-7FC3-4E99-91D6-BD330DE30D9D}" sourceName="Ticket Date">
  <pivotTables>
    <pivotTable tabId="13" name="PivotTable2"/>
  </pivotTables>
  <state minimalRefreshVersion="6" lastRefreshVersion="6" pivotCacheId="60569889"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Month" xr10:uid="{9FD37E37-CD9A-4CD3-81F4-2D6BEB13E3DF}" cache="Timeline_Order_Month" caption="Order Month" level="2" selectionLevel="2"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cket Date 1" xr10:uid="{0D2379CA-6DD8-4780-B0AA-2B7A809A8F7C}" cache="NativeTimeline_Ticket_Date" caption="Ticket Date" level="2" selectionLevel="2" scrollPosition="2022-01-01T00:00:00" style="TimeSlicerStyleDark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cket Date" xr10:uid="{BA2BDDB1-5716-4571-AA78-04DD6F5589A7}" cache="NativeTimeline_Ticket_Date1" caption="Ticket Date" level="2" selectionLevel="2" scrollPosition="2022-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microsoft.com/office/2011/relationships/timeline" Target="../timelines/timelin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CAF-6FDF-4014-9615-2A97347E291A}">
  <dimension ref="A1:C61"/>
  <sheetViews>
    <sheetView workbookViewId="0">
      <selection activeCell="I20" sqref="I20"/>
    </sheetView>
  </sheetViews>
  <sheetFormatPr defaultRowHeight="15" x14ac:dyDescent="0.25"/>
  <cols>
    <col min="1" max="1" width="17.5703125" bestFit="1" customWidth="1"/>
    <col min="2" max="2" width="14.7109375" customWidth="1"/>
    <col min="3" max="3" width="12.85546875" customWidth="1"/>
    <col min="8" max="8" width="17.5703125" bestFit="1" customWidth="1"/>
  </cols>
  <sheetData>
    <row r="1" spans="1:3" x14ac:dyDescent="0.25">
      <c r="A1" s="1" t="s">
        <v>0</v>
      </c>
      <c r="B1" s="1" t="s">
        <v>1</v>
      </c>
      <c r="C1" s="1" t="s">
        <v>2</v>
      </c>
    </row>
    <row r="2" spans="1:3" x14ac:dyDescent="0.25">
      <c r="A2" t="s">
        <v>503</v>
      </c>
      <c r="B2" s="2">
        <v>44896</v>
      </c>
      <c r="C2">
        <v>1465</v>
      </c>
    </row>
    <row r="3" spans="1:3" x14ac:dyDescent="0.25">
      <c r="A3" t="s">
        <v>503</v>
      </c>
      <c r="B3" s="2">
        <v>44866</v>
      </c>
      <c r="C3">
        <v>1098</v>
      </c>
    </row>
    <row r="4" spans="1:3" x14ac:dyDescent="0.25">
      <c r="A4" t="s">
        <v>503</v>
      </c>
      <c r="B4" s="2">
        <v>44835</v>
      </c>
      <c r="C4">
        <v>1253</v>
      </c>
    </row>
    <row r="5" spans="1:3" x14ac:dyDescent="0.25">
      <c r="A5" t="s">
        <v>503</v>
      </c>
      <c r="B5" s="2">
        <v>44805</v>
      </c>
      <c r="C5">
        <v>2903</v>
      </c>
    </row>
    <row r="6" spans="1:3" x14ac:dyDescent="0.25">
      <c r="A6" t="s">
        <v>503</v>
      </c>
      <c r="B6" s="2">
        <v>44774</v>
      </c>
      <c r="C6">
        <v>776</v>
      </c>
    </row>
    <row r="7" spans="1:3" x14ac:dyDescent="0.25">
      <c r="A7" t="s">
        <v>503</v>
      </c>
      <c r="B7" s="2">
        <v>44743</v>
      </c>
      <c r="C7">
        <v>1338</v>
      </c>
    </row>
    <row r="8" spans="1:3" x14ac:dyDescent="0.25">
      <c r="A8" t="s">
        <v>503</v>
      </c>
      <c r="B8" s="2">
        <v>44713</v>
      </c>
      <c r="C8">
        <v>800</v>
      </c>
    </row>
    <row r="9" spans="1:3" x14ac:dyDescent="0.25">
      <c r="A9" t="s">
        <v>503</v>
      </c>
      <c r="B9" s="2">
        <v>44682</v>
      </c>
      <c r="C9">
        <v>1182</v>
      </c>
    </row>
    <row r="10" spans="1:3" x14ac:dyDescent="0.25">
      <c r="A10" t="s">
        <v>503</v>
      </c>
      <c r="B10" s="2">
        <v>44652</v>
      </c>
      <c r="C10">
        <v>1574</v>
      </c>
    </row>
    <row r="11" spans="1:3" x14ac:dyDescent="0.25">
      <c r="A11" t="s">
        <v>503</v>
      </c>
      <c r="B11" s="2">
        <v>44621</v>
      </c>
      <c r="C11">
        <v>2557</v>
      </c>
    </row>
    <row r="12" spans="1:3" x14ac:dyDescent="0.25">
      <c r="A12" t="s">
        <v>503</v>
      </c>
      <c r="B12" s="2">
        <v>44593</v>
      </c>
      <c r="C12">
        <v>1341</v>
      </c>
    </row>
    <row r="13" spans="1:3" x14ac:dyDescent="0.25">
      <c r="A13" t="s">
        <v>503</v>
      </c>
      <c r="B13" s="2">
        <v>44562</v>
      </c>
      <c r="C13">
        <v>1401</v>
      </c>
    </row>
    <row r="14" spans="1:3" x14ac:dyDescent="0.25">
      <c r="A14" t="s">
        <v>504</v>
      </c>
      <c r="B14" s="2">
        <v>44562</v>
      </c>
      <c r="C14">
        <v>7</v>
      </c>
    </row>
    <row r="15" spans="1:3" x14ac:dyDescent="0.25">
      <c r="A15" t="s">
        <v>504</v>
      </c>
      <c r="B15" s="2">
        <v>44896</v>
      </c>
      <c r="C15">
        <v>6</v>
      </c>
    </row>
    <row r="16" spans="1:3" x14ac:dyDescent="0.25">
      <c r="A16" t="s">
        <v>504</v>
      </c>
      <c r="B16" s="2">
        <v>44866</v>
      </c>
      <c r="C16">
        <v>4</v>
      </c>
    </row>
    <row r="17" spans="1:3" x14ac:dyDescent="0.25">
      <c r="A17" t="s">
        <v>504</v>
      </c>
      <c r="B17" s="2">
        <v>44835</v>
      </c>
      <c r="C17">
        <v>14</v>
      </c>
    </row>
    <row r="18" spans="1:3" x14ac:dyDescent="0.25">
      <c r="A18" t="s">
        <v>504</v>
      </c>
      <c r="B18" s="2">
        <v>44805</v>
      </c>
      <c r="C18">
        <v>9</v>
      </c>
    </row>
    <row r="19" spans="1:3" x14ac:dyDescent="0.25">
      <c r="A19" t="s">
        <v>505</v>
      </c>
      <c r="B19" s="3">
        <v>44896</v>
      </c>
      <c r="C19">
        <v>8342</v>
      </c>
    </row>
    <row r="20" spans="1:3" x14ac:dyDescent="0.25">
      <c r="A20" t="s">
        <v>505</v>
      </c>
      <c r="B20" s="3">
        <v>44866</v>
      </c>
      <c r="C20">
        <v>7274</v>
      </c>
    </row>
    <row r="21" spans="1:3" x14ac:dyDescent="0.25">
      <c r="A21" t="s">
        <v>505</v>
      </c>
      <c r="B21" s="3">
        <v>44835</v>
      </c>
      <c r="C21">
        <v>6245</v>
      </c>
    </row>
    <row r="22" spans="1:3" x14ac:dyDescent="0.25">
      <c r="A22" t="s">
        <v>505</v>
      </c>
      <c r="B22" s="3">
        <v>44805</v>
      </c>
      <c r="C22">
        <v>7152</v>
      </c>
    </row>
    <row r="23" spans="1:3" x14ac:dyDescent="0.25">
      <c r="A23" t="s">
        <v>505</v>
      </c>
      <c r="B23" s="3">
        <v>44774</v>
      </c>
      <c r="C23">
        <v>6072</v>
      </c>
    </row>
    <row r="24" spans="1:3" x14ac:dyDescent="0.25">
      <c r="A24" t="s">
        <v>505</v>
      </c>
      <c r="B24" s="3">
        <v>44743</v>
      </c>
      <c r="C24">
        <v>7510</v>
      </c>
    </row>
    <row r="25" spans="1:3" x14ac:dyDescent="0.25">
      <c r="A25" t="s">
        <v>505</v>
      </c>
      <c r="B25" s="3">
        <v>44713</v>
      </c>
      <c r="C25">
        <v>7644</v>
      </c>
    </row>
    <row r="26" spans="1:3" x14ac:dyDescent="0.25">
      <c r="A26" t="s">
        <v>505</v>
      </c>
      <c r="B26" s="3">
        <v>44682</v>
      </c>
      <c r="C26">
        <v>8481</v>
      </c>
    </row>
    <row r="27" spans="1:3" x14ac:dyDescent="0.25">
      <c r="A27" t="s">
        <v>505</v>
      </c>
      <c r="B27" s="3">
        <v>44652</v>
      </c>
      <c r="C27">
        <v>8445</v>
      </c>
    </row>
    <row r="28" spans="1:3" x14ac:dyDescent="0.25">
      <c r="A28" t="s">
        <v>505</v>
      </c>
      <c r="B28" s="3">
        <v>44621</v>
      </c>
      <c r="C28">
        <v>6383</v>
      </c>
    </row>
    <row r="29" spans="1:3" x14ac:dyDescent="0.25">
      <c r="A29" t="s">
        <v>505</v>
      </c>
      <c r="B29" s="3">
        <v>44593</v>
      </c>
      <c r="C29">
        <v>7414</v>
      </c>
    </row>
    <row r="30" spans="1:3" x14ac:dyDescent="0.25">
      <c r="A30" t="s">
        <v>505</v>
      </c>
      <c r="B30" s="3">
        <v>44562</v>
      </c>
      <c r="C30">
        <v>7727</v>
      </c>
    </row>
    <row r="31" spans="1:3" x14ac:dyDescent="0.25">
      <c r="A31" t="s">
        <v>506</v>
      </c>
      <c r="B31" s="2">
        <v>44896</v>
      </c>
      <c r="C31">
        <v>3616</v>
      </c>
    </row>
    <row r="32" spans="1:3" x14ac:dyDescent="0.25">
      <c r="A32" t="s">
        <v>506</v>
      </c>
      <c r="B32" s="2">
        <v>44866</v>
      </c>
      <c r="C32">
        <v>5307</v>
      </c>
    </row>
    <row r="33" spans="1:3" x14ac:dyDescent="0.25">
      <c r="A33" t="s">
        <v>506</v>
      </c>
      <c r="B33" s="2">
        <v>44835</v>
      </c>
      <c r="C33">
        <v>5143</v>
      </c>
    </row>
    <row r="34" spans="1:3" x14ac:dyDescent="0.25">
      <c r="A34" t="s">
        <v>506</v>
      </c>
      <c r="B34" s="2">
        <v>44805</v>
      </c>
      <c r="C34">
        <v>4491</v>
      </c>
    </row>
    <row r="35" spans="1:3" x14ac:dyDescent="0.25">
      <c r="A35" t="s">
        <v>506</v>
      </c>
      <c r="B35" s="2">
        <v>44774</v>
      </c>
      <c r="C35">
        <v>6052</v>
      </c>
    </row>
    <row r="36" spans="1:3" x14ac:dyDescent="0.25">
      <c r="A36" t="s">
        <v>506</v>
      </c>
      <c r="B36" s="2">
        <v>44743</v>
      </c>
      <c r="C36">
        <v>4695</v>
      </c>
    </row>
    <row r="37" spans="1:3" x14ac:dyDescent="0.25">
      <c r="A37" t="s">
        <v>506</v>
      </c>
      <c r="B37" s="2">
        <v>44713</v>
      </c>
      <c r="C37">
        <v>4483</v>
      </c>
    </row>
    <row r="38" spans="1:3" x14ac:dyDescent="0.25">
      <c r="A38" t="s">
        <v>506</v>
      </c>
      <c r="B38" s="2">
        <v>44682</v>
      </c>
      <c r="C38">
        <v>4610</v>
      </c>
    </row>
    <row r="39" spans="1:3" x14ac:dyDescent="0.25">
      <c r="A39" t="s">
        <v>506</v>
      </c>
      <c r="B39" s="2">
        <v>44652</v>
      </c>
      <c r="C39">
        <v>4738</v>
      </c>
    </row>
    <row r="40" spans="1:3" x14ac:dyDescent="0.25">
      <c r="A40" t="s">
        <v>506</v>
      </c>
      <c r="B40" s="2">
        <v>44621</v>
      </c>
      <c r="C40">
        <v>5917</v>
      </c>
    </row>
    <row r="41" spans="1:3" x14ac:dyDescent="0.25">
      <c r="A41" t="s">
        <v>506</v>
      </c>
      <c r="B41" s="2">
        <v>44593</v>
      </c>
      <c r="C41">
        <v>4239</v>
      </c>
    </row>
    <row r="42" spans="1:3" x14ac:dyDescent="0.25">
      <c r="A42" t="s">
        <v>506</v>
      </c>
      <c r="B42" s="2">
        <v>44562</v>
      </c>
      <c r="C42">
        <v>7766</v>
      </c>
    </row>
    <row r="43" spans="1:3" x14ac:dyDescent="0.25">
      <c r="A43" t="s">
        <v>507</v>
      </c>
      <c r="B43" s="2">
        <v>44896</v>
      </c>
      <c r="C43">
        <v>9396</v>
      </c>
    </row>
    <row r="44" spans="1:3" x14ac:dyDescent="0.25">
      <c r="A44" t="s">
        <v>507</v>
      </c>
      <c r="B44" s="2">
        <v>44866</v>
      </c>
      <c r="C44">
        <v>9665</v>
      </c>
    </row>
    <row r="45" spans="1:3" x14ac:dyDescent="0.25">
      <c r="A45" t="s">
        <v>507</v>
      </c>
      <c r="B45" s="2">
        <v>44835</v>
      </c>
      <c r="C45">
        <v>7568</v>
      </c>
    </row>
    <row r="46" spans="1:3" x14ac:dyDescent="0.25">
      <c r="A46" t="s">
        <v>507</v>
      </c>
      <c r="B46" s="2">
        <v>44805</v>
      </c>
      <c r="C46">
        <v>7139</v>
      </c>
    </row>
    <row r="47" spans="1:3" x14ac:dyDescent="0.25">
      <c r="A47" t="s">
        <v>507</v>
      </c>
      <c r="B47" s="2">
        <v>44774</v>
      </c>
      <c r="C47">
        <v>7805</v>
      </c>
    </row>
    <row r="48" spans="1:3" x14ac:dyDescent="0.25">
      <c r="A48" t="s">
        <v>507</v>
      </c>
      <c r="B48" s="2">
        <v>44743</v>
      </c>
      <c r="C48">
        <v>6704</v>
      </c>
    </row>
    <row r="49" spans="1:3" x14ac:dyDescent="0.25">
      <c r="A49" t="s">
        <v>507</v>
      </c>
      <c r="B49" s="2">
        <v>44713</v>
      </c>
      <c r="C49">
        <v>7159</v>
      </c>
    </row>
    <row r="50" spans="1:3" x14ac:dyDescent="0.25">
      <c r="A50" t="s">
        <v>507</v>
      </c>
      <c r="B50" s="2">
        <v>44682</v>
      </c>
      <c r="C50">
        <v>7354</v>
      </c>
    </row>
    <row r="51" spans="1:3" x14ac:dyDescent="0.25">
      <c r="A51" t="s">
        <v>507</v>
      </c>
      <c r="B51" s="2">
        <v>44652</v>
      </c>
      <c r="C51">
        <v>7782</v>
      </c>
    </row>
    <row r="52" spans="1:3" x14ac:dyDescent="0.25">
      <c r="A52" t="s">
        <v>507</v>
      </c>
      <c r="B52" s="2">
        <v>44621</v>
      </c>
      <c r="C52">
        <v>8294</v>
      </c>
    </row>
    <row r="53" spans="1:3" x14ac:dyDescent="0.25">
      <c r="A53" t="s">
        <v>507</v>
      </c>
      <c r="B53" s="2">
        <v>44593</v>
      </c>
      <c r="C53">
        <v>7926</v>
      </c>
    </row>
    <row r="54" spans="1:3" x14ac:dyDescent="0.25">
      <c r="A54" t="s">
        <v>507</v>
      </c>
      <c r="B54" s="2">
        <v>44562</v>
      </c>
      <c r="C54">
        <v>8180</v>
      </c>
    </row>
    <row r="55" spans="1:3" x14ac:dyDescent="0.25">
      <c r="B55" s="2"/>
    </row>
    <row r="56" spans="1:3" x14ac:dyDescent="0.25">
      <c r="B56" s="2"/>
    </row>
    <row r="57" spans="1:3" x14ac:dyDescent="0.25">
      <c r="B57" s="3"/>
    </row>
    <row r="58" spans="1:3" x14ac:dyDescent="0.25">
      <c r="B58" s="3"/>
    </row>
    <row r="59" spans="1:3" x14ac:dyDescent="0.25">
      <c r="B59" s="3"/>
    </row>
    <row r="60" spans="1:3" x14ac:dyDescent="0.25">
      <c r="B60" s="3"/>
    </row>
    <row r="61" spans="1:3" x14ac:dyDescent="0.25">
      <c r="B61" s="3"/>
    </row>
  </sheetData>
  <phoneticPr fontId="3" type="noConversion"/>
  <pageMargins left="0.7" right="0.7" top="0.75" bottom="0.75" header="0.3" footer="0.3"/>
  <pageSetup orientation="portrait" horizontalDpi="300"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FED0A-0920-4A13-B4FF-288F3162308C}">
  <dimension ref="A1:AX76"/>
  <sheetViews>
    <sheetView showGridLines="0" zoomScale="85" zoomScaleNormal="85" workbookViewId="0">
      <selection activeCell="AE27" sqref="AE27"/>
    </sheetView>
  </sheetViews>
  <sheetFormatPr defaultRowHeight="15" x14ac:dyDescent="0.25"/>
  <cols>
    <col min="30" max="30" width="11.28515625" bestFit="1" customWidth="1"/>
    <col min="31" max="31" width="21.85546875" bestFit="1" customWidth="1"/>
    <col min="32" max="32" width="24.7109375" bestFit="1" customWidth="1"/>
    <col min="33" max="33" width="8.140625" bestFit="1" customWidth="1"/>
  </cols>
  <sheetData>
    <row r="1" spans="1:50"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row>
    <row r="2" spans="1:50"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7" spans="1:50"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14"/>
      <c r="AG7" s="14"/>
      <c r="AH7" s="9"/>
      <c r="AI7" s="9"/>
      <c r="AJ7" s="9"/>
      <c r="AK7" s="9"/>
      <c r="AL7" s="9"/>
      <c r="AM7" s="9"/>
      <c r="AN7" s="9"/>
      <c r="AO7" s="9"/>
      <c r="AP7" s="9"/>
      <c r="AQ7" s="9"/>
      <c r="AR7" s="9"/>
      <c r="AS7" s="9"/>
      <c r="AT7" s="9"/>
      <c r="AU7" s="9"/>
      <c r="AV7" s="9"/>
      <c r="AW7" s="9"/>
      <c r="AX7" s="9"/>
    </row>
    <row r="8" spans="1:50"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14"/>
      <c r="AG8" s="14"/>
      <c r="AH8" s="9"/>
      <c r="AI8" s="9"/>
      <c r="AJ8" s="9"/>
      <c r="AK8" s="9"/>
      <c r="AL8" s="9"/>
      <c r="AM8" s="9"/>
      <c r="AN8" s="9"/>
      <c r="AO8" s="9"/>
      <c r="AP8" s="9"/>
      <c r="AQ8" s="9"/>
      <c r="AR8" s="9"/>
      <c r="AS8" s="9"/>
      <c r="AT8" s="9"/>
      <c r="AU8" s="9"/>
      <c r="AV8" s="9"/>
      <c r="AW8" s="9"/>
      <c r="AX8" s="9"/>
    </row>
    <row r="9" spans="1:50"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14"/>
      <c r="AG9" s="14"/>
      <c r="AH9" s="9"/>
      <c r="AI9" s="9"/>
      <c r="AJ9" s="9"/>
      <c r="AK9" s="9"/>
      <c r="AL9" s="9"/>
      <c r="AM9" s="9"/>
      <c r="AN9" s="9"/>
      <c r="AO9" s="9"/>
      <c r="AP9" s="9"/>
      <c r="AQ9" s="9"/>
      <c r="AR9" s="9"/>
      <c r="AS9" s="9"/>
      <c r="AT9" s="9"/>
      <c r="AU9" s="9"/>
      <c r="AV9" s="9"/>
      <c r="AW9" s="9"/>
      <c r="AX9" s="9"/>
    </row>
    <row r="10" spans="1:50"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row>
    <row r="11" spans="1:50"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row>
    <row r="12" spans="1:50"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row>
    <row r="13" spans="1:50"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row>
    <row r="14" spans="1:50"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row>
    <row r="15" spans="1:50"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spans="1:50"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row>
    <row r="17" spans="1:50"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row>
    <row r="18" spans="1:50"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row>
    <row r="19" spans="1:50"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row>
    <row r="20" spans="1:50"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row>
    <row r="21" spans="1:50"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row>
    <row r="22" spans="1:50"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row>
    <row r="23" spans="1:50"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row>
    <row r="24" spans="1:50"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row>
    <row r="25" spans="1:50"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row>
    <row r="26" spans="1:50"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row>
    <row r="27" spans="1:50"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row>
    <row r="28" spans="1:50"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row>
    <row r="29" spans="1:50"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row>
    <row r="30" spans="1:50"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row>
    <row r="31" spans="1:50"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row>
    <row r="32" spans="1:50"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row>
    <row r="33" spans="1:50"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row>
    <row r="34" spans="1:5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row>
    <row r="35" spans="1:5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row>
    <row r="36" spans="1:50"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row>
    <row r="37" spans="1:50"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row>
    <row r="38" spans="1:50"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row>
    <row r="39" spans="1:50"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row>
    <row r="40" spans="1:50"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row>
    <row r="41" spans="1:50"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row>
    <row r="42" spans="1:50"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row>
    <row r="43" spans="1:50"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row>
    <row r="44" spans="1:50"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row>
    <row r="45" spans="1:50"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row>
    <row r="46" spans="1:50" ht="15.75" thickBot="1"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row>
    <row r="47" spans="1:50" ht="18.75" customHeight="1" x14ac:dyDescent="0.3">
      <c r="A47" s="9"/>
      <c r="B47" s="15" t="str">
        <f>" Count of Total Complaint Tickets: " &amp; GETPIVOTDATA("Filter by Reason Code",'Pivot4 Customer Complaint'!$A$3)</f>
        <v xml:space="preserve"> Count of Total Complaint Tickets: 426</v>
      </c>
      <c r="C47" s="16"/>
      <c r="D47" s="16"/>
      <c r="E47" s="16"/>
      <c r="F47" s="17"/>
      <c r="G47" s="12"/>
      <c r="H47" s="9"/>
      <c r="I47" s="15" t="str">
        <f>" Percentage of All Complaints: "&amp; ROUND(((GETPIVOTDATA("Filter by Reason Code",'Pivot4 Customer Complaint'!$A$3)/426)*100),0) &amp; "%"</f>
        <v xml:space="preserve"> Percentage of All Complaints: 100%</v>
      </c>
      <c r="J47" s="16"/>
      <c r="K47" s="16"/>
      <c r="L47" s="16"/>
      <c r="M47" s="17"/>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row>
    <row r="48" spans="1:50" ht="18.75" customHeight="1" x14ac:dyDescent="0.3">
      <c r="A48" s="9"/>
      <c r="B48" s="18"/>
      <c r="C48" s="19"/>
      <c r="D48" s="19"/>
      <c r="E48" s="19"/>
      <c r="F48" s="20"/>
      <c r="G48" s="12"/>
      <c r="H48" s="9"/>
      <c r="I48" s="18"/>
      <c r="J48" s="19"/>
      <c r="K48" s="19"/>
      <c r="L48" s="19"/>
      <c r="M48" s="20"/>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row>
    <row r="49" spans="1:50" ht="18.75" customHeight="1" x14ac:dyDescent="0.3">
      <c r="A49" s="9"/>
      <c r="B49" s="18"/>
      <c r="C49" s="19"/>
      <c r="D49" s="19"/>
      <c r="E49" s="19"/>
      <c r="F49" s="20"/>
      <c r="G49" s="12"/>
      <c r="H49" s="9"/>
      <c r="I49" s="18"/>
      <c r="J49" s="19"/>
      <c r="K49" s="19"/>
      <c r="L49" s="19"/>
      <c r="M49" s="20"/>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row>
    <row r="50" spans="1:50" ht="18.75" customHeight="1" x14ac:dyDescent="0.3">
      <c r="A50" s="9"/>
      <c r="B50" s="18"/>
      <c r="C50" s="19"/>
      <c r="D50" s="19"/>
      <c r="E50" s="19"/>
      <c r="F50" s="20"/>
      <c r="G50" s="12"/>
      <c r="H50" s="9"/>
      <c r="I50" s="18"/>
      <c r="J50" s="19"/>
      <c r="K50" s="19"/>
      <c r="L50" s="19"/>
      <c r="M50" s="20"/>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row>
    <row r="51" spans="1:50" ht="18.75" customHeight="1" x14ac:dyDescent="0.3">
      <c r="A51" s="9"/>
      <c r="B51" s="18"/>
      <c r="C51" s="19"/>
      <c r="D51" s="19"/>
      <c r="E51" s="19"/>
      <c r="F51" s="20"/>
      <c r="G51" s="12"/>
      <c r="H51" s="9"/>
      <c r="I51" s="18"/>
      <c r="J51" s="19"/>
      <c r="K51" s="19"/>
      <c r="L51" s="19"/>
      <c r="M51" s="20"/>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row>
    <row r="52" spans="1:50" ht="18.75" customHeight="1" x14ac:dyDescent="0.3">
      <c r="A52" s="9"/>
      <c r="B52" s="18"/>
      <c r="C52" s="19"/>
      <c r="D52" s="19"/>
      <c r="E52" s="19"/>
      <c r="F52" s="20"/>
      <c r="G52" s="12"/>
      <c r="H52" s="9"/>
      <c r="I52" s="18"/>
      <c r="J52" s="19"/>
      <c r="K52" s="19"/>
      <c r="L52" s="19"/>
      <c r="M52" s="20"/>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row>
    <row r="53" spans="1:50" ht="18.75" customHeight="1" x14ac:dyDescent="0.3">
      <c r="A53" s="9"/>
      <c r="B53" s="18"/>
      <c r="C53" s="19"/>
      <c r="D53" s="19"/>
      <c r="E53" s="19"/>
      <c r="F53" s="20"/>
      <c r="G53" s="12"/>
      <c r="H53" s="9"/>
      <c r="I53" s="18"/>
      <c r="J53" s="19"/>
      <c r="K53" s="19"/>
      <c r="L53" s="19"/>
      <c r="M53" s="20"/>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row>
    <row r="54" spans="1:50" ht="19.5" customHeight="1" thickBot="1" x14ac:dyDescent="0.35">
      <c r="A54" s="9"/>
      <c r="B54" s="21"/>
      <c r="C54" s="22"/>
      <c r="D54" s="22"/>
      <c r="E54" s="22"/>
      <c r="F54" s="23"/>
      <c r="G54" s="12"/>
      <c r="H54" s="9"/>
      <c r="I54" s="21"/>
      <c r="J54" s="22"/>
      <c r="K54" s="22"/>
      <c r="L54" s="22"/>
      <c r="M54" s="23"/>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row>
    <row r="55" spans="1:50"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row>
    <row r="56" spans="1:50"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row>
    <row r="57" spans="1:50"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row>
    <row r="58" spans="1:50" x14ac:dyDescent="0.25">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row>
    <row r="59" spans="1:50" x14ac:dyDescent="0.25">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row>
    <row r="60" spans="1:50" x14ac:dyDescent="0.25">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row>
    <row r="61" spans="1:50" x14ac:dyDescent="0.25">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row>
    <row r="62" spans="1:50" x14ac:dyDescent="0.25">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row>
    <row r="63" spans="1:50" x14ac:dyDescent="0.25">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row>
    <row r="64" spans="1:50" x14ac:dyDescent="0.25">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row>
    <row r="65" spans="1:50" x14ac:dyDescent="0.2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row>
    <row r="66" spans="1:50" x14ac:dyDescent="0.2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row>
    <row r="67" spans="1:50"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row>
    <row r="68" spans="1:50"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row>
    <row r="69" spans="1:50"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row>
    <row r="70" spans="1:50"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row>
    <row r="71" spans="1:50"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row>
    <row r="72" spans="1:50"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row>
    <row r="73" spans="1:50"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row>
    <row r="74" spans="1:50"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row>
    <row r="75" spans="1:50"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row>
    <row r="76" spans="1:50"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row>
  </sheetData>
  <mergeCells count="2">
    <mergeCell ref="B47:F54"/>
    <mergeCell ref="I47:M5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4AB5-6238-4AE6-9CAC-9249C398B4AB}">
  <dimension ref="A1:B24"/>
  <sheetViews>
    <sheetView workbookViewId="0">
      <selection activeCell="I59" sqref="I59:M66"/>
    </sheetView>
  </sheetViews>
  <sheetFormatPr defaultRowHeight="15" x14ac:dyDescent="0.25"/>
  <cols>
    <col min="1" max="1" width="80" bestFit="1" customWidth="1"/>
    <col min="2" max="2" width="22.42578125" bestFit="1" customWidth="1"/>
  </cols>
  <sheetData>
    <row r="1" spans="1:2" x14ac:dyDescent="0.25">
      <c r="A1" s="4" t="s">
        <v>0</v>
      </c>
      <c r="B1" t="s">
        <v>500</v>
      </c>
    </row>
    <row r="2" spans="1:2" x14ac:dyDescent="0.25">
      <c r="A2" s="4" t="s">
        <v>6</v>
      </c>
      <c r="B2" t="s">
        <v>500</v>
      </c>
    </row>
    <row r="4" spans="1:2" x14ac:dyDescent="0.25">
      <c r="A4" s="4" t="s">
        <v>473</v>
      </c>
      <c r="B4" t="s">
        <v>501</v>
      </c>
    </row>
    <row r="5" spans="1:2" x14ac:dyDescent="0.25">
      <c r="A5" s="10" t="s">
        <v>25</v>
      </c>
      <c r="B5" s="24">
        <v>1</v>
      </c>
    </row>
    <row r="6" spans="1:2" x14ac:dyDescent="0.25">
      <c r="A6" s="10" t="s">
        <v>7</v>
      </c>
      <c r="B6" s="24">
        <v>46</v>
      </c>
    </row>
    <row r="7" spans="1:2" x14ac:dyDescent="0.25">
      <c r="A7" s="10" t="s">
        <v>22</v>
      </c>
      <c r="B7" s="24">
        <v>4</v>
      </c>
    </row>
    <row r="8" spans="1:2" x14ac:dyDescent="0.25">
      <c r="A8" s="10" t="s">
        <v>15</v>
      </c>
      <c r="B8" s="24">
        <v>15</v>
      </c>
    </row>
    <row r="9" spans="1:2" x14ac:dyDescent="0.25">
      <c r="A9" s="10" t="s">
        <v>24</v>
      </c>
      <c r="B9" s="24">
        <v>2</v>
      </c>
    </row>
    <row r="10" spans="1:2" x14ac:dyDescent="0.25">
      <c r="A10" s="10" t="s">
        <v>14</v>
      </c>
      <c r="B10" s="24">
        <v>57</v>
      </c>
    </row>
    <row r="11" spans="1:2" x14ac:dyDescent="0.25">
      <c r="A11" s="10" t="s">
        <v>13</v>
      </c>
      <c r="B11" s="24">
        <v>36</v>
      </c>
    </row>
    <row r="12" spans="1:2" x14ac:dyDescent="0.25">
      <c r="A12" s="10" t="s">
        <v>17</v>
      </c>
      <c r="B12" s="24">
        <v>9</v>
      </c>
    </row>
    <row r="13" spans="1:2" x14ac:dyDescent="0.25">
      <c r="A13" s="10" t="s">
        <v>8</v>
      </c>
      <c r="B13" s="24">
        <v>26</v>
      </c>
    </row>
    <row r="14" spans="1:2" x14ac:dyDescent="0.25">
      <c r="A14" s="10" t="s">
        <v>9</v>
      </c>
      <c r="B14" s="24">
        <v>22</v>
      </c>
    </row>
    <row r="15" spans="1:2" x14ac:dyDescent="0.25">
      <c r="A15" s="10" t="s">
        <v>16</v>
      </c>
      <c r="B15" s="24">
        <v>1</v>
      </c>
    </row>
    <row r="16" spans="1:2" x14ac:dyDescent="0.25">
      <c r="A16" s="10" t="s">
        <v>11</v>
      </c>
      <c r="B16" s="24">
        <v>10</v>
      </c>
    </row>
    <row r="17" spans="1:2" x14ac:dyDescent="0.25">
      <c r="A17" s="10" t="s">
        <v>19</v>
      </c>
      <c r="B17" s="24">
        <v>10</v>
      </c>
    </row>
    <row r="18" spans="1:2" x14ac:dyDescent="0.25">
      <c r="A18" s="10" t="s">
        <v>10</v>
      </c>
      <c r="B18" s="24">
        <v>2</v>
      </c>
    </row>
    <row r="19" spans="1:2" x14ac:dyDescent="0.25">
      <c r="A19" s="10" t="s">
        <v>12</v>
      </c>
      <c r="B19" s="24">
        <v>176</v>
      </c>
    </row>
    <row r="20" spans="1:2" x14ac:dyDescent="0.25">
      <c r="A20" s="10" t="s">
        <v>23</v>
      </c>
      <c r="B20" s="24">
        <v>1</v>
      </c>
    </row>
    <row r="21" spans="1:2" x14ac:dyDescent="0.25">
      <c r="A21" s="10" t="s">
        <v>20</v>
      </c>
      <c r="B21" s="24">
        <v>3</v>
      </c>
    </row>
    <row r="22" spans="1:2" x14ac:dyDescent="0.25">
      <c r="A22" s="10" t="s">
        <v>18</v>
      </c>
      <c r="B22" s="24">
        <v>1</v>
      </c>
    </row>
    <row r="23" spans="1:2" x14ac:dyDescent="0.25">
      <c r="A23" s="10" t="s">
        <v>21</v>
      </c>
      <c r="B23" s="24">
        <v>4</v>
      </c>
    </row>
    <row r="24" spans="1:2" x14ac:dyDescent="0.25">
      <c r="A24" s="10" t="s">
        <v>450</v>
      </c>
      <c r="B24" s="24">
        <v>426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33F89-9E4A-4EEC-834C-8AA796DA835A}">
  <dimension ref="A1:AX85"/>
  <sheetViews>
    <sheetView showGridLines="0" zoomScale="85" zoomScaleNormal="85" workbookViewId="0">
      <selection activeCell="T60" sqref="T60"/>
    </sheetView>
  </sheetViews>
  <sheetFormatPr defaultRowHeight="15" x14ac:dyDescent="0.25"/>
  <sheetData>
    <row r="1" spans="1:50"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row>
    <row r="2" spans="1:50"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7" spans="1:50"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row>
    <row r="8" spans="1:50"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row>
    <row r="9" spans="1:50"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row>
    <row r="10" spans="1:50"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row>
    <row r="11" spans="1:50"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row>
    <row r="12" spans="1:50"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row>
    <row r="13" spans="1:50"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row>
    <row r="14" spans="1:50"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row>
    <row r="15" spans="1:50"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spans="1:50"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row>
    <row r="17" spans="1:50"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row>
    <row r="18" spans="1:50"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row>
    <row r="19" spans="1:50"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row>
    <row r="20" spans="1:50"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row>
    <row r="21" spans="1:50"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row>
    <row r="22" spans="1:50"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row>
    <row r="23" spans="1:50"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row>
    <row r="24" spans="1:50"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row>
    <row r="25" spans="1:50"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row>
    <row r="26" spans="1:50"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row>
    <row r="27" spans="1:50"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row>
    <row r="28" spans="1:50"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row>
    <row r="29" spans="1:50"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row>
    <row r="30" spans="1:50"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row>
    <row r="31" spans="1:50"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row>
    <row r="32" spans="1:50"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row>
    <row r="33" spans="1:50"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row>
    <row r="34" spans="1:5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row>
    <row r="35" spans="1:5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row>
    <row r="36" spans="1:50"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row>
    <row r="37" spans="1:50"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row>
    <row r="38" spans="1:50"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row>
    <row r="39" spans="1:50"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row>
    <row r="40" spans="1:50"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row>
    <row r="41" spans="1:50"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row>
    <row r="42" spans="1:50"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row>
    <row r="43" spans="1:50"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row>
    <row r="44" spans="1:50"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row>
    <row r="45" spans="1:50"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row>
    <row r="46" spans="1:50" x14ac:dyDescent="0.25">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row>
    <row r="47" spans="1:50" x14ac:dyDescent="0.25">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row>
    <row r="48" spans="1:50" x14ac:dyDescent="0.25">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row>
    <row r="49" spans="1:50" x14ac:dyDescent="0.25">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row>
    <row r="50" spans="1:50" x14ac:dyDescent="0.25">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row>
    <row r="51" spans="1:50" x14ac:dyDescent="0.25">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row>
    <row r="52" spans="1:50" x14ac:dyDescent="0.25">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row>
    <row r="53" spans="1:50" x14ac:dyDescent="0.25">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row>
    <row r="54" spans="1:50" x14ac:dyDescent="0.25">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row>
    <row r="55" spans="1:50" x14ac:dyDescent="0.2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row>
    <row r="56" spans="1:50" x14ac:dyDescent="0.25">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row>
    <row r="57" spans="1:50" x14ac:dyDescent="0.25">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row>
    <row r="58" spans="1:50" ht="15.75" thickBot="1"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row>
    <row r="59" spans="1:50" ht="15" customHeight="1" x14ac:dyDescent="0.25">
      <c r="A59" s="9"/>
      <c r="B59" s="15" t="str">
        <f>" Count of Total Complaint Tickets: " &amp; GETPIVOTDATA("Ticket Number",'Pivot5 Customer Complaint'!$A$4)</f>
        <v xml:space="preserve"> Count of Total Complaint Tickets: 426</v>
      </c>
      <c r="C59" s="16"/>
      <c r="D59" s="16"/>
      <c r="E59" s="16"/>
      <c r="F59" s="17"/>
      <c r="G59" s="9"/>
      <c r="H59" s="9"/>
      <c r="I59" s="15" t="str">
        <f>" Percentage of All Complaints: "&amp; ROUND(((GETPIVOTDATA("Ticket Number",'Pivot5 Customer Complaint'!$A$4)/426)*100),0) &amp; "%"</f>
        <v xml:space="preserve"> Percentage of All Complaints: 100%</v>
      </c>
      <c r="J59" s="16"/>
      <c r="K59" s="16"/>
      <c r="L59" s="16"/>
      <c r="M59" s="17"/>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row>
    <row r="60" spans="1:50" ht="15" customHeight="1" x14ac:dyDescent="0.25">
      <c r="A60" s="9"/>
      <c r="B60" s="18"/>
      <c r="C60" s="19"/>
      <c r="D60" s="19"/>
      <c r="E60" s="19"/>
      <c r="F60" s="20"/>
      <c r="G60" s="9"/>
      <c r="H60" s="9"/>
      <c r="I60" s="18"/>
      <c r="J60" s="19"/>
      <c r="K60" s="19"/>
      <c r="L60" s="19"/>
      <c r="M60" s="20"/>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row>
    <row r="61" spans="1:50" ht="15" customHeight="1" x14ac:dyDescent="0.25">
      <c r="A61" s="9"/>
      <c r="B61" s="18"/>
      <c r="C61" s="19"/>
      <c r="D61" s="19"/>
      <c r="E61" s="19"/>
      <c r="F61" s="20"/>
      <c r="G61" s="9"/>
      <c r="H61" s="9"/>
      <c r="I61" s="18"/>
      <c r="J61" s="19"/>
      <c r="K61" s="19"/>
      <c r="L61" s="19"/>
      <c r="M61" s="20"/>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row>
    <row r="62" spans="1:50" ht="15" customHeight="1" x14ac:dyDescent="0.25">
      <c r="A62" s="9"/>
      <c r="B62" s="18"/>
      <c r="C62" s="19"/>
      <c r="D62" s="19"/>
      <c r="E62" s="19"/>
      <c r="F62" s="20"/>
      <c r="G62" s="9"/>
      <c r="H62" s="9"/>
      <c r="I62" s="18"/>
      <c r="J62" s="19"/>
      <c r="K62" s="19"/>
      <c r="L62" s="19"/>
      <c r="M62" s="20"/>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row>
    <row r="63" spans="1:50" ht="15" customHeight="1" x14ac:dyDescent="0.25">
      <c r="A63" s="9"/>
      <c r="B63" s="18"/>
      <c r="C63" s="19"/>
      <c r="D63" s="19"/>
      <c r="E63" s="19"/>
      <c r="F63" s="20"/>
      <c r="G63" s="9"/>
      <c r="H63" s="9"/>
      <c r="I63" s="18"/>
      <c r="J63" s="19"/>
      <c r="K63" s="19"/>
      <c r="L63" s="19"/>
      <c r="M63" s="20"/>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row>
    <row r="64" spans="1:50" ht="15" customHeight="1" x14ac:dyDescent="0.25">
      <c r="A64" s="9"/>
      <c r="B64" s="18"/>
      <c r="C64" s="19"/>
      <c r="D64" s="19"/>
      <c r="E64" s="19"/>
      <c r="F64" s="20"/>
      <c r="G64" s="9"/>
      <c r="H64" s="9"/>
      <c r="I64" s="18"/>
      <c r="J64" s="19"/>
      <c r="K64" s="19"/>
      <c r="L64" s="19"/>
      <c r="M64" s="20"/>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row>
    <row r="65" spans="1:50" ht="15" customHeight="1" x14ac:dyDescent="0.25">
      <c r="A65" s="9"/>
      <c r="B65" s="18"/>
      <c r="C65" s="19"/>
      <c r="D65" s="19"/>
      <c r="E65" s="19"/>
      <c r="F65" s="20"/>
      <c r="G65" s="9"/>
      <c r="H65" s="9"/>
      <c r="I65" s="18"/>
      <c r="J65" s="19"/>
      <c r="K65" s="19"/>
      <c r="L65" s="19"/>
      <c r="M65" s="20"/>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row>
    <row r="66" spans="1:50" ht="15.75" customHeight="1" thickBot="1" x14ac:dyDescent="0.3">
      <c r="A66" s="9"/>
      <c r="B66" s="21"/>
      <c r="C66" s="22"/>
      <c r="D66" s="22"/>
      <c r="E66" s="22"/>
      <c r="F66" s="23"/>
      <c r="G66" s="9"/>
      <c r="H66" s="9"/>
      <c r="I66" s="21"/>
      <c r="J66" s="22"/>
      <c r="K66" s="22"/>
      <c r="L66" s="22"/>
      <c r="M66" s="23"/>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row>
    <row r="67" spans="1:50" x14ac:dyDescent="0.2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row>
    <row r="68" spans="1:50" x14ac:dyDescent="0.2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row>
    <row r="69" spans="1:50" x14ac:dyDescent="0.2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row>
    <row r="70" spans="1:50" x14ac:dyDescent="0.25">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row>
    <row r="71" spans="1:50" x14ac:dyDescent="0.25">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row>
    <row r="72" spans="1:50" x14ac:dyDescent="0.25">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row>
    <row r="73" spans="1:50" x14ac:dyDescent="0.2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row>
    <row r="74" spans="1:50" x14ac:dyDescent="0.2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row>
    <row r="75" spans="1:50" x14ac:dyDescent="0.2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row>
    <row r="76" spans="1:50" x14ac:dyDescent="0.2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row>
    <row r="77" spans="1:50" x14ac:dyDescent="0.2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row>
    <row r="78" spans="1:50" x14ac:dyDescent="0.25">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row>
    <row r="79" spans="1:50" x14ac:dyDescent="0.25">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row>
    <row r="80" spans="1:50" x14ac:dyDescent="0.25">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row>
    <row r="81" spans="1:50" x14ac:dyDescent="0.25">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row>
    <row r="82" spans="1:50" x14ac:dyDescent="0.25">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row>
    <row r="83" spans="1:50" x14ac:dyDescent="0.25">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row>
    <row r="84" spans="1:50" x14ac:dyDescent="0.25">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row>
    <row r="85" spans="1:50" x14ac:dyDescent="0.2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row>
  </sheetData>
  <mergeCells count="2">
    <mergeCell ref="B59:F66"/>
    <mergeCell ref="I59:M6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BB8-270C-458C-92B5-0114ECC40767}">
  <dimension ref="A1:J470"/>
  <sheetViews>
    <sheetView workbookViewId="0"/>
  </sheetViews>
  <sheetFormatPr defaultRowHeight="15" x14ac:dyDescent="0.25"/>
  <cols>
    <col min="1" max="1" width="16.140625" customWidth="1"/>
    <col min="2" max="2" width="13" customWidth="1"/>
    <col min="3" max="3" width="16.140625" customWidth="1"/>
    <col min="4" max="4" width="19" customWidth="1"/>
    <col min="5" max="5" width="41.28515625" bestFit="1" customWidth="1"/>
    <col min="6" max="6" width="17.5703125" bestFit="1" customWidth="1"/>
    <col min="7" max="7" width="80" bestFit="1" customWidth="1"/>
  </cols>
  <sheetData>
    <row r="1" spans="1:10" x14ac:dyDescent="0.25">
      <c r="A1" t="s">
        <v>27</v>
      </c>
      <c r="B1" t="s">
        <v>3</v>
      </c>
      <c r="C1" t="s">
        <v>4</v>
      </c>
      <c r="D1" t="s">
        <v>5</v>
      </c>
      <c r="E1" t="s">
        <v>6</v>
      </c>
      <c r="F1" t="s">
        <v>0</v>
      </c>
      <c r="G1" t="s">
        <v>26</v>
      </c>
    </row>
    <row r="2" spans="1:10" x14ac:dyDescent="0.25">
      <c r="A2">
        <v>737784</v>
      </c>
      <c r="B2">
        <v>44675</v>
      </c>
      <c r="C2">
        <v>43429</v>
      </c>
      <c r="D2">
        <v>43434</v>
      </c>
      <c r="E2" t="s">
        <v>508</v>
      </c>
      <c r="F2" t="s">
        <v>507</v>
      </c>
      <c r="G2" t="s">
        <v>7</v>
      </c>
    </row>
    <row r="3" spans="1:10" x14ac:dyDescent="0.25">
      <c r="A3">
        <v>679281</v>
      </c>
      <c r="B3">
        <v>44624</v>
      </c>
      <c r="C3">
        <v>43430</v>
      </c>
      <c r="D3">
        <v>43439</v>
      </c>
      <c r="E3" t="s">
        <v>508</v>
      </c>
      <c r="F3" t="s">
        <v>507</v>
      </c>
      <c r="G3" t="s">
        <v>7</v>
      </c>
    </row>
    <row r="4" spans="1:10" x14ac:dyDescent="0.25">
      <c r="A4">
        <v>668044</v>
      </c>
      <c r="B4">
        <v>44615</v>
      </c>
      <c r="C4">
        <v>43528</v>
      </c>
      <c r="D4">
        <v>43533</v>
      </c>
      <c r="E4" t="s">
        <v>508</v>
      </c>
      <c r="F4" t="s">
        <v>507</v>
      </c>
      <c r="G4" t="s">
        <v>7</v>
      </c>
    </row>
    <row r="5" spans="1:10" x14ac:dyDescent="0.25">
      <c r="A5">
        <v>705357</v>
      </c>
      <c r="B5">
        <v>44647</v>
      </c>
      <c r="C5">
        <v>43650</v>
      </c>
      <c r="D5">
        <v>43656</v>
      </c>
      <c r="E5" t="s">
        <v>509</v>
      </c>
      <c r="F5" t="s">
        <v>505</v>
      </c>
      <c r="G5" t="s">
        <v>8</v>
      </c>
    </row>
    <row r="6" spans="1:10" x14ac:dyDescent="0.25">
      <c r="A6">
        <v>866528</v>
      </c>
      <c r="B6">
        <v>44753</v>
      </c>
      <c r="C6">
        <v>43920</v>
      </c>
      <c r="D6">
        <v>43925</v>
      </c>
      <c r="E6" t="s">
        <v>510</v>
      </c>
      <c r="F6" t="s">
        <v>505</v>
      </c>
      <c r="G6" t="s">
        <v>7</v>
      </c>
    </row>
    <row r="7" spans="1:10" x14ac:dyDescent="0.25">
      <c r="A7">
        <v>866528</v>
      </c>
      <c r="B7">
        <v>44753</v>
      </c>
      <c r="C7">
        <v>43920</v>
      </c>
      <c r="D7">
        <v>43925</v>
      </c>
      <c r="E7" t="s">
        <v>509</v>
      </c>
      <c r="F7" t="s">
        <v>505</v>
      </c>
      <c r="G7" t="s">
        <v>8</v>
      </c>
    </row>
    <row r="8" spans="1:10" x14ac:dyDescent="0.25">
      <c r="A8">
        <v>856788</v>
      </c>
      <c r="B8">
        <v>44747</v>
      </c>
      <c r="C8">
        <v>43956</v>
      </c>
      <c r="D8">
        <v>43961</v>
      </c>
      <c r="E8" t="s">
        <v>509</v>
      </c>
      <c r="F8" t="s">
        <v>505</v>
      </c>
      <c r="G8" t="s">
        <v>8</v>
      </c>
      <c r="J8" s="25"/>
    </row>
    <row r="9" spans="1:10" x14ac:dyDescent="0.25">
      <c r="A9">
        <v>688418</v>
      </c>
      <c r="B9">
        <v>44633</v>
      </c>
      <c r="C9">
        <v>43984</v>
      </c>
      <c r="D9">
        <v>43989</v>
      </c>
      <c r="E9" t="s">
        <v>511</v>
      </c>
      <c r="F9" t="s">
        <v>507</v>
      </c>
      <c r="G9" t="s">
        <v>9</v>
      </c>
      <c r="J9" s="25"/>
    </row>
    <row r="10" spans="1:10" x14ac:dyDescent="0.25">
      <c r="A10">
        <v>605970</v>
      </c>
      <c r="B10">
        <v>44563</v>
      </c>
      <c r="C10">
        <v>43996</v>
      </c>
      <c r="D10">
        <v>44001</v>
      </c>
      <c r="E10" t="s">
        <v>508</v>
      </c>
      <c r="F10" t="s">
        <v>507</v>
      </c>
      <c r="G10" t="s">
        <v>7</v>
      </c>
      <c r="J10" s="25"/>
    </row>
    <row r="11" spans="1:10" x14ac:dyDescent="0.25">
      <c r="A11">
        <v>670399</v>
      </c>
      <c r="B11">
        <v>44617</v>
      </c>
      <c r="C11">
        <v>43430</v>
      </c>
      <c r="D11">
        <v>43439</v>
      </c>
      <c r="E11" t="s">
        <v>509</v>
      </c>
      <c r="F11" t="s">
        <v>505</v>
      </c>
      <c r="G11" t="s">
        <v>8</v>
      </c>
      <c r="J11" s="25"/>
    </row>
    <row r="12" spans="1:10" x14ac:dyDescent="0.25">
      <c r="A12">
        <v>620645</v>
      </c>
      <c r="B12">
        <v>44575</v>
      </c>
      <c r="C12">
        <v>44081</v>
      </c>
      <c r="D12">
        <v>44086</v>
      </c>
      <c r="E12" t="s">
        <v>509</v>
      </c>
      <c r="F12" t="s">
        <v>505</v>
      </c>
      <c r="G12" t="s">
        <v>8</v>
      </c>
      <c r="J12" s="25"/>
    </row>
    <row r="13" spans="1:10" x14ac:dyDescent="0.25">
      <c r="A13">
        <v>858986</v>
      </c>
      <c r="B13">
        <v>44748</v>
      </c>
      <c r="C13">
        <v>44111</v>
      </c>
      <c r="D13">
        <v>44117</v>
      </c>
      <c r="E13" t="s">
        <v>512</v>
      </c>
      <c r="F13" t="s">
        <v>507</v>
      </c>
      <c r="G13" t="s">
        <v>10</v>
      </c>
      <c r="J13" s="25"/>
    </row>
    <row r="14" spans="1:10" x14ac:dyDescent="0.25">
      <c r="A14">
        <v>374439</v>
      </c>
      <c r="B14">
        <v>44615</v>
      </c>
      <c r="C14">
        <v>44152</v>
      </c>
      <c r="D14">
        <v>44157</v>
      </c>
      <c r="E14" t="s">
        <v>513</v>
      </c>
      <c r="F14" t="s">
        <v>505</v>
      </c>
      <c r="G14" t="s">
        <v>11</v>
      </c>
      <c r="J14" s="25"/>
    </row>
    <row r="15" spans="1:10" x14ac:dyDescent="0.25">
      <c r="A15">
        <v>760991</v>
      </c>
      <c r="B15">
        <v>44688</v>
      </c>
      <c r="C15">
        <v>44171</v>
      </c>
      <c r="D15">
        <v>44176</v>
      </c>
      <c r="E15" t="s">
        <v>512</v>
      </c>
      <c r="F15" t="s">
        <v>507</v>
      </c>
      <c r="G15" t="s">
        <v>12</v>
      </c>
      <c r="J15" s="25"/>
    </row>
    <row r="16" spans="1:10" x14ac:dyDescent="0.25">
      <c r="A16">
        <v>379591</v>
      </c>
      <c r="B16">
        <v>44667</v>
      </c>
      <c r="C16">
        <v>44180</v>
      </c>
      <c r="D16">
        <v>44185</v>
      </c>
      <c r="E16" t="s">
        <v>511</v>
      </c>
      <c r="F16" t="s">
        <v>507</v>
      </c>
      <c r="G16" t="s">
        <v>9</v>
      </c>
      <c r="J16" s="25"/>
    </row>
    <row r="17" spans="1:10" x14ac:dyDescent="0.25">
      <c r="A17">
        <v>694114</v>
      </c>
      <c r="B17">
        <v>44637</v>
      </c>
      <c r="C17">
        <v>44193</v>
      </c>
      <c r="D17">
        <v>44198</v>
      </c>
      <c r="E17" t="s">
        <v>509</v>
      </c>
      <c r="F17" t="s">
        <v>505</v>
      </c>
      <c r="G17" t="s">
        <v>8</v>
      </c>
      <c r="J17" s="25"/>
    </row>
    <row r="18" spans="1:10" x14ac:dyDescent="0.25">
      <c r="A18">
        <v>882462</v>
      </c>
      <c r="B18">
        <v>44762</v>
      </c>
      <c r="C18">
        <v>44209</v>
      </c>
      <c r="D18">
        <v>44214</v>
      </c>
      <c r="E18" t="s">
        <v>509</v>
      </c>
      <c r="F18" t="s">
        <v>505</v>
      </c>
      <c r="G18" t="s">
        <v>8</v>
      </c>
      <c r="J18" s="25"/>
    </row>
    <row r="19" spans="1:10" x14ac:dyDescent="0.25">
      <c r="A19">
        <v>639393</v>
      </c>
      <c r="B19">
        <v>44589</v>
      </c>
      <c r="C19">
        <v>44220</v>
      </c>
      <c r="D19">
        <v>44223</v>
      </c>
      <c r="E19" t="s">
        <v>514</v>
      </c>
      <c r="F19" t="s">
        <v>506</v>
      </c>
      <c r="G19" t="s">
        <v>12</v>
      </c>
      <c r="J19" s="25"/>
    </row>
    <row r="20" spans="1:10" x14ac:dyDescent="0.25">
      <c r="A20">
        <v>779687</v>
      </c>
      <c r="B20">
        <v>44700</v>
      </c>
      <c r="C20">
        <v>44236</v>
      </c>
      <c r="D20">
        <v>44241</v>
      </c>
      <c r="E20" t="s">
        <v>512</v>
      </c>
      <c r="F20" t="s">
        <v>507</v>
      </c>
      <c r="G20" t="s">
        <v>10</v>
      </c>
      <c r="J20" s="25"/>
    </row>
    <row r="21" spans="1:10" x14ac:dyDescent="0.25">
      <c r="A21">
        <v>377431</v>
      </c>
      <c r="B21">
        <v>44638</v>
      </c>
      <c r="C21">
        <v>44257</v>
      </c>
      <c r="D21">
        <v>44264</v>
      </c>
      <c r="E21" t="s">
        <v>515</v>
      </c>
      <c r="F21" t="s">
        <v>505</v>
      </c>
      <c r="G21" t="s">
        <v>11</v>
      </c>
      <c r="J21" s="25"/>
    </row>
    <row r="22" spans="1:10" x14ac:dyDescent="0.25">
      <c r="A22">
        <v>373545</v>
      </c>
      <c r="B22">
        <v>44608</v>
      </c>
      <c r="C22">
        <v>44272</v>
      </c>
      <c r="D22">
        <v>44277</v>
      </c>
      <c r="E22" t="s">
        <v>516</v>
      </c>
      <c r="F22" t="s">
        <v>506</v>
      </c>
      <c r="G22" t="s">
        <v>12</v>
      </c>
      <c r="J22" s="25"/>
    </row>
    <row r="23" spans="1:10" x14ac:dyDescent="0.25">
      <c r="A23">
        <v>649802</v>
      </c>
      <c r="B23">
        <v>44599</v>
      </c>
      <c r="C23">
        <v>44278</v>
      </c>
      <c r="D23">
        <v>44283</v>
      </c>
      <c r="E23" t="s">
        <v>509</v>
      </c>
      <c r="F23" t="s">
        <v>505</v>
      </c>
      <c r="G23" t="s">
        <v>8</v>
      </c>
      <c r="J23" s="25"/>
    </row>
    <row r="24" spans="1:10" x14ac:dyDescent="0.25">
      <c r="A24">
        <v>374910</v>
      </c>
      <c r="B24">
        <v>44619</v>
      </c>
      <c r="C24">
        <v>44279</v>
      </c>
      <c r="D24">
        <v>44286</v>
      </c>
      <c r="E24" t="s">
        <v>513</v>
      </c>
      <c r="F24" t="s">
        <v>505</v>
      </c>
      <c r="G24" t="s">
        <v>11</v>
      </c>
      <c r="J24" s="25"/>
    </row>
    <row r="25" spans="1:10" x14ac:dyDescent="0.25">
      <c r="A25">
        <v>634917</v>
      </c>
      <c r="B25">
        <v>44585</v>
      </c>
      <c r="C25">
        <v>44285</v>
      </c>
      <c r="D25">
        <v>44296</v>
      </c>
      <c r="E25" t="s">
        <v>517</v>
      </c>
      <c r="F25" t="s">
        <v>504</v>
      </c>
      <c r="G25" t="s">
        <v>7</v>
      </c>
      <c r="J25" s="25"/>
    </row>
    <row r="26" spans="1:10" x14ac:dyDescent="0.25">
      <c r="A26">
        <v>756770</v>
      </c>
      <c r="B26">
        <v>44685</v>
      </c>
      <c r="C26">
        <v>44288</v>
      </c>
      <c r="D26">
        <v>44293</v>
      </c>
      <c r="E26" t="s">
        <v>513</v>
      </c>
      <c r="F26" t="s">
        <v>505</v>
      </c>
      <c r="G26" t="s">
        <v>13</v>
      </c>
      <c r="J26" s="25"/>
    </row>
    <row r="27" spans="1:10" x14ac:dyDescent="0.25">
      <c r="A27">
        <v>373993</v>
      </c>
      <c r="B27">
        <v>44612</v>
      </c>
      <c r="C27">
        <v>44289</v>
      </c>
      <c r="D27">
        <v>44296</v>
      </c>
      <c r="E27" t="s">
        <v>516</v>
      </c>
      <c r="F27" t="s">
        <v>506</v>
      </c>
      <c r="G27" t="s">
        <v>12</v>
      </c>
      <c r="J27" s="25"/>
    </row>
    <row r="28" spans="1:10" x14ac:dyDescent="0.25">
      <c r="A28">
        <v>665821</v>
      </c>
      <c r="B28">
        <v>44613</v>
      </c>
      <c r="C28">
        <v>44291</v>
      </c>
      <c r="D28">
        <v>44296</v>
      </c>
      <c r="E28" t="s">
        <v>509</v>
      </c>
      <c r="F28" t="s">
        <v>505</v>
      </c>
      <c r="G28" t="s">
        <v>8</v>
      </c>
      <c r="J28" s="25"/>
    </row>
    <row r="29" spans="1:10" x14ac:dyDescent="0.25">
      <c r="A29">
        <v>692922</v>
      </c>
      <c r="B29">
        <v>44636</v>
      </c>
      <c r="C29">
        <v>44306</v>
      </c>
      <c r="D29">
        <v>44311</v>
      </c>
      <c r="E29" t="s">
        <v>509</v>
      </c>
      <c r="F29" t="s">
        <v>505</v>
      </c>
      <c r="G29" t="s">
        <v>8</v>
      </c>
      <c r="J29" s="25"/>
    </row>
    <row r="30" spans="1:10" x14ac:dyDescent="0.25">
      <c r="A30">
        <v>377548</v>
      </c>
      <c r="B30">
        <v>44639</v>
      </c>
      <c r="C30">
        <v>44315</v>
      </c>
      <c r="D30">
        <v>44321</v>
      </c>
      <c r="E30" t="s">
        <v>514</v>
      </c>
      <c r="F30" t="s">
        <v>506</v>
      </c>
      <c r="G30" t="s">
        <v>9</v>
      </c>
    </row>
    <row r="31" spans="1:10" x14ac:dyDescent="0.25">
      <c r="A31">
        <v>732274</v>
      </c>
      <c r="B31">
        <v>44670</v>
      </c>
      <c r="C31">
        <v>44318</v>
      </c>
      <c r="D31">
        <v>44323</v>
      </c>
      <c r="E31" t="s">
        <v>518</v>
      </c>
      <c r="F31" t="s">
        <v>506</v>
      </c>
      <c r="G31" t="s">
        <v>12</v>
      </c>
    </row>
    <row r="32" spans="1:10" x14ac:dyDescent="0.25">
      <c r="A32">
        <v>781380</v>
      </c>
      <c r="B32">
        <v>44700</v>
      </c>
      <c r="C32">
        <v>44320</v>
      </c>
      <c r="D32">
        <v>44325</v>
      </c>
      <c r="E32" t="s">
        <v>519</v>
      </c>
      <c r="F32" t="s">
        <v>505</v>
      </c>
      <c r="G32" t="s">
        <v>14</v>
      </c>
    </row>
    <row r="33" spans="1:7" x14ac:dyDescent="0.25">
      <c r="A33">
        <v>698789</v>
      </c>
      <c r="B33">
        <v>44642</v>
      </c>
      <c r="C33">
        <v>44321</v>
      </c>
      <c r="D33">
        <v>44326</v>
      </c>
      <c r="E33" t="s">
        <v>513</v>
      </c>
      <c r="F33" t="s">
        <v>505</v>
      </c>
      <c r="G33" t="s">
        <v>13</v>
      </c>
    </row>
    <row r="34" spans="1:7" x14ac:dyDescent="0.25">
      <c r="A34">
        <v>376891</v>
      </c>
      <c r="B34">
        <v>44633</v>
      </c>
      <c r="C34">
        <v>44326</v>
      </c>
      <c r="D34">
        <v>44334</v>
      </c>
      <c r="E34" t="s">
        <v>515</v>
      </c>
      <c r="F34" t="s">
        <v>505</v>
      </c>
      <c r="G34" t="s">
        <v>15</v>
      </c>
    </row>
    <row r="35" spans="1:7" x14ac:dyDescent="0.25">
      <c r="A35">
        <v>781613</v>
      </c>
      <c r="B35">
        <v>44700</v>
      </c>
      <c r="C35">
        <v>44327</v>
      </c>
      <c r="D35">
        <v>44332</v>
      </c>
      <c r="E35" t="s">
        <v>520</v>
      </c>
      <c r="F35" t="s">
        <v>505</v>
      </c>
      <c r="G35" t="s">
        <v>12</v>
      </c>
    </row>
    <row r="36" spans="1:7" x14ac:dyDescent="0.25">
      <c r="A36">
        <v>727919</v>
      </c>
      <c r="B36">
        <v>44666</v>
      </c>
      <c r="C36">
        <v>44328</v>
      </c>
      <c r="D36">
        <v>44333</v>
      </c>
      <c r="E36" t="s">
        <v>521</v>
      </c>
      <c r="F36" t="s">
        <v>505</v>
      </c>
      <c r="G36" t="s">
        <v>16</v>
      </c>
    </row>
    <row r="37" spans="1:7" x14ac:dyDescent="0.25">
      <c r="A37">
        <v>375568</v>
      </c>
      <c r="B37">
        <v>44623</v>
      </c>
      <c r="C37">
        <v>44328</v>
      </c>
      <c r="D37">
        <v>44330</v>
      </c>
      <c r="E37" t="s">
        <v>508</v>
      </c>
      <c r="F37" t="s">
        <v>507</v>
      </c>
      <c r="G37" t="s">
        <v>12</v>
      </c>
    </row>
    <row r="38" spans="1:7" x14ac:dyDescent="0.25">
      <c r="A38">
        <v>374873</v>
      </c>
      <c r="B38">
        <v>44619</v>
      </c>
      <c r="C38">
        <v>44332</v>
      </c>
      <c r="D38">
        <v>44338</v>
      </c>
      <c r="E38" t="s">
        <v>512</v>
      </c>
      <c r="F38" t="s">
        <v>507</v>
      </c>
      <c r="G38" t="s">
        <v>7</v>
      </c>
    </row>
    <row r="39" spans="1:7" x14ac:dyDescent="0.25">
      <c r="A39">
        <v>375126</v>
      </c>
      <c r="B39">
        <v>44621</v>
      </c>
      <c r="C39">
        <v>44333</v>
      </c>
      <c r="D39">
        <v>44342</v>
      </c>
      <c r="E39" t="s">
        <v>522</v>
      </c>
      <c r="F39" t="s">
        <v>505</v>
      </c>
      <c r="G39" t="s">
        <v>14</v>
      </c>
    </row>
    <row r="40" spans="1:7" x14ac:dyDescent="0.25">
      <c r="A40">
        <v>633510</v>
      </c>
      <c r="B40">
        <v>44585</v>
      </c>
      <c r="C40">
        <v>44335</v>
      </c>
      <c r="D40">
        <v>44341</v>
      </c>
      <c r="E40" t="s">
        <v>523</v>
      </c>
      <c r="F40" t="s">
        <v>506</v>
      </c>
      <c r="G40" t="s">
        <v>7</v>
      </c>
    </row>
    <row r="41" spans="1:7" x14ac:dyDescent="0.25">
      <c r="A41">
        <v>366884</v>
      </c>
      <c r="B41">
        <v>44564</v>
      </c>
      <c r="C41">
        <v>44335</v>
      </c>
      <c r="D41">
        <v>44342</v>
      </c>
      <c r="E41" t="s">
        <v>524</v>
      </c>
      <c r="F41" t="s">
        <v>507</v>
      </c>
      <c r="G41" t="s">
        <v>9</v>
      </c>
    </row>
    <row r="42" spans="1:7" x14ac:dyDescent="0.25">
      <c r="A42">
        <v>378645</v>
      </c>
      <c r="B42">
        <v>44644</v>
      </c>
      <c r="C42">
        <v>44337</v>
      </c>
      <c r="D42">
        <v>44341</v>
      </c>
      <c r="E42" t="s">
        <v>515</v>
      </c>
      <c r="F42" t="s">
        <v>505</v>
      </c>
      <c r="G42" t="s">
        <v>15</v>
      </c>
    </row>
    <row r="43" spans="1:7" x14ac:dyDescent="0.25">
      <c r="A43">
        <v>376644</v>
      </c>
      <c r="B43">
        <v>44632</v>
      </c>
      <c r="C43">
        <v>44349</v>
      </c>
      <c r="D43">
        <v>44351</v>
      </c>
      <c r="E43" t="s">
        <v>523</v>
      </c>
      <c r="F43" t="s">
        <v>506</v>
      </c>
      <c r="G43" t="s">
        <v>12</v>
      </c>
    </row>
    <row r="44" spans="1:7" x14ac:dyDescent="0.25">
      <c r="A44">
        <v>660795</v>
      </c>
      <c r="B44">
        <v>44609</v>
      </c>
      <c r="C44">
        <v>44350</v>
      </c>
      <c r="D44">
        <v>44358</v>
      </c>
      <c r="E44" t="s">
        <v>519</v>
      </c>
      <c r="F44" t="s">
        <v>505</v>
      </c>
      <c r="G44" t="s">
        <v>12</v>
      </c>
    </row>
    <row r="45" spans="1:7" x14ac:dyDescent="0.25">
      <c r="A45">
        <v>841773</v>
      </c>
      <c r="B45">
        <v>44737</v>
      </c>
      <c r="C45">
        <v>44350</v>
      </c>
      <c r="D45">
        <v>44355</v>
      </c>
      <c r="E45" t="s">
        <v>519</v>
      </c>
      <c r="F45" t="s">
        <v>505</v>
      </c>
      <c r="G45" t="s">
        <v>14</v>
      </c>
    </row>
    <row r="46" spans="1:7" x14ac:dyDescent="0.25">
      <c r="A46">
        <v>379366</v>
      </c>
      <c r="B46">
        <v>44666</v>
      </c>
      <c r="C46">
        <v>44354</v>
      </c>
      <c r="D46">
        <v>44356</v>
      </c>
      <c r="E46" t="s">
        <v>512</v>
      </c>
      <c r="F46" t="s">
        <v>507</v>
      </c>
      <c r="G46" t="s">
        <v>7</v>
      </c>
    </row>
    <row r="47" spans="1:7" x14ac:dyDescent="0.25">
      <c r="A47">
        <v>371331</v>
      </c>
      <c r="B47">
        <v>44590</v>
      </c>
      <c r="C47">
        <v>44357</v>
      </c>
      <c r="D47">
        <v>44359</v>
      </c>
      <c r="E47" t="s">
        <v>516</v>
      </c>
      <c r="F47" t="s">
        <v>506</v>
      </c>
      <c r="G47" t="s">
        <v>12</v>
      </c>
    </row>
    <row r="48" spans="1:7" x14ac:dyDescent="0.25">
      <c r="A48">
        <v>367614</v>
      </c>
      <c r="B48">
        <v>44567</v>
      </c>
      <c r="C48">
        <v>44357</v>
      </c>
      <c r="D48">
        <v>44365</v>
      </c>
      <c r="E48" t="s">
        <v>525</v>
      </c>
      <c r="F48" t="s">
        <v>506</v>
      </c>
      <c r="G48" t="s">
        <v>12</v>
      </c>
    </row>
    <row r="49" spans="1:7" x14ac:dyDescent="0.25">
      <c r="A49">
        <v>367614</v>
      </c>
      <c r="B49">
        <v>44568</v>
      </c>
      <c r="C49">
        <v>44357</v>
      </c>
      <c r="D49">
        <v>44365</v>
      </c>
      <c r="E49" t="s">
        <v>525</v>
      </c>
      <c r="F49" t="s">
        <v>506</v>
      </c>
      <c r="G49" t="s">
        <v>12</v>
      </c>
    </row>
    <row r="50" spans="1:7" x14ac:dyDescent="0.25">
      <c r="A50">
        <v>368179</v>
      </c>
      <c r="B50">
        <v>44570</v>
      </c>
      <c r="C50">
        <v>44361</v>
      </c>
      <c r="D50">
        <v>44363</v>
      </c>
      <c r="E50" t="s">
        <v>526</v>
      </c>
      <c r="F50" t="s">
        <v>505</v>
      </c>
      <c r="G50" t="s">
        <v>12</v>
      </c>
    </row>
    <row r="51" spans="1:7" x14ac:dyDescent="0.25">
      <c r="A51">
        <v>368669</v>
      </c>
      <c r="B51">
        <v>44574</v>
      </c>
      <c r="C51">
        <v>44362</v>
      </c>
      <c r="D51">
        <v>44368</v>
      </c>
      <c r="E51" t="s">
        <v>527</v>
      </c>
      <c r="F51" t="s">
        <v>507</v>
      </c>
      <c r="G51" t="s">
        <v>14</v>
      </c>
    </row>
    <row r="52" spans="1:7" x14ac:dyDescent="0.25">
      <c r="A52">
        <v>370047</v>
      </c>
      <c r="B52">
        <v>44579</v>
      </c>
      <c r="C52">
        <v>44363</v>
      </c>
      <c r="D52">
        <v>44369</v>
      </c>
      <c r="E52" t="s">
        <v>516</v>
      </c>
      <c r="F52" t="s">
        <v>506</v>
      </c>
      <c r="G52" t="s">
        <v>12</v>
      </c>
    </row>
    <row r="53" spans="1:7" x14ac:dyDescent="0.25">
      <c r="A53">
        <v>374626</v>
      </c>
      <c r="B53">
        <v>44616</v>
      </c>
      <c r="C53">
        <v>44368</v>
      </c>
      <c r="D53">
        <v>44373</v>
      </c>
      <c r="E53" t="s">
        <v>509</v>
      </c>
      <c r="F53" t="s">
        <v>505</v>
      </c>
      <c r="G53" t="s">
        <v>8</v>
      </c>
    </row>
    <row r="54" spans="1:7" x14ac:dyDescent="0.25">
      <c r="A54">
        <v>378257</v>
      </c>
      <c r="B54">
        <v>44642</v>
      </c>
      <c r="C54">
        <v>44369</v>
      </c>
      <c r="D54">
        <v>44371</v>
      </c>
      <c r="E54" t="s">
        <v>516</v>
      </c>
      <c r="F54" t="s">
        <v>506</v>
      </c>
      <c r="G54" t="s">
        <v>12</v>
      </c>
    </row>
    <row r="55" spans="1:7" x14ac:dyDescent="0.25">
      <c r="A55">
        <v>378318</v>
      </c>
      <c r="B55">
        <v>44643</v>
      </c>
      <c r="C55">
        <v>44369</v>
      </c>
      <c r="D55">
        <v>44377</v>
      </c>
      <c r="E55" t="s">
        <v>524</v>
      </c>
      <c r="F55" t="s">
        <v>507</v>
      </c>
      <c r="G55" t="s">
        <v>17</v>
      </c>
    </row>
    <row r="56" spans="1:7" x14ac:dyDescent="0.25">
      <c r="A56">
        <v>612555</v>
      </c>
      <c r="B56">
        <v>44569</v>
      </c>
      <c r="C56">
        <v>44376</v>
      </c>
      <c r="E56" t="s">
        <v>509</v>
      </c>
      <c r="F56" t="s">
        <v>505</v>
      </c>
      <c r="G56" t="s">
        <v>8</v>
      </c>
    </row>
    <row r="57" spans="1:7" x14ac:dyDescent="0.25">
      <c r="A57">
        <v>608136</v>
      </c>
      <c r="B57">
        <v>44565</v>
      </c>
      <c r="C57">
        <v>44377</v>
      </c>
      <c r="D57">
        <v>44381</v>
      </c>
      <c r="E57" t="s">
        <v>522</v>
      </c>
      <c r="F57" t="s">
        <v>505</v>
      </c>
      <c r="G57" t="s">
        <v>14</v>
      </c>
    </row>
    <row r="58" spans="1:7" x14ac:dyDescent="0.25">
      <c r="A58">
        <v>622299</v>
      </c>
      <c r="B58">
        <v>44577</v>
      </c>
      <c r="C58">
        <v>44379</v>
      </c>
      <c r="D58">
        <v>44384</v>
      </c>
      <c r="E58" t="s">
        <v>527</v>
      </c>
      <c r="F58" t="s">
        <v>507</v>
      </c>
      <c r="G58" t="s">
        <v>18</v>
      </c>
    </row>
    <row r="59" spans="1:7" x14ac:dyDescent="0.25">
      <c r="A59">
        <v>624962</v>
      </c>
      <c r="B59">
        <v>44579</v>
      </c>
      <c r="C59">
        <v>44392</v>
      </c>
      <c r="D59">
        <v>44407</v>
      </c>
      <c r="E59" t="s">
        <v>523</v>
      </c>
      <c r="F59" t="s">
        <v>506</v>
      </c>
      <c r="G59" t="s">
        <v>7</v>
      </c>
    </row>
    <row r="60" spans="1:7" x14ac:dyDescent="0.25">
      <c r="A60">
        <v>734982</v>
      </c>
      <c r="B60">
        <v>44672</v>
      </c>
      <c r="C60">
        <v>44396</v>
      </c>
      <c r="D60">
        <v>44401</v>
      </c>
      <c r="E60" t="s">
        <v>514</v>
      </c>
      <c r="F60" t="s">
        <v>506</v>
      </c>
      <c r="G60" t="s">
        <v>7</v>
      </c>
    </row>
    <row r="61" spans="1:7" x14ac:dyDescent="0.25">
      <c r="A61">
        <v>631078</v>
      </c>
      <c r="B61">
        <v>44582</v>
      </c>
      <c r="C61">
        <v>44403</v>
      </c>
      <c r="D61">
        <v>44408</v>
      </c>
      <c r="E61" t="s">
        <v>511</v>
      </c>
      <c r="F61" t="s">
        <v>507</v>
      </c>
      <c r="G61" t="s">
        <v>9</v>
      </c>
    </row>
    <row r="62" spans="1:7" x14ac:dyDescent="0.25">
      <c r="A62">
        <v>609807</v>
      </c>
      <c r="B62">
        <v>44571</v>
      </c>
      <c r="C62">
        <v>44405</v>
      </c>
      <c r="D62">
        <v>44411</v>
      </c>
      <c r="E62" t="s">
        <v>513</v>
      </c>
      <c r="F62" t="s">
        <v>505</v>
      </c>
      <c r="G62" t="s">
        <v>13</v>
      </c>
    </row>
    <row r="63" spans="1:7" x14ac:dyDescent="0.25">
      <c r="A63">
        <v>879509</v>
      </c>
      <c r="B63">
        <v>44760</v>
      </c>
      <c r="C63">
        <v>44413</v>
      </c>
      <c r="D63">
        <v>44418</v>
      </c>
      <c r="E63" t="s">
        <v>509</v>
      </c>
      <c r="F63" t="s">
        <v>505</v>
      </c>
      <c r="G63" t="s">
        <v>8</v>
      </c>
    </row>
    <row r="64" spans="1:7" x14ac:dyDescent="0.25">
      <c r="A64">
        <v>612816</v>
      </c>
      <c r="B64">
        <v>44569</v>
      </c>
      <c r="C64">
        <v>44422</v>
      </c>
      <c r="D64">
        <v>44430</v>
      </c>
      <c r="E64" t="s">
        <v>510</v>
      </c>
      <c r="F64" t="s">
        <v>505</v>
      </c>
      <c r="G64" t="s">
        <v>11</v>
      </c>
    </row>
    <row r="65" spans="1:7" x14ac:dyDescent="0.25">
      <c r="A65">
        <v>714500</v>
      </c>
      <c r="B65">
        <v>44655</v>
      </c>
      <c r="C65">
        <v>44432</v>
      </c>
      <c r="D65">
        <v>44437</v>
      </c>
      <c r="E65" t="s">
        <v>516</v>
      </c>
      <c r="F65" t="s">
        <v>506</v>
      </c>
      <c r="G65" t="s">
        <v>12</v>
      </c>
    </row>
    <row r="66" spans="1:7" x14ac:dyDescent="0.25">
      <c r="A66">
        <v>647991</v>
      </c>
      <c r="B66">
        <v>44597</v>
      </c>
      <c r="C66">
        <v>44432</v>
      </c>
      <c r="D66">
        <v>44438</v>
      </c>
      <c r="E66" t="s">
        <v>511</v>
      </c>
      <c r="F66" t="s">
        <v>507</v>
      </c>
      <c r="G66" t="s">
        <v>9</v>
      </c>
    </row>
    <row r="67" spans="1:7" x14ac:dyDescent="0.25">
      <c r="A67">
        <v>604515</v>
      </c>
      <c r="B67">
        <v>44566</v>
      </c>
      <c r="C67">
        <v>44436</v>
      </c>
      <c r="D67">
        <v>44445</v>
      </c>
      <c r="E67" t="s">
        <v>516</v>
      </c>
      <c r="F67" t="s">
        <v>506</v>
      </c>
      <c r="G67" t="s">
        <v>12</v>
      </c>
    </row>
    <row r="68" spans="1:7" x14ac:dyDescent="0.25">
      <c r="A68">
        <v>740559</v>
      </c>
      <c r="B68">
        <v>44677</v>
      </c>
      <c r="C68">
        <v>44442</v>
      </c>
      <c r="D68">
        <v>44447</v>
      </c>
      <c r="E68" t="s">
        <v>519</v>
      </c>
      <c r="F68" t="s">
        <v>505</v>
      </c>
      <c r="G68" t="s">
        <v>14</v>
      </c>
    </row>
    <row r="69" spans="1:7" x14ac:dyDescent="0.25">
      <c r="A69">
        <v>710417</v>
      </c>
      <c r="B69">
        <v>44651</v>
      </c>
      <c r="C69">
        <v>44447</v>
      </c>
      <c r="D69">
        <v>44452</v>
      </c>
      <c r="E69" t="s">
        <v>516</v>
      </c>
      <c r="F69" t="s">
        <v>506</v>
      </c>
      <c r="G69" t="s">
        <v>12</v>
      </c>
    </row>
    <row r="70" spans="1:7" x14ac:dyDescent="0.25">
      <c r="A70">
        <v>772872</v>
      </c>
      <c r="B70">
        <v>44696</v>
      </c>
      <c r="C70">
        <v>44455</v>
      </c>
      <c r="D70">
        <v>44460</v>
      </c>
      <c r="E70" t="s">
        <v>522</v>
      </c>
      <c r="F70" t="s">
        <v>505</v>
      </c>
      <c r="G70" t="s">
        <v>19</v>
      </c>
    </row>
    <row r="71" spans="1:7" x14ac:dyDescent="0.25">
      <c r="A71">
        <v>764980</v>
      </c>
      <c r="B71">
        <v>44691</v>
      </c>
      <c r="C71">
        <v>44456</v>
      </c>
      <c r="D71">
        <v>44461</v>
      </c>
      <c r="E71" t="s">
        <v>524</v>
      </c>
      <c r="F71" t="s">
        <v>507</v>
      </c>
      <c r="G71" t="s">
        <v>11</v>
      </c>
    </row>
    <row r="72" spans="1:7" x14ac:dyDescent="0.25">
      <c r="A72">
        <v>707017</v>
      </c>
      <c r="B72">
        <v>44649</v>
      </c>
      <c r="C72">
        <v>44458</v>
      </c>
      <c r="D72">
        <v>44463</v>
      </c>
      <c r="E72" t="s">
        <v>523</v>
      </c>
      <c r="F72" t="s">
        <v>506</v>
      </c>
      <c r="G72" t="s">
        <v>7</v>
      </c>
    </row>
    <row r="73" spans="1:7" x14ac:dyDescent="0.25">
      <c r="A73">
        <v>692568</v>
      </c>
      <c r="B73">
        <v>44636</v>
      </c>
      <c r="C73">
        <v>44461</v>
      </c>
      <c r="D73">
        <v>44466</v>
      </c>
      <c r="E73" t="s">
        <v>522</v>
      </c>
      <c r="F73" t="s">
        <v>505</v>
      </c>
      <c r="G73" t="s">
        <v>19</v>
      </c>
    </row>
    <row r="74" spans="1:7" x14ac:dyDescent="0.25">
      <c r="A74">
        <v>644207</v>
      </c>
      <c r="B74">
        <v>44594</v>
      </c>
      <c r="C74">
        <v>44463</v>
      </c>
      <c r="D74">
        <v>44468</v>
      </c>
      <c r="E74" t="s">
        <v>519</v>
      </c>
      <c r="F74" t="s">
        <v>505</v>
      </c>
      <c r="G74" t="s">
        <v>12</v>
      </c>
    </row>
    <row r="75" spans="1:7" x14ac:dyDescent="0.25">
      <c r="A75">
        <v>637853</v>
      </c>
      <c r="B75">
        <v>44588</v>
      </c>
      <c r="C75">
        <v>44467</v>
      </c>
      <c r="D75">
        <v>44473</v>
      </c>
      <c r="E75" t="s">
        <v>509</v>
      </c>
      <c r="F75" t="s">
        <v>505</v>
      </c>
      <c r="G75" t="s">
        <v>8</v>
      </c>
    </row>
    <row r="76" spans="1:7" x14ac:dyDescent="0.25">
      <c r="A76">
        <v>628560</v>
      </c>
      <c r="B76">
        <v>44580</v>
      </c>
      <c r="C76">
        <v>44474</v>
      </c>
      <c r="D76">
        <v>44478</v>
      </c>
      <c r="E76" t="s">
        <v>523</v>
      </c>
      <c r="F76" t="s">
        <v>506</v>
      </c>
      <c r="G76" t="s">
        <v>7</v>
      </c>
    </row>
    <row r="77" spans="1:7" x14ac:dyDescent="0.25">
      <c r="A77">
        <v>657270</v>
      </c>
      <c r="B77">
        <v>44606</v>
      </c>
      <c r="C77">
        <v>44476</v>
      </c>
      <c r="D77">
        <v>44478</v>
      </c>
      <c r="E77" t="s">
        <v>513</v>
      </c>
      <c r="F77" t="s">
        <v>505</v>
      </c>
      <c r="G77" t="s">
        <v>13</v>
      </c>
    </row>
    <row r="78" spans="1:7" x14ac:dyDescent="0.25">
      <c r="A78">
        <v>710385</v>
      </c>
      <c r="B78">
        <v>44651</v>
      </c>
      <c r="C78">
        <v>44477</v>
      </c>
      <c r="D78">
        <v>44482</v>
      </c>
      <c r="E78" t="s">
        <v>515</v>
      </c>
      <c r="F78" t="s">
        <v>505</v>
      </c>
      <c r="G78" t="s">
        <v>11</v>
      </c>
    </row>
    <row r="79" spans="1:7" x14ac:dyDescent="0.25">
      <c r="A79">
        <v>855959</v>
      </c>
      <c r="B79">
        <v>44747</v>
      </c>
      <c r="C79">
        <v>44481</v>
      </c>
      <c r="D79">
        <v>44486</v>
      </c>
      <c r="E79" t="s">
        <v>509</v>
      </c>
      <c r="F79" t="s">
        <v>505</v>
      </c>
      <c r="G79" t="s">
        <v>12</v>
      </c>
    </row>
    <row r="80" spans="1:7" x14ac:dyDescent="0.25">
      <c r="A80">
        <v>695760</v>
      </c>
      <c r="B80">
        <v>44639</v>
      </c>
      <c r="C80">
        <v>44483</v>
      </c>
      <c r="D80">
        <v>44488</v>
      </c>
      <c r="E80" t="s">
        <v>523</v>
      </c>
      <c r="F80" t="s">
        <v>506</v>
      </c>
      <c r="G80" t="s">
        <v>7</v>
      </c>
    </row>
    <row r="81" spans="1:7" x14ac:dyDescent="0.25">
      <c r="A81">
        <v>654612</v>
      </c>
      <c r="B81">
        <v>44603</v>
      </c>
      <c r="C81">
        <v>44483</v>
      </c>
      <c r="D81">
        <v>44490</v>
      </c>
      <c r="E81" t="s">
        <v>509</v>
      </c>
      <c r="F81" t="s">
        <v>505</v>
      </c>
      <c r="G81" t="s">
        <v>8</v>
      </c>
    </row>
    <row r="82" spans="1:7" x14ac:dyDescent="0.25">
      <c r="A82">
        <v>679574</v>
      </c>
      <c r="B82">
        <v>44624</v>
      </c>
      <c r="C82">
        <v>44484</v>
      </c>
      <c r="D82">
        <v>44489</v>
      </c>
      <c r="E82" t="s">
        <v>509</v>
      </c>
      <c r="F82" t="s">
        <v>505</v>
      </c>
      <c r="G82" t="s">
        <v>8</v>
      </c>
    </row>
    <row r="83" spans="1:7" x14ac:dyDescent="0.25">
      <c r="A83">
        <v>704436</v>
      </c>
      <c r="B83">
        <v>44646</v>
      </c>
      <c r="C83">
        <v>44485</v>
      </c>
      <c r="D83">
        <v>44495</v>
      </c>
      <c r="E83" t="s">
        <v>523</v>
      </c>
      <c r="F83" t="s">
        <v>506</v>
      </c>
      <c r="G83" t="s">
        <v>7</v>
      </c>
    </row>
    <row r="84" spans="1:7" x14ac:dyDescent="0.25">
      <c r="A84">
        <v>626619</v>
      </c>
      <c r="B84">
        <v>44581</v>
      </c>
      <c r="C84">
        <v>44489</v>
      </c>
      <c r="D84">
        <v>44496</v>
      </c>
      <c r="E84" t="s">
        <v>517</v>
      </c>
      <c r="F84" t="s">
        <v>504</v>
      </c>
      <c r="G84" t="s">
        <v>7</v>
      </c>
    </row>
    <row r="85" spans="1:7" x14ac:dyDescent="0.25">
      <c r="A85">
        <v>660389</v>
      </c>
      <c r="B85">
        <v>44608</v>
      </c>
      <c r="C85">
        <v>44489</v>
      </c>
      <c r="E85" t="s">
        <v>509</v>
      </c>
      <c r="F85" t="s">
        <v>505</v>
      </c>
      <c r="G85" t="s">
        <v>8</v>
      </c>
    </row>
    <row r="86" spans="1:7" x14ac:dyDescent="0.25">
      <c r="A86">
        <v>631816</v>
      </c>
      <c r="B86">
        <v>44583</v>
      </c>
      <c r="C86">
        <v>44495</v>
      </c>
      <c r="D86">
        <v>44500</v>
      </c>
      <c r="E86" t="s">
        <v>513</v>
      </c>
      <c r="F86" t="s">
        <v>505</v>
      </c>
      <c r="G86" t="s">
        <v>12</v>
      </c>
    </row>
    <row r="87" spans="1:7" x14ac:dyDescent="0.25">
      <c r="A87">
        <v>687621</v>
      </c>
      <c r="B87">
        <v>44632</v>
      </c>
      <c r="C87">
        <v>44502</v>
      </c>
      <c r="D87">
        <v>44507</v>
      </c>
      <c r="E87" t="s">
        <v>523</v>
      </c>
      <c r="F87" t="s">
        <v>506</v>
      </c>
      <c r="G87" t="s">
        <v>7</v>
      </c>
    </row>
    <row r="88" spans="1:7" x14ac:dyDescent="0.25">
      <c r="A88">
        <v>709266</v>
      </c>
      <c r="B88">
        <v>44650</v>
      </c>
      <c r="C88">
        <v>44507</v>
      </c>
      <c r="D88">
        <v>44512</v>
      </c>
      <c r="E88" t="s">
        <v>513</v>
      </c>
      <c r="F88" t="s">
        <v>505</v>
      </c>
      <c r="G88" t="s">
        <v>19</v>
      </c>
    </row>
    <row r="89" spans="1:7" x14ac:dyDescent="0.25">
      <c r="A89">
        <v>683447</v>
      </c>
      <c r="B89">
        <v>44628</v>
      </c>
      <c r="C89">
        <v>44509</v>
      </c>
      <c r="D89">
        <v>44516</v>
      </c>
      <c r="E89" t="s">
        <v>513</v>
      </c>
      <c r="F89" t="s">
        <v>505</v>
      </c>
      <c r="G89" t="s">
        <v>13</v>
      </c>
    </row>
    <row r="90" spans="1:7" x14ac:dyDescent="0.25">
      <c r="A90">
        <v>640404</v>
      </c>
      <c r="B90">
        <v>44590</v>
      </c>
      <c r="C90">
        <v>44511</v>
      </c>
      <c r="D90">
        <v>44522</v>
      </c>
      <c r="E90" t="s">
        <v>519</v>
      </c>
      <c r="F90" t="s">
        <v>505</v>
      </c>
      <c r="G90" t="s">
        <v>14</v>
      </c>
    </row>
    <row r="91" spans="1:7" x14ac:dyDescent="0.25">
      <c r="A91">
        <v>657968</v>
      </c>
      <c r="B91">
        <v>44606</v>
      </c>
      <c r="C91">
        <v>44512</v>
      </c>
      <c r="D91">
        <v>44522</v>
      </c>
      <c r="E91" t="s">
        <v>513</v>
      </c>
      <c r="F91" t="s">
        <v>505</v>
      </c>
      <c r="G91" t="s">
        <v>13</v>
      </c>
    </row>
    <row r="92" spans="1:7" x14ac:dyDescent="0.25">
      <c r="A92">
        <v>635536</v>
      </c>
      <c r="B92">
        <v>44586</v>
      </c>
      <c r="C92">
        <v>44515</v>
      </c>
      <c r="D92">
        <v>44522</v>
      </c>
      <c r="E92" t="s">
        <v>516</v>
      </c>
      <c r="F92" t="s">
        <v>506</v>
      </c>
      <c r="G92" t="s">
        <v>12</v>
      </c>
    </row>
    <row r="93" spans="1:7" x14ac:dyDescent="0.25">
      <c r="A93">
        <v>659862</v>
      </c>
      <c r="B93">
        <v>44608</v>
      </c>
      <c r="C93">
        <v>44516</v>
      </c>
      <c r="D93">
        <v>44522</v>
      </c>
      <c r="E93" t="s">
        <v>509</v>
      </c>
      <c r="F93" t="s">
        <v>505</v>
      </c>
      <c r="G93" t="s">
        <v>8</v>
      </c>
    </row>
    <row r="94" spans="1:7" x14ac:dyDescent="0.25">
      <c r="A94">
        <v>720347</v>
      </c>
      <c r="B94">
        <v>44659</v>
      </c>
      <c r="C94">
        <v>44520</v>
      </c>
      <c r="D94">
        <v>44525</v>
      </c>
      <c r="E94" t="s">
        <v>516</v>
      </c>
      <c r="F94" t="s">
        <v>506</v>
      </c>
      <c r="G94" t="s">
        <v>12</v>
      </c>
    </row>
    <row r="95" spans="1:7" x14ac:dyDescent="0.25">
      <c r="A95">
        <v>660169</v>
      </c>
      <c r="B95">
        <v>44608</v>
      </c>
      <c r="C95">
        <v>44523</v>
      </c>
      <c r="E95" t="s">
        <v>518</v>
      </c>
      <c r="F95" t="s">
        <v>506</v>
      </c>
      <c r="G95" t="s">
        <v>12</v>
      </c>
    </row>
    <row r="96" spans="1:7" x14ac:dyDescent="0.25">
      <c r="A96">
        <v>644082</v>
      </c>
      <c r="B96">
        <v>44594</v>
      </c>
      <c r="C96">
        <v>44524</v>
      </c>
      <c r="D96">
        <v>44531</v>
      </c>
      <c r="E96" t="s">
        <v>519</v>
      </c>
      <c r="F96" t="s">
        <v>505</v>
      </c>
      <c r="G96" t="s">
        <v>14</v>
      </c>
    </row>
    <row r="97" spans="1:7" x14ac:dyDescent="0.25">
      <c r="A97">
        <v>693672</v>
      </c>
      <c r="B97">
        <v>44636</v>
      </c>
      <c r="C97">
        <v>44524</v>
      </c>
      <c r="D97">
        <v>44528</v>
      </c>
      <c r="E97" t="s">
        <v>519</v>
      </c>
      <c r="F97" t="s">
        <v>505</v>
      </c>
      <c r="G97" t="s">
        <v>14</v>
      </c>
    </row>
    <row r="98" spans="1:7" x14ac:dyDescent="0.25">
      <c r="A98">
        <v>639315</v>
      </c>
      <c r="B98">
        <v>44589</v>
      </c>
      <c r="C98">
        <v>44526</v>
      </c>
      <c r="D98">
        <v>44536</v>
      </c>
      <c r="E98" t="s">
        <v>523</v>
      </c>
      <c r="F98" t="s">
        <v>506</v>
      </c>
      <c r="G98" t="s">
        <v>17</v>
      </c>
    </row>
    <row r="99" spans="1:7" x14ac:dyDescent="0.25">
      <c r="A99">
        <v>691966</v>
      </c>
      <c r="B99">
        <v>44635</v>
      </c>
      <c r="C99">
        <v>44526</v>
      </c>
      <c r="D99">
        <v>44530</v>
      </c>
      <c r="E99" t="s">
        <v>516</v>
      </c>
      <c r="F99" t="s">
        <v>506</v>
      </c>
      <c r="G99" t="s">
        <v>12</v>
      </c>
    </row>
    <row r="100" spans="1:7" x14ac:dyDescent="0.25">
      <c r="A100">
        <v>656148</v>
      </c>
      <c r="B100">
        <v>44604</v>
      </c>
      <c r="C100">
        <v>44526</v>
      </c>
      <c r="E100" t="s">
        <v>513</v>
      </c>
      <c r="F100" t="s">
        <v>505</v>
      </c>
      <c r="G100" t="s">
        <v>19</v>
      </c>
    </row>
    <row r="101" spans="1:7" x14ac:dyDescent="0.25">
      <c r="A101">
        <v>634665</v>
      </c>
      <c r="B101">
        <v>44585</v>
      </c>
      <c r="C101">
        <v>44527</v>
      </c>
      <c r="D101">
        <v>44531</v>
      </c>
      <c r="E101" t="s">
        <v>527</v>
      </c>
      <c r="F101" t="s">
        <v>507</v>
      </c>
      <c r="G101" t="s">
        <v>20</v>
      </c>
    </row>
    <row r="102" spans="1:7" x14ac:dyDescent="0.25">
      <c r="A102">
        <v>608873</v>
      </c>
      <c r="B102">
        <v>44566</v>
      </c>
      <c r="C102">
        <v>44529</v>
      </c>
      <c r="D102">
        <v>44530</v>
      </c>
      <c r="E102" t="s">
        <v>528</v>
      </c>
      <c r="F102" t="s">
        <v>505</v>
      </c>
      <c r="G102" t="s">
        <v>11</v>
      </c>
    </row>
    <row r="103" spans="1:7" x14ac:dyDescent="0.25">
      <c r="A103">
        <v>626936</v>
      </c>
      <c r="B103">
        <v>44580</v>
      </c>
      <c r="C103">
        <v>44529</v>
      </c>
      <c r="D103">
        <v>44538</v>
      </c>
      <c r="E103" t="s">
        <v>509</v>
      </c>
      <c r="F103" t="s">
        <v>505</v>
      </c>
      <c r="G103" t="s">
        <v>8</v>
      </c>
    </row>
    <row r="104" spans="1:7" x14ac:dyDescent="0.25">
      <c r="A104">
        <v>628230</v>
      </c>
      <c r="B104">
        <v>44580</v>
      </c>
      <c r="C104">
        <v>44529</v>
      </c>
      <c r="D104">
        <v>44533</v>
      </c>
      <c r="E104" t="s">
        <v>512</v>
      </c>
      <c r="F104" t="s">
        <v>507</v>
      </c>
      <c r="G104" t="s">
        <v>7</v>
      </c>
    </row>
    <row r="105" spans="1:7" x14ac:dyDescent="0.25">
      <c r="A105">
        <v>747730</v>
      </c>
      <c r="B105">
        <v>44683</v>
      </c>
      <c r="C105">
        <v>44530</v>
      </c>
      <c r="D105">
        <v>44535</v>
      </c>
      <c r="E105" t="s">
        <v>516</v>
      </c>
      <c r="F105" t="s">
        <v>506</v>
      </c>
      <c r="G105" t="s">
        <v>12</v>
      </c>
    </row>
    <row r="106" spans="1:7" x14ac:dyDescent="0.25">
      <c r="A106">
        <v>611119</v>
      </c>
      <c r="B106">
        <v>44568</v>
      </c>
      <c r="C106">
        <v>44530</v>
      </c>
      <c r="D106">
        <v>44537</v>
      </c>
      <c r="E106" t="s">
        <v>509</v>
      </c>
      <c r="F106" t="s">
        <v>505</v>
      </c>
      <c r="G106" t="s">
        <v>8</v>
      </c>
    </row>
    <row r="107" spans="1:7" x14ac:dyDescent="0.25">
      <c r="A107">
        <v>696407</v>
      </c>
      <c r="B107">
        <v>44640</v>
      </c>
      <c r="C107">
        <v>44530</v>
      </c>
      <c r="D107">
        <v>44537</v>
      </c>
      <c r="E107" t="s">
        <v>509</v>
      </c>
      <c r="F107" t="s">
        <v>505</v>
      </c>
      <c r="G107" t="s">
        <v>8</v>
      </c>
    </row>
    <row r="108" spans="1:7" x14ac:dyDescent="0.25">
      <c r="A108">
        <v>726906</v>
      </c>
      <c r="B108">
        <v>44665</v>
      </c>
      <c r="C108">
        <v>44530</v>
      </c>
      <c r="D108">
        <v>44535</v>
      </c>
      <c r="E108" t="s">
        <v>509</v>
      </c>
      <c r="F108" t="s">
        <v>505</v>
      </c>
      <c r="G108" t="s">
        <v>12</v>
      </c>
    </row>
    <row r="109" spans="1:7" x14ac:dyDescent="0.25">
      <c r="A109">
        <v>630355</v>
      </c>
      <c r="B109">
        <v>44581</v>
      </c>
      <c r="C109">
        <v>44530</v>
      </c>
      <c r="D109">
        <v>44532</v>
      </c>
      <c r="E109" t="s">
        <v>513</v>
      </c>
      <c r="F109" t="s">
        <v>505</v>
      </c>
      <c r="G109" t="s">
        <v>13</v>
      </c>
    </row>
    <row r="110" spans="1:7" x14ac:dyDescent="0.25">
      <c r="A110">
        <v>649971</v>
      </c>
      <c r="B110">
        <v>44599</v>
      </c>
      <c r="C110">
        <v>44530</v>
      </c>
      <c r="D110">
        <v>44534</v>
      </c>
      <c r="E110" t="s">
        <v>513</v>
      </c>
      <c r="F110" t="s">
        <v>505</v>
      </c>
      <c r="G110" t="s">
        <v>12</v>
      </c>
    </row>
    <row r="111" spans="1:7" x14ac:dyDescent="0.25">
      <c r="A111">
        <v>682355</v>
      </c>
      <c r="B111">
        <v>44627</v>
      </c>
      <c r="C111">
        <v>44531</v>
      </c>
      <c r="D111">
        <v>44536</v>
      </c>
      <c r="E111" t="s">
        <v>519</v>
      </c>
      <c r="F111" t="s">
        <v>505</v>
      </c>
      <c r="G111" t="s">
        <v>14</v>
      </c>
    </row>
    <row r="112" spans="1:7" x14ac:dyDescent="0.25">
      <c r="A112">
        <v>705205</v>
      </c>
      <c r="B112">
        <v>44647</v>
      </c>
      <c r="C112">
        <v>44531</v>
      </c>
      <c r="D112">
        <v>44539</v>
      </c>
      <c r="E112" t="s">
        <v>519</v>
      </c>
      <c r="F112" t="s">
        <v>505</v>
      </c>
      <c r="G112" t="s">
        <v>14</v>
      </c>
    </row>
    <row r="113" spans="1:7" x14ac:dyDescent="0.25">
      <c r="A113">
        <v>741819</v>
      </c>
      <c r="B113">
        <v>44678</v>
      </c>
      <c r="C113">
        <v>44531</v>
      </c>
      <c r="D113">
        <v>44536</v>
      </c>
      <c r="E113" t="s">
        <v>527</v>
      </c>
      <c r="F113" t="s">
        <v>507</v>
      </c>
      <c r="G113" t="s">
        <v>13</v>
      </c>
    </row>
    <row r="114" spans="1:7" x14ac:dyDescent="0.25">
      <c r="A114">
        <v>629293</v>
      </c>
      <c r="B114">
        <v>44581</v>
      </c>
      <c r="C114">
        <v>44533</v>
      </c>
      <c r="D114">
        <v>44539</v>
      </c>
      <c r="E114" t="s">
        <v>523</v>
      </c>
      <c r="F114" t="s">
        <v>506</v>
      </c>
      <c r="G114" t="s">
        <v>7</v>
      </c>
    </row>
    <row r="115" spans="1:7" x14ac:dyDescent="0.25">
      <c r="A115">
        <v>602649</v>
      </c>
      <c r="B115">
        <v>44590</v>
      </c>
      <c r="C115">
        <v>44536</v>
      </c>
      <c r="D115">
        <v>44543</v>
      </c>
      <c r="E115" t="s">
        <v>516</v>
      </c>
      <c r="F115" t="s">
        <v>506</v>
      </c>
      <c r="G115" t="s">
        <v>12</v>
      </c>
    </row>
    <row r="116" spans="1:7" x14ac:dyDescent="0.25">
      <c r="A116">
        <v>690848</v>
      </c>
      <c r="B116">
        <v>44634</v>
      </c>
      <c r="C116">
        <v>44536</v>
      </c>
      <c r="D116">
        <v>44544</v>
      </c>
      <c r="E116" t="s">
        <v>516</v>
      </c>
      <c r="F116" t="s">
        <v>506</v>
      </c>
      <c r="G116" t="s">
        <v>12</v>
      </c>
    </row>
    <row r="117" spans="1:7" x14ac:dyDescent="0.25">
      <c r="A117">
        <v>608318</v>
      </c>
      <c r="B117">
        <v>44565</v>
      </c>
      <c r="C117">
        <v>44537</v>
      </c>
      <c r="D117">
        <v>44540</v>
      </c>
      <c r="E117" t="s">
        <v>519</v>
      </c>
      <c r="F117" t="s">
        <v>505</v>
      </c>
      <c r="G117" t="s">
        <v>14</v>
      </c>
    </row>
    <row r="118" spans="1:7" x14ac:dyDescent="0.25">
      <c r="A118">
        <v>624379</v>
      </c>
      <c r="B118">
        <v>44578</v>
      </c>
      <c r="C118">
        <v>44537</v>
      </c>
      <c r="E118" t="s">
        <v>519</v>
      </c>
      <c r="F118" t="s">
        <v>505</v>
      </c>
      <c r="G118" t="s">
        <v>14</v>
      </c>
    </row>
    <row r="119" spans="1:7" x14ac:dyDescent="0.25">
      <c r="A119">
        <v>610887</v>
      </c>
      <c r="B119">
        <v>44567</v>
      </c>
      <c r="C119">
        <v>44537</v>
      </c>
      <c r="D119">
        <v>44543</v>
      </c>
      <c r="E119" t="s">
        <v>526</v>
      </c>
      <c r="F119" t="s">
        <v>505</v>
      </c>
      <c r="G119" t="s">
        <v>17</v>
      </c>
    </row>
    <row r="120" spans="1:7" x14ac:dyDescent="0.25">
      <c r="A120">
        <v>642657</v>
      </c>
      <c r="B120">
        <v>44593</v>
      </c>
      <c r="C120">
        <v>44538</v>
      </c>
      <c r="D120">
        <v>44540</v>
      </c>
      <c r="E120" t="s">
        <v>521</v>
      </c>
      <c r="F120" t="s">
        <v>505</v>
      </c>
      <c r="G120" t="s">
        <v>9</v>
      </c>
    </row>
    <row r="121" spans="1:7" x14ac:dyDescent="0.25">
      <c r="A121">
        <v>670785</v>
      </c>
      <c r="B121">
        <v>44618</v>
      </c>
      <c r="C121">
        <v>44539</v>
      </c>
      <c r="E121" t="s">
        <v>514</v>
      </c>
      <c r="F121" t="s">
        <v>506</v>
      </c>
      <c r="G121" t="s">
        <v>12</v>
      </c>
    </row>
    <row r="122" spans="1:7" x14ac:dyDescent="0.25">
      <c r="A122">
        <v>605731</v>
      </c>
      <c r="B122">
        <v>44563</v>
      </c>
      <c r="C122">
        <v>44540</v>
      </c>
      <c r="E122" t="s">
        <v>516</v>
      </c>
      <c r="F122" t="s">
        <v>506</v>
      </c>
      <c r="G122" t="s">
        <v>12</v>
      </c>
    </row>
    <row r="123" spans="1:7" x14ac:dyDescent="0.25">
      <c r="A123">
        <v>641854</v>
      </c>
      <c r="B123">
        <v>44592</v>
      </c>
      <c r="C123">
        <v>44540</v>
      </c>
      <c r="D123">
        <v>44544</v>
      </c>
      <c r="E123" t="s">
        <v>524</v>
      </c>
      <c r="F123" t="s">
        <v>507</v>
      </c>
      <c r="G123" t="s">
        <v>12</v>
      </c>
    </row>
    <row r="124" spans="1:7" x14ac:dyDescent="0.25">
      <c r="A124">
        <v>612964</v>
      </c>
      <c r="B124">
        <v>44569</v>
      </c>
      <c r="C124">
        <v>44540</v>
      </c>
      <c r="D124">
        <v>44546</v>
      </c>
      <c r="E124" t="s">
        <v>512</v>
      </c>
      <c r="F124" t="s">
        <v>507</v>
      </c>
      <c r="G124" t="s">
        <v>7</v>
      </c>
    </row>
    <row r="125" spans="1:7" x14ac:dyDescent="0.25">
      <c r="A125">
        <v>605570</v>
      </c>
      <c r="B125">
        <v>44563</v>
      </c>
      <c r="C125">
        <v>44543</v>
      </c>
      <c r="D125">
        <v>44551</v>
      </c>
      <c r="E125" t="s">
        <v>514</v>
      </c>
      <c r="F125" t="s">
        <v>506</v>
      </c>
      <c r="G125" t="s">
        <v>12</v>
      </c>
    </row>
    <row r="126" spans="1:7" x14ac:dyDescent="0.25">
      <c r="A126">
        <v>608163</v>
      </c>
      <c r="B126">
        <v>44565</v>
      </c>
      <c r="C126">
        <v>44543</v>
      </c>
      <c r="D126">
        <v>44546</v>
      </c>
      <c r="E126" t="s">
        <v>514</v>
      </c>
      <c r="F126" t="s">
        <v>506</v>
      </c>
      <c r="G126" t="s">
        <v>12</v>
      </c>
    </row>
    <row r="127" spans="1:7" x14ac:dyDescent="0.25">
      <c r="A127">
        <v>610747</v>
      </c>
      <c r="B127">
        <v>44567</v>
      </c>
      <c r="C127">
        <v>44543</v>
      </c>
      <c r="D127">
        <v>44548</v>
      </c>
      <c r="E127" t="s">
        <v>514</v>
      </c>
      <c r="F127" t="s">
        <v>506</v>
      </c>
      <c r="G127" t="s">
        <v>12</v>
      </c>
    </row>
    <row r="128" spans="1:7" x14ac:dyDescent="0.25">
      <c r="A128">
        <v>613136</v>
      </c>
      <c r="B128">
        <v>44569</v>
      </c>
      <c r="C128">
        <v>44543</v>
      </c>
      <c r="D128">
        <v>44550</v>
      </c>
      <c r="E128" t="s">
        <v>514</v>
      </c>
      <c r="F128" t="s">
        <v>506</v>
      </c>
      <c r="G128" t="s">
        <v>12</v>
      </c>
    </row>
    <row r="129" spans="1:7" x14ac:dyDescent="0.25">
      <c r="A129">
        <v>694515</v>
      </c>
      <c r="B129">
        <v>44637</v>
      </c>
      <c r="C129">
        <v>44543</v>
      </c>
      <c r="D129">
        <v>44545</v>
      </c>
      <c r="E129" t="s">
        <v>513</v>
      </c>
      <c r="F129" t="s">
        <v>505</v>
      </c>
      <c r="G129" t="s">
        <v>13</v>
      </c>
    </row>
    <row r="130" spans="1:7" x14ac:dyDescent="0.25">
      <c r="A130">
        <v>613276</v>
      </c>
      <c r="B130">
        <v>44569</v>
      </c>
      <c r="C130">
        <v>44545</v>
      </c>
      <c r="D130">
        <v>44550</v>
      </c>
      <c r="E130" t="s">
        <v>516</v>
      </c>
      <c r="F130" t="s">
        <v>506</v>
      </c>
      <c r="G130" t="s">
        <v>12</v>
      </c>
    </row>
    <row r="131" spans="1:7" x14ac:dyDescent="0.25">
      <c r="A131">
        <v>836803</v>
      </c>
      <c r="B131">
        <v>44734</v>
      </c>
      <c r="C131">
        <v>44545</v>
      </c>
      <c r="D131">
        <v>44550</v>
      </c>
      <c r="E131" t="s">
        <v>522</v>
      </c>
      <c r="F131" t="s">
        <v>505</v>
      </c>
      <c r="G131" t="s">
        <v>7</v>
      </c>
    </row>
    <row r="132" spans="1:7" x14ac:dyDescent="0.25">
      <c r="A132">
        <v>613164</v>
      </c>
      <c r="B132">
        <v>44569</v>
      </c>
      <c r="C132">
        <v>44546</v>
      </c>
      <c r="D132">
        <v>44553</v>
      </c>
      <c r="E132" t="s">
        <v>516</v>
      </c>
      <c r="F132" t="s">
        <v>506</v>
      </c>
      <c r="G132" t="s">
        <v>12</v>
      </c>
    </row>
    <row r="133" spans="1:7" x14ac:dyDescent="0.25">
      <c r="A133">
        <v>710398</v>
      </c>
      <c r="B133">
        <v>44651</v>
      </c>
      <c r="C133">
        <v>44547</v>
      </c>
      <c r="D133">
        <v>44551</v>
      </c>
      <c r="E133" t="s">
        <v>528</v>
      </c>
      <c r="F133" t="s">
        <v>505</v>
      </c>
      <c r="G133" t="s">
        <v>7</v>
      </c>
    </row>
    <row r="134" spans="1:7" x14ac:dyDescent="0.25">
      <c r="A134">
        <v>606311</v>
      </c>
      <c r="B134">
        <v>44564</v>
      </c>
      <c r="C134">
        <v>44547</v>
      </c>
      <c r="D134">
        <v>44553</v>
      </c>
      <c r="E134" t="s">
        <v>516</v>
      </c>
      <c r="F134" t="s">
        <v>506</v>
      </c>
      <c r="G134" t="s">
        <v>12</v>
      </c>
    </row>
    <row r="135" spans="1:7" x14ac:dyDescent="0.25">
      <c r="A135">
        <v>721707</v>
      </c>
      <c r="B135">
        <v>44661</v>
      </c>
      <c r="C135">
        <v>44550</v>
      </c>
      <c r="D135">
        <v>44552</v>
      </c>
      <c r="E135" t="s">
        <v>523</v>
      </c>
      <c r="F135" t="s">
        <v>506</v>
      </c>
      <c r="G135" t="s">
        <v>7</v>
      </c>
    </row>
    <row r="136" spans="1:7" x14ac:dyDescent="0.25">
      <c r="A136">
        <v>646731</v>
      </c>
      <c r="B136">
        <v>44596</v>
      </c>
      <c r="C136">
        <v>44550</v>
      </c>
      <c r="D136">
        <v>44558</v>
      </c>
      <c r="E136" t="s">
        <v>519</v>
      </c>
      <c r="F136" t="s">
        <v>505</v>
      </c>
      <c r="G136" t="s">
        <v>14</v>
      </c>
    </row>
    <row r="137" spans="1:7" x14ac:dyDescent="0.25">
      <c r="A137">
        <v>663795</v>
      </c>
      <c r="B137">
        <v>44611</v>
      </c>
      <c r="C137">
        <v>44550</v>
      </c>
      <c r="E137" t="s">
        <v>524</v>
      </c>
      <c r="F137" t="s">
        <v>507</v>
      </c>
      <c r="G137" t="s">
        <v>11</v>
      </c>
    </row>
    <row r="138" spans="1:7" x14ac:dyDescent="0.25">
      <c r="A138">
        <v>605646</v>
      </c>
      <c r="B138">
        <v>44563</v>
      </c>
      <c r="C138">
        <v>44551</v>
      </c>
      <c r="D138">
        <v>44554</v>
      </c>
      <c r="E138" t="s">
        <v>519</v>
      </c>
      <c r="F138" t="s">
        <v>505</v>
      </c>
      <c r="G138" t="s">
        <v>14</v>
      </c>
    </row>
    <row r="139" spans="1:7" x14ac:dyDescent="0.25">
      <c r="A139">
        <v>672561</v>
      </c>
      <c r="B139">
        <v>44619</v>
      </c>
      <c r="C139">
        <v>44551</v>
      </c>
      <c r="D139">
        <v>44556</v>
      </c>
      <c r="E139" t="s">
        <v>516</v>
      </c>
      <c r="F139" t="s">
        <v>506</v>
      </c>
      <c r="G139" t="s">
        <v>12</v>
      </c>
    </row>
    <row r="140" spans="1:7" x14ac:dyDescent="0.25">
      <c r="A140">
        <v>610197</v>
      </c>
      <c r="B140">
        <v>44567</v>
      </c>
      <c r="C140">
        <v>44552</v>
      </c>
      <c r="D140">
        <v>44554</v>
      </c>
      <c r="E140" t="s">
        <v>519</v>
      </c>
      <c r="F140" t="s">
        <v>505</v>
      </c>
      <c r="G140" t="s">
        <v>12</v>
      </c>
    </row>
    <row r="141" spans="1:7" x14ac:dyDescent="0.25">
      <c r="A141">
        <v>623765</v>
      </c>
      <c r="B141">
        <v>44578</v>
      </c>
      <c r="C141">
        <v>44553</v>
      </c>
      <c r="D141">
        <v>44558</v>
      </c>
      <c r="E141" t="s">
        <v>518</v>
      </c>
      <c r="F141" t="s">
        <v>506</v>
      </c>
      <c r="G141" t="s">
        <v>12</v>
      </c>
    </row>
    <row r="142" spans="1:7" x14ac:dyDescent="0.25">
      <c r="A142">
        <v>623544</v>
      </c>
      <c r="B142">
        <v>44578</v>
      </c>
      <c r="C142">
        <v>44557</v>
      </c>
      <c r="D142">
        <v>44558</v>
      </c>
      <c r="E142" t="s">
        <v>516</v>
      </c>
      <c r="F142" t="s">
        <v>506</v>
      </c>
      <c r="G142" t="s">
        <v>12</v>
      </c>
    </row>
    <row r="143" spans="1:7" x14ac:dyDescent="0.25">
      <c r="A143">
        <v>611378</v>
      </c>
      <c r="B143">
        <v>44564</v>
      </c>
      <c r="C143">
        <v>44558</v>
      </c>
      <c r="D143">
        <v>44202</v>
      </c>
      <c r="E143" t="s">
        <v>522</v>
      </c>
      <c r="F143" t="s">
        <v>505</v>
      </c>
      <c r="G143" t="s">
        <v>14</v>
      </c>
    </row>
    <row r="144" spans="1:7" x14ac:dyDescent="0.25">
      <c r="A144">
        <v>609322</v>
      </c>
      <c r="B144">
        <v>44566</v>
      </c>
      <c r="C144">
        <v>44558</v>
      </c>
      <c r="D144">
        <v>44566</v>
      </c>
      <c r="E144" t="s">
        <v>524</v>
      </c>
      <c r="F144" t="s">
        <v>507</v>
      </c>
      <c r="G144" t="s">
        <v>12</v>
      </c>
    </row>
    <row r="145" spans="1:7" x14ac:dyDescent="0.25">
      <c r="A145">
        <v>729135</v>
      </c>
      <c r="B145">
        <v>44667</v>
      </c>
      <c r="C145">
        <v>44559</v>
      </c>
      <c r="D145">
        <v>44566</v>
      </c>
      <c r="E145" t="s">
        <v>519</v>
      </c>
      <c r="F145" t="s">
        <v>505</v>
      </c>
      <c r="G145" t="s">
        <v>14</v>
      </c>
    </row>
    <row r="146" spans="1:7" x14ac:dyDescent="0.25">
      <c r="A146">
        <v>608175</v>
      </c>
      <c r="B146">
        <v>44565</v>
      </c>
      <c r="C146">
        <v>44559</v>
      </c>
      <c r="D146">
        <v>44200</v>
      </c>
      <c r="E146" t="s">
        <v>518</v>
      </c>
      <c r="F146" t="s">
        <v>506</v>
      </c>
      <c r="G146" t="s">
        <v>12</v>
      </c>
    </row>
    <row r="147" spans="1:7" x14ac:dyDescent="0.25">
      <c r="A147">
        <v>656816</v>
      </c>
      <c r="B147">
        <v>44605</v>
      </c>
      <c r="C147">
        <v>44559</v>
      </c>
      <c r="D147">
        <v>44568</v>
      </c>
      <c r="E147" t="s">
        <v>516</v>
      </c>
      <c r="F147" t="s">
        <v>506</v>
      </c>
      <c r="G147" t="s">
        <v>12</v>
      </c>
    </row>
    <row r="148" spans="1:7" x14ac:dyDescent="0.25">
      <c r="A148">
        <v>612804</v>
      </c>
      <c r="B148">
        <v>44569</v>
      </c>
      <c r="C148">
        <v>44560</v>
      </c>
      <c r="D148">
        <v>44567</v>
      </c>
      <c r="E148" t="s">
        <v>519</v>
      </c>
      <c r="F148" t="s">
        <v>505</v>
      </c>
      <c r="G148" t="s">
        <v>14</v>
      </c>
    </row>
    <row r="149" spans="1:7" x14ac:dyDescent="0.25">
      <c r="A149">
        <v>658688</v>
      </c>
      <c r="B149">
        <v>44607</v>
      </c>
      <c r="C149">
        <v>44560</v>
      </c>
      <c r="D149">
        <v>44564</v>
      </c>
      <c r="E149" t="s">
        <v>519</v>
      </c>
      <c r="F149" t="s">
        <v>505</v>
      </c>
      <c r="G149" t="s">
        <v>12</v>
      </c>
    </row>
    <row r="150" spans="1:7" x14ac:dyDescent="0.25">
      <c r="A150">
        <v>625127</v>
      </c>
      <c r="B150">
        <v>44579</v>
      </c>
      <c r="C150">
        <v>44571</v>
      </c>
      <c r="D150">
        <v>44575</v>
      </c>
      <c r="E150" t="s">
        <v>519</v>
      </c>
      <c r="F150" t="s">
        <v>505</v>
      </c>
      <c r="G150" t="s">
        <v>14</v>
      </c>
    </row>
    <row r="151" spans="1:7" x14ac:dyDescent="0.25">
      <c r="A151">
        <v>625334</v>
      </c>
      <c r="B151">
        <v>44579</v>
      </c>
      <c r="C151">
        <v>44571</v>
      </c>
      <c r="D151">
        <v>44575</v>
      </c>
      <c r="E151" t="s">
        <v>519</v>
      </c>
      <c r="F151" t="s">
        <v>505</v>
      </c>
      <c r="G151" t="s">
        <v>14</v>
      </c>
    </row>
    <row r="152" spans="1:7" x14ac:dyDescent="0.25">
      <c r="A152">
        <v>641930</v>
      </c>
      <c r="B152">
        <v>44592</v>
      </c>
      <c r="C152">
        <v>44571</v>
      </c>
      <c r="D152">
        <v>44574</v>
      </c>
      <c r="E152" t="s">
        <v>522</v>
      </c>
      <c r="F152" t="s">
        <v>505</v>
      </c>
      <c r="G152" t="s">
        <v>14</v>
      </c>
    </row>
    <row r="153" spans="1:7" x14ac:dyDescent="0.25">
      <c r="A153">
        <v>663412</v>
      </c>
      <c r="B153">
        <v>44611</v>
      </c>
      <c r="C153">
        <v>44572</v>
      </c>
      <c r="D153">
        <v>44611</v>
      </c>
      <c r="E153" t="s">
        <v>511</v>
      </c>
      <c r="F153" t="s">
        <v>507</v>
      </c>
      <c r="G153" t="s">
        <v>9</v>
      </c>
    </row>
    <row r="154" spans="1:7" x14ac:dyDescent="0.25">
      <c r="A154">
        <v>634770</v>
      </c>
      <c r="B154">
        <v>44585</v>
      </c>
      <c r="C154">
        <v>44572</v>
      </c>
      <c r="D154">
        <v>44580</v>
      </c>
      <c r="E154" t="s">
        <v>512</v>
      </c>
      <c r="F154" t="s">
        <v>507</v>
      </c>
      <c r="G154" t="s">
        <v>7</v>
      </c>
    </row>
    <row r="155" spans="1:7" x14ac:dyDescent="0.25">
      <c r="A155">
        <v>791312</v>
      </c>
      <c r="B155">
        <v>44706</v>
      </c>
      <c r="C155">
        <v>44572</v>
      </c>
      <c r="D155">
        <v>44580</v>
      </c>
      <c r="E155" t="s">
        <v>512</v>
      </c>
      <c r="F155" t="s">
        <v>507</v>
      </c>
      <c r="G155" t="s">
        <v>7</v>
      </c>
    </row>
    <row r="156" spans="1:7" x14ac:dyDescent="0.25">
      <c r="A156">
        <v>680755</v>
      </c>
      <c r="B156">
        <v>44626</v>
      </c>
      <c r="C156">
        <v>44574</v>
      </c>
      <c r="D156">
        <v>44581</v>
      </c>
      <c r="E156" t="s">
        <v>528</v>
      </c>
      <c r="F156" t="s">
        <v>505</v>
      </c>
      <c r="G156" t="s">
        <v>12</v>
      </c>
    </row>
    <row r="157" spans="1:7" x14ac:dyDescent="0.25">
      <c r="A157">
        <v>661643</v>
      </c>
      <c r="B157">
        <v>44609</v>
      </c>
      <c r="C157">
        <v>44574</v>
      </c>
      <c r="D157">
        <v>44579</v>
      </c>
      <c r="E157" t="s">
        <v>509</v>
      </c>
      <c r="F157" t="s">
        <v>505</v>
      </c>
      <c r="G157" t="s">
        <v>8</v>
      </c>
    </row>
    <row r="158" spans="1:7" x14ac:dyDescent="0.25">
      <c r="A158">
        <v>629599</v>
      </c>
      <c r="B158">
        <v>44581</v>
      </c>
      <c r="C158">
        <v>44574</v>
      </c>
      <c r="D158">
        <v>44581</v>
      </c>
      <c r="E158" t="s">
        <v>526</v>
      </c>
      <c r="F158" t="s">
        <v>505</v>
      </c>
      <c r="G158" t="s">
        <v>12</v>
      </c>
    </row>
    <row r="159" spans="1:7" x14ac:dyDescent="0.25">
      <c r="A159">
        <v>626554</v>
      </c>
      <c r="B159">
        <v>44580</v>
      </c>
      <c r="C159">
        <v>44575</v>
      </c>
      <c r="D159">
        <v>44579</v>
      </c>
      <c r="E159" t="s">
        <v>516</v>
      </c>
      <c r="F159" t="s">
        <v>506</v>
      </c>
      <c r="G159" t="s">
        <v>12</v>
      </c>
    </row>
    <row r="160" spans="1:7" x14ac:dyDescent="0.25">
      <c r="A160">
        <v>694083</v>
      </c>
      <c r="B160">
        <v>44637</v>
      </c>
      <c r="C160">
        <v>44575</v>
      </c>
      <c r="D160">
        <v>44580</v>
      </c>
      <c r="E160" t="s">
        <v>512</v>
      </c>
      <c r="F160" t="s">
        <v>507</v>
      </c>
      <c r="G160" t="s">
        <v>14</v>
      </c>
    </row>
    <row r="161" spans="1:7" x14ac:dyDescent="0.25">
      <c r="A161">
        <v>635360</v>
      </c>
      <c r="B161">
        <v>44586</v>
      </c>
      <c r="C161">
        <v>44576</v>
      </c>
      <c r="D161">
        <v>44585</v>
      </c>
      <c r="E161" t="s">
        <v>523</v>
      </c>
      <c r="F161" t="s">
        <v>506</v>
      </c>
      <c r="G161" t="s">
        <v>12</v>
      </c>
    </row>
    <row r="162" spans="1:7" x14ac:dyDescent="0.25">
      <c r="A162">
        <v>634752</v>
      </c>
      <c r="B162">
        <v>44585</v>
      </c>
      <c r="C162">
        <v>44576</v>
      </c>
      <c r="D162">
        <v>44581</v>
      </c>
      <c r="E162" t="s">
        <v>516</v>
      </c>
      <c r="F162" t="s">
        <v>506</v>
      </c>
      <c r="G162" t="s">
        <v>12</v>
      </c>
    </row>
    <row r="163" spans="1:7" x14ac:dyDescent="0.25">
      <c r="A163">
        <v>793625</v>
      </c>
      <c r="B163">
        <v>44708</v>
      </c>
      <c r="C163">
        <v>44576</v>
      </c>
      <c r="D163">
        <v>44582</v>
      </c>
      <c r="E163" t="s">
        <v>513</v>
      </c>
      <c r="F163" t="s">
        <v>505</v>
      </c>
      <c r="G163" t="s">
        <v>13</v>
      </c>
    </row>
    <row r="164" spans="1:7" x14ac:dyDescent="0.25">
      <c r="A164">
        <v>631207</v>
      </c>
      <c r="B164">
        <v>44582</v>
      </c>
      <c r="C164">
        <v>44576</v>
      </c>
      <c r="D164">
        <v>44582</v>
      </c>
      <c r="E164" t="s">
        <v>524</v>
      </c>
      <c r="F164" t="s">
        <v>507</v>
      </c>
      <c r="G164" t="s">
        <v>12</v>
      </c>
    </row>
    <row r="165" spans="1:7" x14ac:dyDescent="0.25">
      <c r="A165">
        <v>641507</v>
      </c>
      <c r="B165">
        <v>44592</v>
      </c>
      <c r="C165">
        <v>44577</v>
      </c>
      <c r="D165">
        <v>44582</v>
      </c>
      <c r="E165" t="s">
        <v>519</v>
      </c>
      <c r="F165" t="s">
        <v>505</v>
      </c>
      <c r="G165" t="s">
        <v>19</v>
      </c>
    </row>
    <row r="166" spans="1:7" x14ac:dyDescent="0.25">
      <c r="A166">
        <v>678007</v>
      </c>
      <c r="B166">
        <v>44623</v>
      </c>
      <c r="C166">
        <v>44577</v>
      </c>
      <c r="D166">
        <v>44580</v>
      </c>
      <c r="E166" t="s">
        <v>513</v>
      </c>
      <c r="F166" t="s">
        <v>505</v>
      </c>
      <c r="G166" t="s">
        <v>13</v>
      </c>
    </row>
    <row r="167" spans="1:7" x14ac:dyDescent="0.25">
      <c r="A167">
        <v>637393</v>
      </c>
      <c r="B167">
        <v>44587</v>
      </c>
      <c r="C167">
        <v>44578</v>
      </c>
      <c r="D167">
        <v>44585</v>
      </c>
      <c r="E167" t="s">
        <v>516</v>
      </c>
      <c r="F167" t="s">
        <v>506</v>
      </c>
      <c r="G167" t="s">
        <v>12</v>
      </c>
    </row>
    <row r="168" spans="1:7" x14ac:dyDescent="0.25">
      <c r="A168">
        <v>653893</v>
      </c>
      <c r="B168">
        <v>44602</v>
      </c>
      <c r="C168">
        <v>44578</v>
      </c>
      <c r="D168">
        <v>44580</v>
      </c>
      <c r="E168" t="s">
        <v>524</v>
      </c>
      <c r="F168" t="s">
        <v>507</v>
      </c>
      <c r="G168" t="s">
        <v>12</v>
      </c>
    </row>
    <row r="169" spans="1:7" x14ac:dyDescent="0.25">
      <c r="A169">
        <v>688420</v>
      </c>
      <c r="B169">
        <v>44633</v>
      </c>
      <c r="C169">
        <v>44578</v>
      </c>
      <c r="D169">
        <v>44583</v>
      </c>
      <c r="E169" t="s">
        <v>508</v>
      </c>
      <c r="F169" t="s">
        <v>507</v>
      </c>
      <c r="G169" t="s">
        <v>7</v>
      </c>
    </row>
    <row r="170" spans="1:7" x14ac:dyDescent="0.25">
      <c r="A170">
        <v>729200</v>
      </c>
      <c r="B170">
        <v>44667</v>
      </c>
      <c r="C170">
        <v>44579</v>
      </c>
      <c r="D170">
        <v>44581</v>
      </c>
      <c r="E170" t="s">
        <v>518</v>
      </c>
      <c r="F170" t="s">
        <v>506</v>
      </c>
      <c r="G170" t="s">
        <v>12</v>
      </c>
    </row>
    <row r="171" spans="1:7" x14ac:dyDescent="0.25">
      <c r="A171">
        <v>726191</v>
      </c>
      <c r="B171">
        <v>44664</v>
      </c>
      <c r="C171">
        <v>44579</v>
      </c>
      <c r="D171">
        <v>44586</v>
      </c>
      <c r="E171" t="s">
        <v>516</v>
      </c>
      <c r="F171" t="s">
        <v>506</v>
      </c>
      <c r="G171" t="s">
        <v>12</v>
      </c>
    </row>
    <row r="172" spans="1:7" x14ac:dyDescent="0.25">
      <c r="A172">
        <v>698414</v>
      </c>
      <c r="B172">
        <v>44641</v>
      </c>
      <c r="C172">
        <v>44579</v>
      </c>
      <c r="D172">
        <v>44581</v>
      </c>
      <c r="E172" t="s">
        <v>513</v>
      </c>
      <c r="F172" t="s">
        <v>505</v>
      </c>
      <c r="G172" t="s">
        <v>13</v>
      </c>
    </row>
    <row r="173" spans="1:7" x14ac:dyDescent="0.25">
      <c r="A173">
        <v>768752</v>
      </c>
      <c r="B173">
        <v>44693</v>
      </c>
      <c r="C173">
        <v>44580</v>
      </c>
      <c r="D173">
        <v>44587</v>
      </c>
      <c r="E173" t="s">
        <v>522</v>
      </c>
      <c r="F173" t="s">
        <v>505</v>
      </c>
      <c r="G173" t="s">
        <v>14</v>
      </c>
    </row>
    <row r="174" spans="1:7" x14ac:dyDescent="0.25">
      <c r="A174">
        <v>638769</v>
      </c>
      <c r="B174">
        <v>44589</v>
      </c>
      <c r="C174">
        <v>44580</v>
      </c>
      <c r="D174">
        <v>44587</v>
      </c>
      <c r="E174" t="s">
        <v>513</v>
      </c>
      <c r="F174" t="s">
        <v>505</v>
      </c>
      <c r="G174" t="s">
        <v>12</v>
      </c>
    </row>
    <row r="175" spans="1:7" x14ac:dyDescent="0.25">
      <c r="A175">
        <v>721625</v>
      </c>
      <c r="B175">
        <v>44661</v>
      </c>
      <c r="C175">
        <v>44581</v>
      </c>
      <c r="D175">
        <v>44587</v>
      </c>
      <c r="E175" t="s">
        <v>523</v>
      </c>
      <c r="F175" t="s">
        <v>506</v>
      </c>
      <c r="G175" t="s">
        <v>7</v>
      </c>
    </row>
    <row r="176" spans="1:7" x14ac:dyDescent="0.25">
      <c r="A176">
        <v>655599</v>
      </c>
      <c r="B176">
        <v>44604</v>
      </c>
      <c r="C176">
        <v>44581</v>
      </c>
      <c r="E176" t="s">
        <v>523</v>
      </c>
      <c r="F176" t="s">
        <v>506</v>
      </c>
      <c r="G176" t="s">
        <v>12</v>
      </c>
    </row>
    <row r="177" spans="1:7" x14ac:dyDescent="0.25">
      <c r="A177">
        <v>700199</v>
      </c>
      <c r="B177">
        <v>44643</v>
      </c>
      <c r="C177">
        <v>44581</v>
      </c>
      <c r="D177">
        <v>44583</v>
      </c>
      <c r="E177" t="s">
        <v>524</v>
      </c>
      <c r="F177" t="s">
        <v>507</v>
      </c>
      <c r="G177" t="s">
        <v>7</v>
      </c>
    </row>
    <row r="178" spans="1:7" x14ac:dyDescent="0.25">
      <c r="A178">
        <v>645632</v>
      </c>
      <c r="B178">
        <v>44595</v>
      </c>
      <c r="C178">
        <v>44582</v>
      </c>
      <c r="D178">
        <v>44589</v>
      </c>
      <c r="E178" t="s">
        <v>522</v>
      </c>
      <c r="F178" t="s">
        <v>505</v>
      </c>
      <c r="G178" t="s">
        <v>15</v>
      </c>
    </row>
    <row r="179" spans="1:7" x14ac:dyDescent="0.25">
      <c r="A179">
        <v>653600</v>
      </c>
      <c r="B179">
        <v>44602</v>
      </c>
      <c r="C179">
        <v>44585</v>
      </c>
      <c r="E179" t="s">
        <v>516</v>
      </c>
      <c r="F179" t="s">
        <v>506</v>
      </c>
      <c r="G179" t="s">
        <v>12</v>
      </c>
    </row>
    <row r="180" spans="1:7" x14ac:dyDescent="0.25">
      <c r="A180">
        <v>686620</v>
      </c>
      <c r="B180">
        <v>44631</v>
      </c>
      <c r="C180">
        <v>44585</v>
      </c>
      <c r="D180">
        <v>44592</v>
      </c>
      <c r="E180" t="s">
        <v>527</v>
      </c>
      <c r="F180" t="s">
        <v>507</v>
      </c>
      <c r="G180" t="s">
        <v>20</v>
      </c>
    </row>
    <row r="181" spans="1:7" x14ac:dyDescent="0.25">
      <c r="A181">
        <v>639689</v>
      </c>
      <c r="B181">
        <v>44589</v>
      </c>
      <c r="C181">
        <v>44585</v>
      </c>
      <c r="D181">
        <v>44587</v>
      </c>
      <c r="E181" t="s">
        <v>526</v>
      </c>
      <c r="F181" t="s">
        <v>505</v>
      </c>
      <c r="G181" t="s">
        <v>12</v>
      </c>
    </row>
    <row r="182" spans="1:7" x14ac:dyDescent="0.25">
      <c r="A182">
        <v>705615</v>
      </c>
      <c r="B182">
        <v>44648</v>
      </c>
      <c r="C182">
        <v>44585</v>
      </c>
      <c r="D182">
        <v>44592</v>
      </c>
      <c r="E182" t="s">
        <v>515</v>
      </c>
      <c r="F182" t="s">
        <v>505</v>
      </c>
      <c r="G182" t="s">
        <v>15</v>
      </c>
    </row>
    <row r="183" spans="1:7" x14ac:dyDescent="0.25">
      <c r="A183">
        <v>645649</v>
      </c>
      <c r="B183">
        <v>44595</v>
      </c>
      <c r="C183">
        <v>44586</v>
      </c>
      <c r="D183">
        <v>44588</v>
      </c>
      <c r="E183" t="s">
        <v>519</v>
      </c>
      <c r="F183" t="s">
        <v>505</v>
      </c>
      <c r="G183" t="s">
        <v>14</v>
      </c>
    </row>
    <row r="184" spans="1:7" x14ac:dyDescent="0.25">
      <c r="A184">
        <v>665667</v>
      </c>
      <c r="B184">
        <v>44613</v>
      </c>
      <c r="C184">
        <v>44586</v>
      </c>
      <c r="D184">
        <v>44588</v>
      </c>
      <c r="E184" t="s">
        <v>516</v>
      </c>
      <c r="F184" t="s">
        <v>506</v>
      </c>
      <c r="G184" t="s">
        <v>12</v>
      </c>
    </row>
    <row r="185" spans="1:7" x14ac:dyDescent="0.25">
      <c r="A185">
        <v>668021</v>
      </c>
      <c r="B185">
        <v>44615</v>
      </c>
      <c r="C185">
        <v>44586</v>
      </c>
      <c r="D185">
        <v>44590</v>
      </c>
      <c r="E185" t="s">
        <v>511</v>
      </c>
      <c r="F185" t="s">
        <v>507</v>
      </c>
      <c r="G185" t="s">
        <v>9</v>
      </c>
    </row>
    <row r="186" spans="1:7" x14ac:dyDescent="0.25">
      <c r="A186">
        <v>620207</v>
      </c>
      <c r="B186">
        <v>44596</v>
      </c>
      <c r="C186">
        <v>44587</v>
      </c>
      <c r="E186" t="s">
        <v>521</v>
      </c>
      <c r="F186" t="s">
        <v>505</v>
      </c>
      <c r="G186" t="s">
        <v>9</v>
      </c>
    </row>
    <row r="187" spans="1:7" x14ac:dyDescent="0.25">
      <c r="A187">
        <v>677801</v>
      </c>
      <c r="B187">
        <v>44623</v>
      </c>
      <c r="C187">
        <v>44587</v>
      </c>
      <c r="E187" t="s">
        <v>515</v>
      </c>
      <c r="F187" t="s">
        <v>505</v>
      </c>
      <c r="G187" t="s">
        <v>15</v>
      </c>
    </row>
    <row r="188" spans="1:7" x14ac:dyDescent="0.25">
      <c r="A188">
        <v>694917</v>
      </c>
      <c r="B188">
        <v>44638</v>
      </c>
      <c r="C188">
        <v>44589</v>
      </c>
      <c r="D188">
        <v>44596</v>
      </c>
      <c r="E188" t="s">
        <v>521</v>
      </c>
      <c r="F188" t="s">
        <v>505</v>
      </c>
      <c r="G188" t="s">
        <v>12</v>
      </c>
    </row>
    <row r="189" spans="1:7" x14ac:dyDescent="0.25">
      <c r="A189">
        <v>649692</v>
      </c>
      <c r="B189">
        <v>44599</v>
      </c>
      <c r="C189">
        <v>44589</v>
      </c>
      <c r="D189">
        <v>44594</v>
      </c>
      <c r="E189" t="s">
        <v>516</v>
      </c>
      <c r="F189" t="s">
        <v>506</v>
      </c>
      <c r="G189" t="s">
        <v>12</v>
      </c>
    </row>
    <row r="190" spans="1:7" x14ac:dyDescent="0.25">
      <c r="A190">
        <v>659126</v>
      </c>
      <c r="B190">
        <v>44607</v>
      </c>
      <c r="C190">
        <v>44589</v>
      </c>
      <c r="D190">
        <v>44594</v>
      </c>
      <c r="E190" t="s">
        <v>513</v>
      </c>
      <c r="F190" t="s">
        <v>505</v>
      </c>
      <c r="G190" t="s">
        <v>12</v>
      </c>
    </row>
    <row r="191" spans="1:7" x14ac:dyDescent="0.25">
      <c r="A191">
        <v>675864</v>
      </c>
      <c r="B191">
        <v>44621</v>
      </c>
      <c r="C191">
        <v>44592</v>
      </c>
      <c r="D191">
        <v>44594</v>
      </c>
      <c r="E191" t="s">
        <v>511</v>
      </c>
      <c r="F191" t="s">
        <v>507</v>
      </c>
      <c r="G191" t="s">
        <v>15</v>
      </c>
    </row>
    <row r="192" spans="1:7" x14ac:dyDescent="0.25">
      <c r="A192">
        <v>670434</v>
      </c>
      <c r="B192">
        <v>44610</v>
      </c>
      <c r="C192">
        <v>44593</v>
      </c>
      <c r="D192">
        <v>44601</v>
      </c>
      <c r="E192" t="s">
        <v>519</v>
      </c>
      <c r="F192" t="s">
        <v>505</v>
      </c>
      <c r="G192" t="s">
        <v>14</v>
      </c>
    </row>
    <row r="193" spans="1:7" x14ac:dyDescent="0.25">
      <c r="A193">
        <v>720432</v>
      </c>
      <c r="B193">
        <v>44659</v>
      </c>
      <c r="C193">
        <v>44593</v>
      </c>
      <c r="D193">
        <v>44601</v>
      </c>
      <c r="E193" t="s">
        <v>513</v>
      </c>
      <c r="F193" t="s">
        <v>505</v>
      </c>
      <c r="G193" t="s">
        <v>13</v>
      </c>
    </row>
    <row r="194" spans="1:7" x14ac:dyDescent="0.25">
      <c r="A194">
        <v>679306</v>
      </c>
      <c r="B194">
        <v>44624</v>
      </c>
      <c r="C194">
        <v>44595</v>
      </c>
      <c r="D194">
        <v>44607</v>
      </c>
      <c r="E194" t="s">
        <v>519</v>
      </c>
      <c r="F194" t="s">
        <v>505</v>
      </c>
      <c r="G194" t="s">
        <v>14</v>
      </c>
    </row>
    <row r="195" spans="1:7" x14ac:dyDescent="0.25">
      <c r="A195">
        <v>653896</v>
      </c>
      <c r="B195">
        <v>44602</v>
      </c>
      <c r="C195">
        <v>44595</v>
      </c>
      <c r="D195">
        <v>44602</v>
      </c>
      <c r="E195" t="s">
        <v>511</v>
      </c>
      <c r="F195" t="s">
        <v>507</v>
      </c>
      <c r="G195" t="s">
        <v>12</v>
      </c>
    </row>
    <row r="196" spans="1:7" x14ac:dyDescent="0.25">
      <c r="A196">
        <v>657982</v>
      </c>
      <c r="B196">
        <v>44606</v>
      </c>
      <c r="C196">
        <v>44598</v>
      </c>
      <c r="D196">
        <v>44601</v>
      </c>
      <c r="E196" t="s">
        <v>511</v>
      </c>
      <c r="F196" t="s">
        <v>507</v>
      </c>
      <c r="G196" t="s">
        <v>9</v>
      </c>
    </row>
    <row r="197" spans="1:7" x14ac:dyDescent="0.25">
      <c r="A197">
        <v>709119</v>
      </c>
      <c r="B197">
        <v>44650</v>
      </c>
      <c r="C197">
        <v>44599</v>
      </c>
      <c r="D197">
        <v>44602</v>
      </c>
      <c r="E197" t="s">
        <v>516</v>
      </c>
      <c r="F197" t="s">
        <v>506</v>
      </c>
      <c r="G197" t="s">
        <v>12</v>
      </c>
    </row>
    <row r="198" spans="1:7" x14ac:dyDescent="0.25">
      <c r="A198">
        <v>659208</v>
      </c>
      <c r="B198">
        <v>44607</v>
      </c>
      <c r="C198">
        <v>44599</v>
      </c>
      <c r="E198" t="s">
        <v>527</v>
      </c>
      <c r="F198" t="s">
        <v>507</v>
      </c>
      <c r="G198" t="s">
        <v>12</v>
      </c>
    </row>
    <row r="199" spans="1:7" x14ac:dyDescent="0.25">
      <c r="A199">
        <v>656482</v>
      </c>
      <c r="B199">
        <v>44605</v>
      </c>
      <c r="C199">
        <v>44599</v>
      </c>
      <c r="E199" t="s">
        <v>527</v>
      </c>
      <c r="F199" t="s">
        <v>507</v>
      </c>
      <c r="G199" t="s">
        <v>14</v>
      </c>
    </row>
    <row r="200" spans="1:7" x14ac:dyDescent="0.25">
      <c r="A200">
        <v>654860</v>
      </c>
      <c r="B200">
        <v>44603</v>
      </c>
      <c r="C200">
        <v>44599</v>
      </c>
      <c r="D200">
        <v>44601</v>
      </c>
      <c r="E200" t="s">
        <v>513</v>
      </c>
      <c r="F200" t="s">
        <v>505</v>
      </c>
      <c r="G200" t="s">
        <v>21</v>
      </c>
    </row>
    <row r="201" spans="1:7" x14ac:dyDescent="0.25">
      <c r="A201">
        <v>696642</v>
      </c>
      <c r="B201">
        <v>44640</v>
      </c>
      <c r="C201">
        <v>44600</v>
      </c>
      <c r="D201">
        <v>44603</v>
      </c>
      <c r="E201" t="s">
        <v>523</v>
      </c>
      <c r="F201" t="s">
        <v>506</v>
      </c>
      <c r="G201" t="s">
        <v>7</v>
      </c>
    </row>
    <row r="202" spans="1:7" x14ac:dyDescent="0.25">
      <c r="A202">
        <v>662296</v>
      </c>
      <c r="B202">
        <v>44611</v>
      </c>
      <c r="C202">
        <v>44600</v>
      </c>
      <c r="E202" t="s">
        <v>521</v>
      </c>
      <c r="F202" t="s">
        <v>505</v>
      </c>
      <c r="G202" t="s">
        <v>12</v>
      </c>
    </row>
    <row r="203" spans="1:7" x14ac:dyDescent="0.25">
      <c r="A203">
        <v>674272</v>
      </c>
      <c r="B203">
        <v>44620</v>
      </c>
      <c r="C203">
        <v>44600</v>
      </c>
      <c r="E203" t="s">
        <v>521</v>
      </c>
      <c r="F203" t="s">
        <v>505</v>
      </c>
      <c r="G203" t="s">
        <v>12</v>
      </c>
    </row>
    <row r="204" spans="1:7" x14ac:dyDescent="0.25">
      <c r="A204">
        <v>660309</v>
      </c>
      <c r="B204">
        <v>44609</v>
      </c>
      <c r="C204">
        <v>44600</v>
      </c>
      <c r="D204">
        <v>44603</v>
      </c>
      <c r="E204" t="s">
        <v>516</v>
      </c>
      <c r="F204" t="s">
        <v>506</v>
      </c>
      <c r="G204" t="s">
        <v>12</v>
      </c>
    </row>
    <row r="205" spans="1:7" x14ac:dyDescent="0.25">
      <c r="A205">
        <v>686207</v>
      </c>
      <c r="B205">
        <v>44630</v>
      </c>
      <c r="C205">
        <v>44600</v>
      </c>
      <c r="D205">
        <v>44614</v>
      </c>
      <c r="E205" t="s">
        <v>522</v>
      </c>
      <c r="F205" t="s">
        <v>505</v>
      </c>
      <c r="G205" t="s">
        <v>14</v>
      </c>
    </row>
    <row r="206" spans="1:7" x14ac:dyDescent="0.25">
      <c r="A206">
        <v>673054</v>
      </c>
      <c r="B206">
        <v>44619</v>
      </c>
      <c r="C206">
        <v>44600</v>
      </c>
      <c r="D206">
        <v>44614</v>
      </c>
      <c r="E206" t="s">
        <v>511</v>
      </c>
      <c r="F206" t="s">
        <v>507</v>
      </c>
      <c r="G206" t="s">
        <v>12</v>
      </c>
    </row>
    <row r="207" spans="1:7" x14ac:dyDescent="0.25">
      <c r="A207">
        <v>664464</v>
      </c>
      <c r="B207">
        <v>44612</v>
      </c>
      <c r="C207">
        <v>44601</v>
      </c>
      <c r="E207" t="s">
        <v>521</v>
      </c>
      <c r="F207" t="s">
        <v>505</v>
      </c>
      <c r="G207" t="s">
        <v>12</v>
      </c>
    </row>
    <row r="208" spans="1:7" x14ac:dyDescent="0.25">
      <c r="A208">
        <v>722049</v>
      </c>
      <c r="B208">
        <v>44661</v>
      </c>
      <c r="C208">
        <v>44601</v>
      </c>
      <c r="D208">
        <v>44608</v>
      </c>
      <c r="E208" t="s">
        <v>521</v>
      </c>
      <c r="F208" t="s">
        <v>505</v>
      </c>
      <c r="G208" t="s">
        <v>12</v>
      </c>
    </row>
    <row r="209" spans="1:7" x14ac:dyDescent="0.25">
      <c r="A209">
        <v>661550</v>
      </c>
      <c r="B209">
        <v>44609</v>
      </c>
      <c r="C209">
        <v>44601</v>
      </c>
      <c r="E209" t="s">
        <v>516</v>
      </c>
      <c r="F209" t="s">
        <v>506</v>
      </c>
      <c r="G209" t="s">
        <v>12</v>
      </c>
    </row>
    <row r="210" spans="1:7" x14ac:dyDescent="0.25">
      <c r="A210">
        <v>661176</v>
      </c>
      <c r="B210">
        <v>44609</v>
      </c>
      <c r="C210">
        <v>44602</v>
      </c>
      <c r="D210">
        <v>44606</v>
      </c>
      <c r="E210" t="s">
        <v>511</v>
      </c>
      <c r="F210" t="s">
        <v>507</v>
      </c>
      <c r="G210" t="s">
        <v>9</v>
      </c>
    </row>
    <row r="211" spans="1:7" x14ac:dyDescent="0.25">
      <c r="A211">
        <v>701208</v>
      </c>
      <c r="B211">
        <v>44643</v>
      </c>
      <c r="C211">
        <v>44606</v>
      </c>
      <c r="D211">
        <v>44610</v>
      </c>
      <c r="E211" t="s">
        <v>523</v>
      </c>
      <c r="F211" t="s">
        <v>506</v>
      </c>
      <c r="G211" t="s">
        <v>7</v>
      </c>
    </row>
    <row r="212" spans="1:7" x14ac:dyDescent="0.25">
      <c r="A212">
        <v>849332</v>
      </c>
      <c r="B212">
        <v>44741</v>
      </c>
      <c r="C212">
        <v>44606</v>
      </c>
      <c r="D212">
        <v>44613</v>
      </c>
      <c r="E212" t="s">
        <v>523</v>
      </c>
      <c r="F212" t="s">
        <v>506</v>
      </c>
      <c r="G212" t="s">
        <v>7</v>
      </c>
    </row>
    <row r="213" spans="1:7" x14ac:dyDescent="0.25">
      <c r="A213">
        <v>687620</v>
      </c>
      <c r="B213">
        <v>44632</v>
      </c>
      <c r="C213">
        <v>44606</v>
      </c>
      <c r="D213">
        <v>44608</v>
      </c>
      <c r="E213" t="s">
        <v>516</v>
      </c>
      <c r="F213" t="s">
        <v>506</v>
      </c>
      <c r="G213" t="s">
        <v>12</v>
      </c>
    </row>
    <row r="214" spans="1:7" x14ac:dyDescent="0.25">
      <c r="A214">
        <v>737161</v>
      </c>
      <c r="B214">
        <v>44675</v>
      </c>
      <c r="C214">
        <v>44606</v>
      </c>
      <c r="D214">
        <v>44610</v>
      </c>
      <c r="E214" t="s">
        <v>513</v>
      </c>
      <c r="F214" t="s">
        <v>505</v>
      </c>
      <c r="G214" t="s">
        <v>19</v>
      </c>
    </row>
    <row r="215" spans="1:7" x14ac:dyDescent="0.25">
      <c r="A215">
        <v>663458</v>
      </c>
      <c r="B215">
        <v>44611</v>
      </c>
      <c r="C215">
        <v>44606</v>
      </c>
      <c r="D215">
        <v>44611</v>
      </c>
      <c r="E215" t="s">
        <v>524</v>
      </c>
      <c r="F215" t="s">
        <v>507</v>
      </c>
      <c r="G215" t="s">
        <v>11</v>
      </c>
    </row>
    <row r="216" spans="1:7" x14ac:dyDescent="0.25">
      <c r="A216">
        <v>736309</v>
      </c>
      <c r="B216">
        <v>44674</v>
      </c>
      <c r="C216">
        <v>44607</v>
      </c>
      <c r="D216">
        <v>44612</v>
      </c>
      <c r="E216" t="s">
        <v>522</v>
      </c>
      <c r="F216" t="s">
        <v>505</v>
      </c>
      <c r="G216" t="s">
        <v>19</v>
      </c>
    </row>
    <row r="217" spans="1:7" x14ac:dyDescent="0.25">
      <c r="A217">
        <v>664144</v>
      </c>
      <c r="B217">
        <v>44612</v>
      </c>
      <c r="C217">
        <v>44607</v>
      </c>
      <c r="E217" t="s">
        <v>524</v>
      </c>
      <c r="F217" t="s">
        <v>507</v>
      </c>
      <c r="G217" t="s">
        <v>12</v>
      </c>
    </row>
    <row r="218" spans="1:7" x14ac:dyDescent="0.25">
      <c r="A218">
        <v>806926</v>
      </c>
      <c r="B218">
        <v>44716</v>
      </c>
      <c r="C218">
        <v>44607</v>
      </c>
      <c r="D218">
        <v>44614</v>
      </c>
      <c r="E218" t="s">
        <v>526</v>
      </c>
      <c r="F218" t="s">
        <v>505</v>
      </c>
      <c r="G218" t="s">
        <v>12</v>
      </c>
    </row>
    <row r="219" spans="1:7" x14ac:dyDescent="0.25">
      <c r="A219">
        <v>681704</v>
      </c>
      <c r="B219">
        <v>44627</v>
      </c>
      <c r="C219">
        <v>44608</v>
      </c>
      <c r="D219">
        <v>44622</v>
      </c>
      <c r="E219" t="s">
        <v>523</v>
      </c>
      <c r="F219" t="s">
        <v>506</v>
      </c>
      <c r="G219" t="s">
        <v>12</v>
      </c>
    </row>
    <row r="220" spans="1:7" x14ac:dyDescent="0.25">
      <c r="A220">
        <v>706913</v>
      </c>
      <c r="B220">
        <v>44649</v>
      </c>
      <c r="C220">
        <v>44608</v>
      </c>
      <c r="D220">
        <v>44615</v>
      </c>
      <c r="E220" t="s">
        <v>522</v>
      </c>
      <c r="F220" t="s">
        <v>505</v>
      </c>
      <c r="G220" t="s">
        <v>12</v>
      </c>
    </row>
    <row r="221" spans="1:7" x14ac:dyDescent="0.25">
      <c r="A221">
        <v>695179</v>
      </c>
      <c r="B221">
        <v>44638</v>
      </c>
      <c r="C221">
        <v>44609</v>
      </c>
      <c r="D221">
        <v>44616</v>
      </c>
      <c r="E221" t="s">
        <v>521</v>
      </c>
      <c r="F221" t="s">
        <v>505</v>
      </c>
      <c r="G221" t="s">
        <v>12</v>
      </c>
    </row>
    <row r="222" spans="1:7" x14ac:dyDescent="0.25">
      <c r="A222">
        <v>691918</v>
      </c>
      <c r="B222">
        <v>44635</v>
      </c>
      <c r="C222">
        <v>44609</v>
      </c>
      <c r="D222">
        <v>44615</v>
      </c>
      <c r="E222" t="s">
        <v>519</v>
      </c>
      <c r="F222" t="s">
        <v>505</v>
      </c>
      <c r="G222" t="s">
        <v>19</v>
      </c>
    </row>
    <row r="223" spans="1:7" x14ac:dyDescent="0.25">
      <c r="A223">
        <v>689452</v>
      </c>
      <c r="B223">
        <v>44634</v>
      </c>
      <c r="C223">
        <v>44610</v>
      </c>
      <c r="D223">
        <v>44616</v>
      </c>
      <c r="E223" t="s">
        <v>519</v>
      </c>
      <c r="F223" t="s">
        <v>505</v>
      </c>
      <c r="G223" t="s">
        <v>14</v>
      </c>
    </row>
    <row r="224" spans="1:7" x14ac:dyDescent="0.25">
      <c r="A224">
        <v>845763</v>
      </c>
      <c r="B224">
        <v>44739</v>
      </c>
      <c r="C224">
        <v>44610</v>
      </c>
      <c r="D224">
        <v>44620</v>
      </c>
      <c r="E224" t="s">
        <v>518</v>
      </c>
      <c r="F224" t="s">
        <v>506</v>
      </c>
      <c r="G224" t="s">
        <v>12</v>
      </c>
    </row>
    <row r="225" spans="1:7" x14ac:dyDescent="0.25">
      <c r="A225">
        <v>712405</v>
      </c>
      <c r="B225">
        <v>44653</v>
      </c>
      <c r="C225">
        <v>44610</v>
      </c>
      <c r="D225">
        <v>44616</v>
      </c>
      <c r="E225" t="s">
        <v>516</v>
      </c>
      <c r="F225" t="s">
        <v>506</v>
      </c>
      <c r="G225" t="s">
        <v>12</v>
      </c>
    </row>
    <row r="226" spans="1:7" x14ac:dyDescent="0.25">
      <c r="A226">
        <v>682433</v>
      </c>
      <c r="B226">
        <v>44627</v>
      </c>
      <c r="C226">
        <v>44610</v>
      </c>
      <c r="D226">
        <v>44615</v>
      </c>
      <c r="E226" t="s">
        <v>516</v>
      </c>
      <c r="F226" t="s">
        <v>506</v>
      </c>
      <c r="G226" t="s">
        <v>12</v>
      </c>
    </row>
    <row r="227" spans="1:7" x14ac:dyDescent="0.25">
      <c r="A227">
        <v>704962</v>
      </c>
      <c r="B227">
        <v>44647</v>
      </c>
      <c r="C227">
        <v>44612</v>
      </c>
      <c r="D227">
        <v>44615</v>
      </c>
      <c r="E227" t="s">
        <v>522</v>
      </c>
      <c r="F227" t="s">
        <v>505</v>
      </c>
      <c r="G227" t="s">
        <v>14</v>
      </c>
    </row>
    <row r="228" spans="1:7" x14ac:dyDescent="0.25">
      <c r="A228">
        <v>677392</v>
      </c>
      <c r="B228">
        <v>44622</v>
      </c>
      <c r="C228">
        <v>44613</v>
      </c>
      <c r="D228">
        <v>44617</v>
      </c>
      <c r="E228" t="s">
        <v>519</v>
      </c>
      <c r="F228" t="s">
        <v>505</v>
      </c>
      <c r="G228" t="s">
        <v>19</v>
      </c>
    </row>
    <row r="229" spans="1:7" x14ac:dyDescent="0.25">
      <c r="A229">
        <v>770017</v>
      </c>
      <c r="B229">
        <v>44694</v>
      </c>
      <c r="C229">
        <v>44614</v>
      </c>
      <c r="D229">
        <v>44620</v>
      </c>
      <c r="E229" t="s">
        <v>516</v>
      </c>
      <c r="F229" t="s">
        <v>506</v>
      </c>
      <c r="G229" t="s">
        <v>12</v>
      </c>
    </row>
    <row r="230" spans="1:7" x14ac:dyDescent="0.25">
      <c r="A230">
        <v>683009</v>
      </c>
      <c r="B230">
        <v>44628</v>
      </c>
      <c r="C230">
        <v>44614</v>
      </c>
      <c r="D230">
        <v>44623</v>
      </c>
      <c r="E230" t="s">
        <v>516</v>
      </c>
      <c r="F230" t="s">
        <v>506</v>
      </c>
      <c r="G230" t="s">
        <v>12</v>
      </c>
    </row>
    <row r="231" spans="1:7" x14ac:dyDescent="0.25">
      <c r="A231">
        <v>712507</v>
      </c>
      <c r="B231">
        <v>44653</v>
      </c>
      <c r="C231">
        <v>44614</v>
      </c>
      <c r="D231">
        <v>44623</v>
      </c>
      <c r="E231" t="s">
        <v>522</v>
      </c>
      <c r="F231" t="s">
        <v>505</v>
      </c>
      <c r="G231" t="s">
        <v>14</v>
      </c>
    </row>
    <row r="232" spans="1:7" x14ac:dyDescent="0.25">
      <c r="A232">
        <v>709138</v>
      </c>
      <c r="B232">
        <v>44650</v>
      </c>
      <c r="C232">
        <v>44614</v>
      </c>
      <c r="D232">
        <v>44621</v>
      </c>
      <c r="E232" t="s">
        <v>511</v>
      </c>
      <c r="F232" t="s">
        <v>507</v>
      </c>
      <c r="G232" t="s">
        <v>9</v>
      </c>
    </row>
    <row r="233" spans="1:7" x14ac:dyDescent="0.25">
      <c r="A233">
        <v>706554</v>
      </c>
      <c r="B233">
        <v>44648</v>
      </c>
      <c r="C233">
        <v>44615</v>
      </c>
      <c r="D233">
        <v>44618</v>
      </c>
      <c r="E233" t="s">
        <v>519</v>
      </c>
      <c r="F233" t="s">
        <v>505</v>
      </c>
      <c r="G233" t="s">
        <v>19</v>
      </c>
    </row>
    <row r="234" spans="1:7" x14ac:dyDescent="0.25">
      <c r="A234">
        <v>676710</v>
      </c>
      <c r="B234">
        <v>44622</v>
      </c>
      <c r="C234">
        <v>44615</v>
      </c>
      <c r="D234">
        <v>44617</v>
      </c>
      <c r="E234" t="s">
        <v>518</v>
      </c>
      <c r="F234" t="s">
        <v>506</v>
      </c>
      <c r="G234" t="s">
        <v>12</v>
      </c>
    </row>
    <row r="235" spans="1:7" x14ac:dyDescent="0.25">
      <c r="A235">
        <v>685083</v>
      </c>
      <c r="B235">
        <v>44629</v>
      </c>
      <c r="C235">
        <v>44615</v>
      </c>
      <c r="D235">
        <v>44618</v>
      </c>
      <c r="E235" t="s">
        <v>522</v>
      </c>
      <c r="F235" t="s">
        <v>505</v>
      </c>
      <c r="G235" t="s">
        <v>17</v>
      </c>
    </row>
    <row r="236" spans="1:7" x14ac:dyDescent="0.25">
      <c r="A236">
        <v>722207</v>
      </c>
      <c r="B236">
        <v>44662</v>
      </c>
      <c r="C236">
        <v>44615</v>
      </c>
      <c r="D236">
        <v>44618</v>
      </c>
      <c r="E236" t="s">
        <v>513</v>
      </c>
      <c r="F236" t="s">
        <v>505</v>
      </c>
      <c r="G236" t="s">
        <v>13</v>
      </c>
    </row>
    <row r="237" spans="1:7" x14ac:dyDescent="0.25">
      <c r="A237">
        <v>679419</v>
      </c>
      <c r="B237">
        <v>44624</v>
      </c>
      <c r="C237">
        <v>44615</v>
      </c>
      <c r="D237">
        <v>44617</v>
      </c>
      <c r="E237" t="s">
        <v>511</v>
      </c>
      <c r="F237" t="s">
        <v>507</v>
      </c>
      <c r="G237" t="s">
        <v>9</v>
      </c>
    </row>
    <row r="238" spans="1:7" x14ac:dyDescent="0.25">
      <c r="A238">
        <v>678609</v>
      </c>
      <c r="B238">
        <v>44623</v>
      </c>
      <c r="C238">
        <v>44617</v>
      </c>
      <c r="E238" t="s">
        <v>509</v>
      </c>
      <c r="F238" t="s">
        <v>505</v>
      </c>
      <c r="G238" t="s">
        <v>8</v>
      </c>
    </row>
    <row r="239" spans="1:7" x14ac:dyDescent="0.25">
      <c r="A239">
        <v>707957</v>
      </c>
      <c r="B239">
        <v>44649</v>
      </c>
      <c r="C239">
        <v>44617</v>
      </c>
      <c r="D239">
        <v>44624</v>
      </c>
      <c r="E239" t="s">
        <v>509</v>
      </c>
      <c r="F239" t="s">
        <v>505</v>
      </c>
      <c r="G239" t="s">
        <v>8</v>
      </c>
    </row>
    <row r="240" spans="1:7" x14ac:dyDescent="0.25">
      <c r="A240">
        <v>691539</v>
      </c>
      <c r="B240">
        <v>44635</v>
      </c>
      <c r="C240">
        <v>44617</v>
      </c>
      <c r="D240">
        <v>44624</v>
      </c>
      <c r="E240" t="s">
        <v>511</v>
      </c>
      <c r="F240" t="s">
        <v>507</v>
      </c>
      <c r="G240" t="s">
        <v>9</v>
      </c>
    </row>
    <row r="241" spans="1:7" x14ac:dyDescent="0.25">
      <c r="A241">
        <v>682214</v>
      </c>
      <c r="B241">
        <v>44627</v>
      </c>
      <c r="C241">
        <v>44619</v>
      </c>
      <c r="D241">
        <v>44625</v>
      </c>
      <c r="E241" t="s">
        <v>524</v>
      </c>
      <c r="F241" t="s">
        <v>507</v>
      </c>
      <c r="G241" t="s">
        <v>7</v>
      </c>
    </row>
    <row r="242" spans="1:7" x14ac:dyDescent="0.25">
      <c r="A242">
        <v>681857</v>
      </c>
      <c r="B242">
        <v>44627</v>
      </c>
      <c r="C242">
        <v>44620</v>
      </c>
      <c r="D242">
        <v>44622</v>
      </c>
      <c r="E242" t="s">
        <v>516</v>
      </c>
      <c r="F242" t="s">
        <v>506</v>
      </c>
      <c r="G242" t="s">
        <v>12</v>
      </c>
    </row>
    <row r="243" spans="1:7" x14ac:dyDescent="0.25">
      <c r="A243">
        <v>798387</v>
      </c>
      <c r="B243">
        <v>44711</v>
      </c>
      <c r="C243">
        <v>44620</v>
      </c>
      <c r="D243">
        <v>44625</v>
      </c>
      <c r="E243" t="s">
        <v>527</v>
      </c>
      <c r="F243" t="s">
        <v>507</v>
      </c>
      <c r="G243" t="s">
        <v>20</v>
      </c>
    </row>
    <row r="244" spans="1:7" x14ac:dyDescent="0.25">
      <c r="A244">
        <v>685699</v>
      </c>
      <c r="B244">
        <v>44630</v>
      </c>
      <c r="C244">
        <v>44621</v>
      </c>
      <c r="E244" t="s">
        <v>524</v>
      </c>
      <c r="F244" t="s">
        <v>507</v>
      </c>
      <c r="G244" t="s">
        <v>7</v>
      </c>
    </row>
    <row r="245" spans="1:7" x14ac:dyDescent="0.25">
      <c r="A245">
        <v>721932</v>
      </c>
      <c r="B245">
        <v>44661</v>
      </c>
      <c r="C245">
        <v>44622</v>
      </c>
      <c r="D245">
        <v>44626</v>
      </c>
      <c r="E245" t="s">
        <v>513</v>
      </c>
      <c r="F245" t="s">
        <v>505</v>
      </c>
      <c r="G245" t="s">
        <v>13</v>
      </c>
    </row>
    <row r="246" spans="1:7" x14ac:dyDescent="0.25">
      <c r="A246">
        <v>686098</v>
      </c>
      <c r="B246">
        <v>44630</v>
      </c>
      <c r="C246">
        <v>44623</v>
      </c>
      <c r="D246">
        <v>44630</v>
      </c>
      <c r="E246" t="s">
        <v>516</v>
      </c>
      <c r="F246" t="s">
        <v>506</v>
      </c>
      <c r="G246" t="s">
        <v>12</v>
      </c>
    </row>
    <row r="247" spans="1:7" x14ac:dyDescent="0.25">
      <c r="A247">
        <v>729249</v>
      </c>
      <c r="B247">
        <v>44667</v>
      </c>
      <c r="C247">
        <v>44623</v>
      </c>
      <c r="D247">
        <v>44627</v>
      </c>
      <c r="E247" t="s">
        <v>516</v>
      </c>
      <c r="F247" t="s">
        <v>506</v>
      </c>
      <c r="G247" t="s">
        <v>12</v>
      </c>
    </row>
    <row r="248" spans="1:7" x14ac:dyDescent="0.25">
      <c r="A248">
        <v>687137</v>
      </c>
      <c r="B248">
        <v>44631</v>
      </c>
      <c r="C248">
        <v>44623</v>
      </c>
      <c r="D248">
        <v>44628</v>
      </c>
      <c r="E248" t="s">
        <v>516</v>
      </c>
      <c r="F248" t="s">
        <v>506</v>
      </c>
      <c r="G248" t="s">
        <v>12</v>
      </c>
    </row>
    <row r="249" spans="1:7" x14ac:dyDescent="0.25">
      <c r="A249">
        <v>703452</v>
      </c>
      <c r="B249">
        <v>44645</v>
      </c>
      <c r="C249">
        <v>44623</v>
      </c>
      <c r="D249">
        <v>44630</v>
      </c>
      <c r="E249" t="s">
        <v>516</v>
      </c>
      <c r="F249" t="s">
        <v>506</v>
      </c>
      <c r="G249" t="s">
        <v>12</v>
      </c>
    </row>
    <row r="250" spans="1:7" x14ac:dyDescent="0.25">
      <c r="A250">
        <v>684841</v>
      </c>
      <c r="B250">
        <v>44629</v>
      </c>
      <c r="C250">
        <v>44623</v>
      </c>
      <c r="D250">
        <v>44629</v>
      </c>
      <c r="E250" t="s">
        <v>514</v>
      </c>
      <c r="F250" t="s">
        <v>506</v>
      </c>
      <c r="G250" t="s">
        <v>9</v>
      </c>
    </row>
    <row r="251" spans="1:7" x14ac:dyDescent="0.25">
      <c r="A251">
        <v>688940</v>
      </c>
      <c r="B251">
        <v>44633</v>
      </c>
      <c r="C251">
        <v>44623</v>
      </c>
      <c r="D251">
        <v>44631</v>
      </c>
      <c r="E251" t="s">
        <v>511</v>
      </c>
      <c r="F251" t="s">
        <v>507</v>
      </c>
      <c r="G251" t="s">
        <v>9</v>
      </c>
    </row>
    <row r="252" spans="1:7" x14ac:dyDescent="0.25">
      <c r="A252">
        <v>686686</v>
      </c>
      <c r="B252">
        <v>44631</v>
      </c>
      <c r="C252">
        <v>44624</v>
      </c>
      <c r="D252">
        <v>44631</v>
      </c>
      <c r="E252" t="s">
        <v>528</v>
      </c>
      <c r="F252" t="s">
        <v>505</v>
      </c>
      <c r="G252" t="s">
        <v>21</v>
      </c>
    </row>
    <row r="253" spans="1:7" x14ac:dyDescent="0.25">
      <c r="A253">
        <v>800597</v>
      </c>
      <c r="B253">
        <v>44713</v>
      </c>
      <c r="C253">
        <v>44626</v>
      </c>
      <c r="D253">
        <v>44631</v>
      </c>
      <c r="E253" t="s">
        <v>519</v>
      </c>
      <c r="F253" t="s">
        <v>505</v>
      </c>
      <c r="G253" t="s">
        <v>22</v>
      </c>
    </row>
    <row r="254" spans="1:7" x14ac:dyDescent="0.25">
      <c r="A254">
        <v>746834</v>
      </c>
      <c r="B254">
        <v>44682</v>
      </c>
      <c r="C254">
        <v>44627</v>
      </c>
      <c r="D254">
        <v>44630</v>
      </c>
      <c r="E254" t="s">
        <v>516</v>
      </c>
      <c r="F254" t="s">
        <v>506</v>
      </c>
      <c r="G254" t="s">
        <v>12</v>
      </c>
    </row>
    <row r="255" spans="1:7" x14ac:dyDescent="0.25">
      <c r="A255">
        <v>685624</v>
      </c>
      <c r="B255">
        <v>44630</v>
      </c>
      <c r="C255">
        <v>44627</v>
      </c>
      <c r="D255">
        <v>44629</v>
      </c>
      <c r="E255" t="s">
        <v>511</v>
      </c>
      <c r="F255" t="s">
        <v>507</v>
      </c>
      <c r="G255" t="s">
        <v>15</v>
      </c>
    </row>
    <row r="256" spans="1:7" x14ac:dyDescent="0.25">
      <c r="A256">
        <v>711393</v>
      </c>
      <c r="B256">
        <v>44652</v>
      </c>
      <c r="C256">
        <v>44627</v>
      </c>
      <c r="D256">
        <v>44635</v>
      </c>
      <c r="E256" t="s">
        <v>512</v>
      </c>
      <c r="F256" t="s">
        <v>507</v>
      </c>
      <c r="G256" t="s">
        <v>7</v>
      </c>
    </row>
    <row r="257" spans="1:7" x14ac:dyDescent="0.25">
      <c r="A257">
        <v>701959</v>
      </c>
      <c r="B257">
        <v>44644</v>
      </c>
      <c r="C257">
        <v>44628</v>
      </c>
      <c r="D257">
        <v>44636</v>
      </c>
      <c r="E257" t="s">
        <v>526</v>
      </c>
      <c r="F257" t="s">
        <v>505</v>
      </c>
      <c r="G257" t="s">
        <v>12</v>
      </c>
    </row>
    <row r="258" spans="1:7" x14ac:dyDescent="0.25">
      <c r="A258">
        <v>761282</v>
      </c>
      <c r="B258">
        <v>44688</v>
      </c>
      <c r="C258">
        <v>44628</v>
      </c>
      <c r="D258">
        <v>44636</v>
      </c>
      <c r="E258" t="s">
        <v>526</v>
      </c>
      <c r="F258" t="s">
        <v>505</v>
      </c>
      <c r="G258" t="s">
        <v>12</v>
      </c>
    </row>
    <row r="259" spans="1:7" x14ac:dyDescent="0.25">
      <c r="A259">
        <v>748561</v>
      </c>
      <c r="B259">
        <v>44683</v>
      </c>
      <c r="C259">
        <v>44629</v>
      </c>
      <c r="D259">
        <v>44633</v>
      </c>
      <c r="E259" t="s">
        <v>519</v>
      </c>
      <c r="F259" t="s">
        <v>505</v>
      </c>
      <c r="G259" t="s">
        <v>14</v>
      </c>
    </row>
    <row r="260" spans="1:7" x14ac:dyDescent="0.25">
      <c r="A260">
        <v>705736</v>
      </c>
      <c r="B260">
        <v>44648</v>
      </c>
      <c r="C260">
        <v>44630</v>
      </c>
      <c r="D260">
        <v>44638</v>
      </c>
      <c r="E260" t="s">
        <v>522</v>
      </c>
      <c r="F260" t="s">
        <v>505</v>
      </c>
      <c r="G260" t="s">
        <v>14</v>
      </c>
    </row>
    <row r="261" spans="1:7" x14ac:dyDescent="0.25">
      <c r="A261">
        <v>694011</v>
      </c>
      <c r="B261">
        <v>44637</v>
      </c>
      <c r="C261">
        <v>44630</v>
      </c>
      <c r="D261">
        <v>44636</v>
      </c>
      <c r="E261" t="s">
        <v>509</v>
      </c>
      <c r="F261" t="s">
        <v>505</v>
      </c>
      <c r="G261" t="s">
        <v>8</v>
      </c>
    </row>
    <row r="262" spans="1:7" x14ac:dyDescent="0.25">
      <c r="A262">
        <v>694380</v>
      </c>
      <c r="B262">
        <v>44637</v>
      </c>
      <c r="C262">
        <v>44630</v>
      </c>
      <c r="D262">
        <v>44637</v>
      </c>
      <c r="E262" t="s">
        <v>527</v>
      </c>
      <c r="F262" t="s">
        <v>507</v>
      </c>
      <c r="G262" t="s">
        <v>12</v>
      </c>
    </row>
    <row r="263" spans="1:7" x14ac:dyDescent="0.25">
      <c r="A263">
        <v>783196</v>
      </c>
      <c r="B263">
        <v>44701</v>
      </c>
      <c r="C263">
        <v>44631</v>
      </c>
      <c r="D263">
        <v>44639</v>
      </c>
      <c r="E263" t="s">
        <v>521</v>
      </c>
      <c r="F263" t="s">
        <v>505</v>
      </c>
      <c r="G263" t="s">
        <v>15</v>
      </c>
    </row>
    <row r="264" spans="1:7" x14ac:dyDescent="0.25">
      <c r="A264">
        <v>856102</v>
      </c>
      <c r="B264">
        <v>44747</v>
      </c>
      <c r="C264">
        <v>44631</v>
      </c>
      <c r="D264">
        <v>44638</v>
      </c>
      <c r="E264" t="s">
        <v>516</v>
      </c>
      <c r="F264" t="s">
        <v>506</v>
      </c>
      <c r="G264" t="s">
        <v>12</v>
      </c>
    </row>
    <row r="265" spans="1:7" x14ac:dyDescent="0.25">
      <c r="A265">
        <v>837423</v>
      </c>
      <c r="B265">
        <v>44734</v>
      </c>
      <c r="C265">
        <v>44631</v>
      </c>
      <c r="D265">
        <v>44634</v>
      </c>
      <c r="E265" t="s">
        <v>514</v>
      </c>
      <c r="F265" t="s">
        <v>506</v>
      </c>
      <c r="G265" t="s">
        <v>13</v>
      </c>
    </row>
    <row r="266" spans="1:7" x14ac:dyDescent="0.25">
      <c r="A266">
        <v>696120</v>
      </c>
      <c r="B266">
        <v>44639</v>
      </c>
      <c r="C266">
        <v>44631</v>
      </c>
      <c r="D266">
        <v>44637</v>
      </c>
      <c r="E266" t="s">
        <v>513</v>
      </c>
      <c r="F266" t="s">
        <v>505</v>
      </c>
      <c r="G266" t="s">
        <v>13</v>
      </c>
    </row>
    <row r="267" spans="1:7" x14ac:dyDescent="0.25">
      <c r="A267">
        <v>695720</v>
      </c>
      <c r="B267">
        <v>44639</v>
      </c>
      <c r="C267">
        <v>44634</v>
      </c>
      <c r="D267">
        <v>44637</v>
      </c>
      <c r="E267" t="s">
        <v>516</v>
      </c>
      <c r="F267" t="s">
        <v>506</v>
      </c>
      <c r="G267" t="s">
        <v>12</v>
      </c>
    </row>
    <row r="268" spans="1:7" x14ac:dyDescent="0.25">
      <c r="A268">
        <v>703987</v>
      </c>
      <c r="B268">
        <v>44646</v>
      </c>
      <c r="C268">
        <v>44634</v>
      </c>
      <c r="D268">
        <v>44638</v>
      </c>
      <c r="E268" t="s">
        <v>526</v>
      </c>
      <c r="F268" t="s">
        <v>505</v>
      </c>
      <c r="G268" t="s">
        <v>12</v>
      </c>
    </row>
    <row r="269" spans="1:7" x14ac:dyDescent="0.25">
      <c r="A269">
        <v>714653</v>
      </c>
      <c r="B269">
        <v>44655</v>
      </c>
      <c r="C269">
        <v>44635</v>
      </c>
      <c r="D269">
        <v>44644</v>
      </c>
      <c r="E269" t="s">
        <v>519</v>
      </c>
      <c r="F269" t="s">
        <v>505</v>
      </c>
      <c r="G269" t="s">
        <v>14</v>
      </c>
    </row>
    <row r="270" spans="1:7" x14ac:dyDescent="0.25">
      <c r="A270">
        <v>734730</v>
      </c>
      <c r="B270">
        <v>44672</v>
      </c>
      <c r="C270">
        <v>44635</v>
      </c>
      <c r="D270">
        <v>44643</v>
      </c>
      <c r="E270" t="s">
        <v>527</v>
      </c>
      <c r="F270" t="s">
        <v>507</v>
      </c>
      <c r="G270" t="s">
        <v>13</v>
      </c>
    </row>
    <row r="271" spans="1:7" x14ac:dyDescent="0.25">
      <c r="A271">
        <v>696205</v>
      </c>
      <c r="B271">
        <v>44639</v>
      </c>
      <c r="C271">
        <v>44636</v>
      </c>
      <c r="D271">
        <v>44639</v>
      </c>
      <c r="E271" t="s">
        <v>518</v>
      </c>
      <c r="F271" t="s">
        <v>506</v>
      </c>
      <c r="G271" t="s">
        <v>12</v>
      </c>
    </row>
    <row r="272" spans="1:7" x14ac:dyDescent="0.25">
      <c r="A272">
        <v>759497</v>
      </c>
      <c r="B272">
        <v>44687</v>
      </c>
      <c r="C272">
        <v>44637</v>
      </c>
      <c r="D272">
        <v>44642</v>
      </c>
      <c r="E272" t="s">
        <v>523</v>
      </c>
      <c r="F272" t="s">
        <v>506</v>
      </c>
      <c r="G272" t="s">
        <v>12</v>
      </c>
    </row>
    <row r="273" spans="1:7" x14ac:dyDescent="0.25">
      <c r="A273">
        <v>702964</v>
      </c>
      <c r="B273">
        <v>44645</v>
      </c>
      <c r="C273">
        <v>44637</v>
      </c>
      <c r="D273">
        <v>44644</v>
      </c>
      <c r="E273" t="s">
        <v>518</v>
      </c>
      <c r="F273" t="s">
        <v>506</v>
      </c>
      <c r="G273" t="s">
        <v>12</v>
      </c>
    </row>
    <row r="274" spans="1:7" x14ac:dyDescent="0.25">
      <c r="A274">
        <v>700270</v>
      </c>
      <c r="B274">
        <v>44643</v>
      </c>
      <c r="C274">
        <v>44638</v>
      </c>
      <c r="D274">
        <v>44642</v>
      </c>
      <c r="E274" t="s">
        <v>522</v>
      </c>
      <c r="F274" t="s">
        <v>505</v>
      </c>
      <c r="G274" t="s">
        <v>14</v>
      </c>
    </row>
    <row r="275" spans="1:7" x14ac:dyDescent="0.25">
      <c r="A275">
        <v>701240</v>
      </c>
      <c r="B275">
        <v>44643</v>
      </c>
      <c r="C275">
        <v>44638</v>
      </c>
      <c r="D275">
        <v>44643</v>
      </c>
      <c r="E275" t="s">
        <v>522</v>
      </c>
      <c r="F275" t="s">
        <v>505</v>
      </c>
      <c r="G275" t="s">
        <v>14</v>
      </c>
    </row>
    <row r="276" spans="1:7" x14ac:dyDescent="0.25">
      <c r="A276">
        <v>728492</v>
      </c>
      <c r="B276">
        <v>44666</v>
      </c>
      <c r="C276">
        <v>44642</v>
      </c>
      <c r="D276">
        <v>44647</v>
      </c>
      <c r="E276" t="s">
        <v>522</v>
      </c>
      <c r="F276" t="s">
        <v>505</v>
      </c>
      <c r="G276" t="s">
        <v>14</v>
      </c>
    </row>
    <row r="277" spans="1:7" x14ac:dyDescent="0.25">
      <c r="A277">
        <v>716400</v>
      </c>
      <c r="B277">
        <v>44656</v>
      </c>
      <c r="C277">
        <v>44642</v>
      </c>
      <c r="D277">
        <v>44647</v>
      </c>
      <c r="E277" t="s">
        <v>511</v>
      </c>
      <c r="F277" t="s">
        <v>507</v>
      </c>
      <c r="G277" t="s">
        <v>9</v>
      </c>
    </row>
    <row r="278" spans="1:7" x14ac:dyDescent="0.25">
      <c r="A278">
        <v>708557</v>
      </c>
      <c r="B278">
        <v>44650</v>
      </c>
      <c r="C278">
        <v>44643</v>
      </c>
      <c r="D278">
        <v>44649</v>
      </c>
      <c r="E278" t="s">
        <v>519</v>
      </c>
      <c r="F278" t="s">
        <v>505</v>
      </c>
      <c r="G278" t="s">
        <v>12</v>
      </c>
    </row>
    <row r="279" spans="1:7" x14ac:dyDescent="0.25">
      <c r="A279">
        <v>770272</v>
      </c>
      <c r="B279">
        <v>44694</v>
      </c>
      <c r="C279">
        <v>44643</v>
      </c>
      <c r="D279">
        <v>44646</v>
      </c>
      <c r="E279" t="s">
        <v>513</v>
      </c>
      <c r="F279" t="s">
        <v>505</v>
      </c>
      <c r="G279" t="s">
        <v>13</v>
      </c>
    </row>
    <row r="280" spans="1:7" x14ac:dyDescent="0.25">
      <c r="A280">
        <v>709089</v>
      </c>
      <c r="B280">
        <v>44650</v>
      </c>
      <c r="C280">
        <v>44644</v>
      </c>
      <c r="D280">
        <v>44650</v>
      </c>
      <c r="E280" t="s">
        <v>516</v>
      </c>
      <c r="F280" t="s">
        <v>506</v>
      </c>
      <c r="G280" t="s">
        <v>12</v>
      </c>
    </row>
    <row r="281" spans="1:7" x14ac:dyDescent="0.25">
      <c r="A281">
        <v>709241</v>
      </c>
      <c r="B281">
        <v>44650</v>
      </c>
      <c r="C281">
        <v>44645</v>
      </c>
      <c r="D281">
        <v>44650</v>
      </c>
      <c r="E281" t="s">
        <v>513</v>
      </c>
      <c r="F281" t="s">
        <v>505</v>
      </c>
      <c r="G281" t="s">
        <v>12</v>
      </c>
    </row>
    <row r="282" spans="1:7" x14ac:dyDescent="0.25">
      <c r="A282">
        <v>724666</v>
      </c>
      <c r="B282">
        <v>44663</v>
      </c>
      <c r="C282">
        <v>44648</v>
      </c>
      <c r="D282">
        <v>44650</v>
      </c>
      <c r="E282" t="s">
        <v>523</v>
      </c>
      <c r="F282" t="s">
        <v>506</v>
      </c>
      <c r="G282" t="s">
        <v>12</v>
      </c>
    </row>
    <row r="283" spans="1:7" x14ac:dyDescent="0.25">
      <c r="A283">
        <v>721652</v>
      </c>
      <c r="B283">
        <v>44661</v>
      </c>
      <c r="C283">
        <v>44648</v>
      </c>
      <c r="D283">
        <v>44650</v>
      </c>
      <c r="E283" t="s">
        <v>516</v>
      </c>
      <c r="F283" t="s">
        <v>506</v>
      </c>
      <c r="G283" t="s">
        <v>12</v>
      </c>
    </row>
    <row r="284" spans="1:7" x14ac:dyDescent="0.25">
      <c r="A284">
        <v>743636</v>
      </c>
      <c r="B284">
        <v>44679</v>
      </c>
      <c r="C284">
        <v>44648</v>
      </c>
      <c r="D284">
        <v>44650</v>
      </c>
      <c r="E284" t="s">
        <v>516</v>
      </c>
      <c r="F284" t="s">
        <v>506</v>
      </c>
      <c r="G284" t="s">
        <v>12</v>
      </c>
    </row>
    <row r="285" spans="1:7" x14ac:dyDescent="0.25">
      <c r="A285">
        <v>728930</v>
      </c>
      <c r="B285">
        <v>44667</v>
      </c>
      <c r="C285">
        <v>44648</v>
      </c>
      <c r="D285">
        <v>44651</v>
      </c>
      <c r="E285" t="s">
        <v>522</v>
      </c>
      <c r="F285" t="s">
        <v>505</v>
      </c>
      <c r="G285" t="s">
        <v>14</v>
      </c>
    </row>
    <row r="286" spans="1:7" x14ac:dyDescent="0.25">
      <c r="A286">
        <v>843684</v>
      </c>
      <c r="B286">
        <v>44738</v>
      </c>
      <c r="C286">
        <v>44649</v>
      </c>
      <c r="D286">
        <v>44657</v>
      </c>
      <c r="E286" t="s">
        <v>519</v>
      </c>
      <c r="F286" t="s">
        <v>505</v>
      </c>
      <c r="G286" t="s">
        <v>22</v>
      </c>
    </row>
    <row r="287" spans="1:7" x14ac:dyDescent="0.25">
      <c r="A287">
        <v>747231</v>
      </c>
      <c r="B287">
        <v>44682</v>
      </c>
      <c r="C287">
        <v>44649</v>
      </c>
      <c r="D287">
        <v>44651</v>
      </c>
      <c r="E287" t="s">
        <v>522</v>
      </c>
      <c r="F287" t="s">
        <v>505</v>
      </c>
      <c r="G287" t="s">
        <v>14</v>
      </c>
    </row>
    <row r="288" spans="1:7" x14ac:dyDescent="0.25">
      <c r="A288">
        <v>853014</v>
      </c>
      <c r="B288">
        <v>44743</v>
      </c>
      <c r="C288">
        <v>44649</v>
      </c>
      <c r="D288">
        <v>44656</v>
      </c>
      <c r="E288" t="s">
        <v>522</v>
      </c>
      <c r="F288" t="s">
        <v>505</v>
      </c>
      <c r="G288" t="s">
        <v>14</v>
      </c>
    </row>
    <row r="289" spans="1:7" x14ac:dyDescent="0.25">
      <c r="A289">
        <v>761894</v>
      </c>
      <c r="B289">
        <v>44689</v>
      </c>
      <c r="C289">
        <v>44650</v>
      </c>
      <c r="D289">
        <v>44653</v>
      </c>
      <c r="E289" t="s">
        <v>519</v>
      </c>
      <c r="F289" t="s">
        <v>505</v>
      </c>
      <c r="G289" t="s">
        <v>17</v>
      </c>
    </row>
    <row r="290" spans="1:7" x14ac:dyDescent="0.25">
      <c r="A290">
        <v>718341</v>
      </c>
      <c r="B290">
        <v>44658</v>
      </c>
      <c r="C290">
        <v>44650</v>
      </c>
      <c r="D290">
        <v>44655</v>
      </c>
      <c r="E290" t="s">
        <v>516</v>
      </c>
      <c r="F290" t="s">
        <v>506</v>
      </c>
      <c r="G290" t="s">
        <v>12</v>
      </c>
    </row>
    <row r="291" spans="1:7" x14ac:dyDescent="0.25">
      <c r="A291">
        <v>706652</v>
      </c>
      <c r="B291">
        <v>44648</v>
      </c>
      <c r="C291">
        <v>44650</v>
      </c>
      <c r="D291">
        <v>44656</v>
      </c>
      <c r="E291" t="s">
        <v>524</v>
      </c>
      <c r="F291" t="s">
        <v>507</v>
      </c>
      <c r="G291" t="s">
        <v>12</v>
      </c>
    </row>
    <row r="292" spans="1:7" x14ac:dyDescent="0.25">
      <c r="A292">
        <v>745530</v>
      </c>
      <c r="B292">
        <v>44681</v>
      </c>
      <c r="C292">
        <v>44651</v>
      </c>
      <c r="D292">
        <v>44657</v>
      </c>
      <c r="E292" t="s">
        <v>515</v>
      </c>
      <c r="F292" t="s">
        <v>505</v>
      </c>
      <c r="G292" t="s">
        <v>13</v>
      </c>
    </row>
    <row r="293" spans="1:7" x14ac:dyDescent="0.25">
      <c r="A293">
        <v>740487</v>
      </c>
      <c r="B293">
        <v>44677</v>
      </c>
      <c r="C293">
        <v>44652</v>
      </c>
      <c r="D293">
        <v>44659</v>
      </c>
      <c r="E293" t="s">
        <v>516</v>
      </c>
      <c r="F293" t="s">
        <v>506</v>
      </c>
      <c r="G293" t="s">
        <v>12</v>
      </c>
    </row>
    <row r="294" spans="1:7" x14ac:dyDescent="0.25">
      <c r="A294">
        <v>873083</v>
      </c>
      <c r="B294">
        <v>44756</v>
      </c>
      <c r="C294">
        <v>44654</v>
      </c>
      <c r="D294">
        <v>44657</v>
      </c>
      <c r="E294" t="s">
        <v>519</v>
      </c>
      <c r="F294" t="s">
        <v>505</v>
      </c>
      <c r="G294" t="s">
        <v>14</v>
      </c>
    </row>
    <row r="295" spans="1:7" x14ac:dyDescent="0.25">
      <c r="A295">
        <v>742076</v>
      </c>
      <c r="B295">
        <v>44678</v>
      </c>
      <c r="C295">
        <v>44656</v>
      </c>
      <c r="D295">
        <v>44662</v>
      </c>
      <c r="E295" t="s">
        <v>519</v>
      </c>
      <c r="F295" t="s">
        <v>505</v>
      </c>
      <c r="G295" t="s">
        <v>12</v>
      </c>
    </row>
    <row r="296" spans="1:7" x14ac:dyDescent="0.25">
      <c r="A296">
        <v>793643</v>
      </c>
      <c r="B296">
        <v>44708</v>
      </c>
      <c r="C296">
        <v>44656</v>
      </c>
      <c r="D296">
        <v>44663</v>
      </c>
      <c r="E296" t="s">
        <v>517</v>
      </c>
      <c r="F296" t="s">
        <v>504</v>
      </c>
      <c r="G296" t="s">
        <v>7</v>
      </c>
    </row>
    <row r="297" spans="1:7" x14ac:dyDescent="0.25">
      <c r="A297">
        <v>721112</v>
      </c>
      <c r="B297">
        <v>44660</v>
      </c>
      <c r="C297">
        <v>44656</v>
      </c>
      <c r="D297">
        <v>44660</v>
      </c>
      <c r="E297" t="s">
        <v>516</v>
      </c>
      <c r="F297" t="s">
        <v>506</v>
      </c>
      <c r="G297" t="s">
        <v>12</v>
      </c>
    </row>
    <row r="298" spans="1:7" x14ac:dyDescent="0.25">
      <c r="A298">
        <v>731062</v>
      </c>
      <c r="B298">
        <v>44669</v>
      </c>
      <c r="C298">
        <v>44659</v>
      </c>
      <c r="D298">
        <v>44663</v>
      </c>
      <c r="E298" t="s">
        <v>518</v>
      </c>
      <c r="F298" t="s">
        <v>506</v>
      </c>
      <c r="G298" t="s">
        <v>12</v>
      </c>
    </row>
    <row r="299" spans="1:7" x14ac:dyDescent="0.25">
      <c r="A299">
        <v>728264</v>
      </c>
      <c r="B299">
        <v>44666</v>
      </c>
      <c r="C299">
        <v>44659</v>
      </c>
      <c r="D299">
        <v>44663</v>
      </c>
      <c r="E299" t="s">
        <v>516</v>
      </c>
      <c r="F299" t="s">
        <v>506</v>
      </c>
      <c r="G299" t="s">
        <v>12</v>
      </c>
    </row>
    <row r="300" spans="1:7" x14ac:dyDescent="0.25">
      <c r="A300">
        <v>735861</v>
      </c>
      <c r="B300">
        <v>44673</v>
      </c>
      <c r="C300">
        <v>44659</v>
      </c>
      <c r="D300">
        <v>44671</v>
      </c>
      <c r="E300" t="s">
        <v>522</v>
      </c>
      <c r="F300" t="s">
        <v>505</v>
      </c>
      <c r="G300" t="s">
        <v>14</v>
      </c>
    </row>
    <row r="301" spans="1:7" x14ac:dyDescent="0.25">
      <c r="A301">
        <v>731877</v>
      </c>
      <c r="B301">
        <v>44670</v>
      </c>
      <c r="C301">
        <v>44661</v>
      </c>
      <c r="D301">
        <v>44670</v>
      </c>
      <c r="E301" t="s">
        <v>527</v>
      </c>
      <c r="F301" t="s">
        <v>507</v>
      </c>
      <c r="G301" t="s">
        <v>7</v>
      </c>
    </row>
    <row r="302" spans="1:7" x14ac:dyDescent="0.25">
      <c r="A302">
        <v>761371</v>
      </c>
      <c r="B302">
        <v>44688</v>
      </c>
      <c r="C302">
        <v>44662</v>
      </c>
      <c r="D302">
        <v>44665</v>
      </c>
      <c r="E302" t="s">
        <v>516</v>
      </c>
      <c r="F302" t="s">
        <v>506</v>
      </c>
      <c r="G302" t="s">
        <v>12</v>
      </c>
    </row>
    <row r="303" spans="1:7" x14ac:dyDescent="0.25">
      <c r="A303">
        <v>785600</v>
      </c>
      <c r="B303">
        <v>44703</v>
      </c>
      <c r="C303">
        <v>44662</v>
      </c>
      <c r="D303">
        <v>44668</v>
      </c>
      <c r="E303" t="s">
        <v>513</v>
      </c>
      <c r="F303" t="s">
        <v>505</v>
      </c>
      <c r="G303" t="s">
        <v>12</v>
      </c>
    </row>
    <row r="304" spans="1:7" x14ac:dyDescent="0.25">
      <c r="A304">
        <v>731516</v>
      </c>
      <c r="B304">
        <v>44670</v>
      </c>
      <c r="C304">
        <v>44663</v>
      </c>
      <c r="D304">
        <v>44666</v>
      </c>
      <c r="E304" t="s">
        <v>516</v>
      </c>
      <c r="F304" t="s">
        <v>506</v>
      </c>
      <c r="G304" t="s">
        <v>12</v>
      </c>
    </row>
    <row r="305" spans="1:7" x14ac:dyDescent="0.25">
      <c r="A305">
        <v>731643</v>
      </c>
      <c r="B305">
        <v>44670</v>
      </c>
      <c r="C305">
        <v>44663</v>
      </c>
      <c r="D305">
        <v>44666</v>
      </c>
      <c r="E305" t="s">
        <v>516</v>
      </c>
      <c r="F305" t="s">
        <v>506</v>
      </c>
      <c r="G305" t="s">
        <v>12</v>
      </c>
    </row>
    <row r="306" spans="1:7" x14ac:dyDescent="0.25">
      <c r="A306">
        <v>730385</v>
      </c>
      <c r="B306">
        <v>44669</v>
      </c>
      <c r="C306">
        <v>44663</v>
      </c>
      <c r="D306">
        <v>44668</v>
      </c>
      <c r="E306" t="s">
        <v>513</v>
      </c>
      <c r="F306" t="s">
        <v>505</v>
      </c>
      <c r="G306" t="s">
        <v>12</v>
      </c>
    </row>
    <row r="307" spans="1:7" x14ac:dyDescent="0.25">
      <c r="A307">
        <v>728579</v>
      </c>
      <c r="B307">
        <v>44666</v>
      </c>
      <c r="C307">
        <v>44663</v>
      </c>
      <c r="D307">
        <v>44666</v>
      </c>
      <c r="E307" t="s">
        <v>524</v>
      </c>
      <c r="F307" t="s">
        <v>507</v>
      </c>
      <c r="G307" t="s">
        <v>7</v>
      </c>
    </row>
    <row r="308" spans="1:7" x14ac:dyDescent="0.25">
      <c r="A308">
        <v>787093</v>
      </c>
      <c r="B308">
        <v>44704</v>
      </c>
      <c r="C308">
        <v>44664</v>
      </c>
      <c r="D308">
        <v>44671</v>
      </c>
      <c r="E308" t="s">
        <v>516</v>
      </c>
      <c r="F308" t="s">
        <v>506</v>
      </c>
      <c r="G308" t="s">
        <v>12</v>
      </c>
    </row>
    <row r="309" spans="1:7" x14ac:dyDescent="0.25">
      <c r="A309">
        <v>859616</v>
      </c>
      <c r="B309">
        <v>44748</v>
      </c>
      <c r="C309">
        <v>44664</v>
      </c>
      <c r="D309">
        <v>44669</v>
      </c>
      <c r="E309" t="s">
        <v>516</v>
      </c>
      <c r="F309" t="s">
        <v>506</v>
      </c>
      <c r="G309" t="s">
        <v>12</v>
      </c>
    </row>
    <row r="310" spans="1:7" x14ac:dyDescent="0.25">
      <c r="A310">
        <v>742357</v>
      </c>
      <c r="B310">
        <v>44679</v>
      </c>
      <c r="C310">
        <v>44664</v>
      </c>
      <c r="D310">
        <v>44671</v>
      </c>
      <c r="E310" t="s">
        <v>522</v>
      </c>
      <c r="F310" t="s">
        <v>505</v>
      </c>
      <c r="G310" t="s">
        <v>14</v>
      </c>
    </row>
    <row r="311" spans="1:7" x14ac:dyDescent="0.25">
      <c r="A311">
        <v>759136</v>
      </c>
      <c r="B311">
        <v>44687</v>
      </c>
      <c r="C311">
        <v>44664</v>
      </c>
      <c r="D311">
        <v>44666</v>
      </c>
      <c r="E311" t="s">
        <v>527</v>
      </c>
      <c r="F311" t="s">
        <v>507</v>
      </c>
      <c r="G311" t="s">
        <v>12</v>
      </c>
    </row>
    <row r="312" spans="1:7" x14ac:dyDescent="0.25">
      <c r="A312">
        <v>809966</v>
      </c>
      <c r="B312">
        <v>44718</v>
      </c>
      <c r="C312">
        <v>44664</v>
      </c>
      <c r="D312">
        <v>44671</v>
      </c>
      <c r="E312" t="s">
        <v>513</v>
      </c>
      <c r="F312" t="s">
        <v>505</v>
      </c>
      <c r="G312" t="s">
        <v>13</v>
      </c>
    </row>
    <row r="313" spans="1:7" x14ac:dyDescent="0.25">
      <c r="A313">
        <v>735508</v>
      </c>
      <c r="B313">
        <v>44673</v>
      </c>
      <c r="C313">
        <v>44665</v>
      </c>
      <c r="D313">
        <v>44669</v>
      </c>
      <c r="E313" t="s">
        <v>519</v>
      </c>
      <c r="F313" t="s">
        <v>505</v>
      </c>
      <c r="G313" t="s">
        <v>21</v>
      </c>
    </row>
    <row r="314" spans="1:7" x14ac:dyDescent="0.25">
      <c r="A314">
        <v>750067</v>
      </c>
      <c r="B314">
        <v>44684</v>
      </c>
      <c r="C314">
        <v>44665</v>
      </c>
      <c r="D314">
        <v>44673</v>
      </c>
      <c r="E314" t="s">
        <v>516</v>
      </c>
      <c r="F314" t="s">
        <v>506</v>
      </c>
      <c r="G314" t="s">
        <v>12</v>
      </c>
    </row>
    <row r="315" spans="1:7" x14ac:dyDescent="0.25">
      <c r="A315">
        <v>738707</v>
      </c>
      <c r="B315">
        <v>44676</v>
      </c>
      <c r="C315">
        <v>44666</v>
      </c>
      <c r="D315">
        <v>44676</v>
      </c>
      <c r="E315" t="s">
        <v>527</v>
      </c>
      <c r="F315" t="s">
        <v>507</v>
      </c>
      <c r="G315" t="s">
        <v>12</v>
      </c>
    </row>
    <row r="316" spans="1:7" x14ac:dyDescent="0.25">
      <c r="A316">
        <v>759873</v>
      </c>
      <c r="B316">
        <v>44687</v>
      </c>
      <c r="C316">
        <v>44666</v>
      </c>
      <c r="D316">
        <v>44673</v>
      </c>
      <c r="E316" t="s">
        <v>513</v>
      </c>
      <c r="F316" t="s">
        <v>505</v>
      </c>
      <c r="G316" t="s">
        <v>15</v>
      </c>
    </row>
    <row r="317" spans="1:7" x14ac:dyDescent="0.25">
      <c r="A317">
        <v>739369</v>
      </c>
      <c r="B317">
        <v>44677</v>
      </c>
      <c r="C317">
        <v>44669</v>
      </c>
      <c r="D317">
        <v>44674</v>
      </c>
      <c r="E317" t="s">
        <v>520</v>
      </c>
      <c r="F317" t="s">
        <v>505</v>
      </c>
      <c r="G317" t="s">
        <v>15</v>
      </c>
    </row>
    <row r="318" spans="1:7" x14ac:dyDescent="0.25">
      <c r="A318">
        <v>735930</v>
      </c>
      <c r="B318">
        <v>44673</v>
      </c>
      <c r="C318">
        <v>44669</v>
      </c>
      <c r="D318">
        <v>44671</v>
      </c>
      <c r="E318" t="s">
        <v>516</v>
      </c>
      <c r="F318" t="s">
        <v>506</v>
      </c>
      <c r="G318" t="s">
        <v>12</v>
      </c>
    </row>
    <row r="319" spans="1:7" x14ac:dyDescent="0.25">
      <c r="A319">
        <v>735979</v>
      </c>
      <c r="B319">
        <v>44673</v>
      </c>
      <c r="C319">
        <v>44669</v>
      </c>
      <c r="D319">
        <v>44673</v>
      </c>
      <c r="E319" t="s">
        <v>516</v>
      </c>
      <c r="F319" t="s">
        <v>506</v>
      </c>
      <c r="G319" t="s">
        <v>12</v>
      </c>
    </row>
    <row r="320" spans="1:7" x14ac:dyDescent="0.25">
      <c r="A320">
        <v>739024</v>
      </c>
      <c r="B320">
        <v>44676</v>
      </c>
      <c r="C320">
        <v>44669</v>
      </c>
      <c r="D320">
        <v>44676</v>
      </c>
      <c r="E320" t="s">
        <v>516</v>
      </c>
      <c r="F320" t="s">
        <v>506</v>
      </c>
      <c r="G320" t="s">
        <v>12</v>
      </c>
    </row>
    <row r="321" spans="1:7" x14ac:dyDescent="0.25">
      <c r="A321">
        <v>735967</v>
      </c>
      <c r="B321">
        <v>44673</v>
      </c>
      <c r="C321">
        <v>44671</v>
      </c>
      <c r="D321">
        <v>44673</v>
      </c>
      <c r="E321" t="s">
        <v>516</v>
      </c>
      <c r="F321" t="s">
        <v>506</v>
      </c>
      <c r="G321" t="s">
        <v>12</v>
      </c>
    </row>
    <row r="322" spans="1:7" x14ac:dyDescent="0.25">
      <c r="A322">
        <v>739644</v>
      </c>
      <c r="B322">
        <v>44677</v>
      </c>
      <c r="C322">
        <v>44671</v>
      </c>
      <c r="D322">
        <v>44678</v>
      </c>
      <c r="E322" t="s">
        <v>513</v>
      </c>
      <c r="F322" t="s">
        <v>505</v>
      </c>
      <c r="G322" t="s">
        <v>12</v>
      </c>
    </row>
    <row r="323" spans="1:7" x14ac:dyDescent="0.25">
      <c r="A323">
        <v>750130</v>
      </c>
      <c r="B323">
        <v>44684</v>
      </c>
      <c r="C323">
        <v>44672</v>
      </c>
      <c r="D323">
        <v>44679</v>
      </c>
      <c r="E323" t="s">
        <v>529</v>
      </c>
      <c r="F323" t="s">
        <v>505</v>
      </c>
      <c r="G323" t="s">
        <v>13</v>
      </c>
    </row>
    <row r="324" spans="1:7" x14ac:dyDescent="0.25">
      <c r="A324">
        <v>740400</v>
      </c>
      <c r="B324">
        <v>44677</v>
      </c>
      <c r="C324">
        <v>44672</v>
      </c>
      <c r="D324">
        <v>44677</v>
      </c>
      <c r="E324" t="s">
        <v>508</v>
      </c>
      <c r="F324" t="s">
        <v>507</v>
      </c>
      <c r="G324" t="s">
        <v>15</v>
      </c>
    </row>
    <row r="325" spans="1:7" x14ac:dyDescent="0.25">
      <c r="A325">
        <v>774810</v>
      </c>
      <c r="B325">
        <v>44697</v>
      </c>
      <c r="C325">
        <v>44673</v>
      </c>
      <c r="D325">
        <v>44679</v>
      </c>
      <c r="E325" t="s">
        <v>519</v>
      </c>
      <c r="F325" t="s">
        <v>505</v>
      </c>
      <c r="G325" t="s">
        <v>12</v>
      </c>
    </row>
    <row r="326" spans="1:7" x14ac:dyDescent="0.25">
      <c r="A326">
        <v>810240</v>
      </c>
      <c r="B326">
        <v>44718</v>
      </c>
      <c r="C326">
        <v>44673</v>
      </c>
      <c r="D326">
        <v>44678</v>
      </c>
      <c r="E326" t="s">
        <v>519</v>
      </c>
      <c r="F326" t="s">
        <v>505</v>
      </c>
      <c r="G326" t="s">
        <v>12</v>
      </c>
    </row>
    <row r="327" spans="1:7" x14ac:dyDescent="0.25">
      <c r="A327">
        <v>743411</v>
      </c>
      <c r="B327">
        <v>44679</v>
      </c>
      <c r="C327">
        <v>44673</v>
      </c>
      <c r="D327">
        <v>44679</v>
      </c>
      <c r="E327" t="s">
        <v>524</v>
      </c>
      <c r="F327" t="s">
        <v>507</v>
      </c>
      <c r="G327" t="s">
        <v>12</v>
      </c>
    </row>
    <row r="328" spans="1:7" x14ac:dyDescent="0.25">
      <c r="A328">
        <v>743638</v>
      </c>
      <c r="B328">
        <v>44679</v>
      </c>
      <c r="C328">
        <v>44675</v>
      </c>
      <c r="D328">
        <v>44679</v>
      </c>
      <c r="E328" t="s">
        <v>524</v>
      </c>
      <c r="F328" t="s">
        <v>507</v>
      </c>
      <c r="G328" t="s">
        <v>12</v>
      </c>
    </row>
    <row r="329" spans="1:7" x14ac:dyDescent="0.25">
      <c r="A329">
        <v>764732</v>
      </c>
      <c r="B329">
        <v>44691</v>
      </c>
      <c r="C329">
        <v>44676</v>
      </c>
      <c r="D329">
        <v>44683</v>
      </c>
      <c r="E329" t="s">
        <v>520</v>
      </c>
      <c r="F329" t="s">
        <v>505</v>
      </c>
      <c r="G329" t="s">
        <v>15</v>
      </c>
    </row>
    <row r="330" spans="1:7" x14ac:dyDescent="0.25">
      <c r="A330">
        <v>812411</v>
      </c>
      <c r="B330">
        <v>44719</v>
      </c>
      <c r="C330">
        <v>44676</v>
      </c>
      <c r="D330">
        <v>44686</v>
      </c>
      <c r="E330" t="s">
        <v>519</v>
      </c>
      <c r="F330" t="s">
        <v>505</v>
      </c>
      <c r="G330" t="s">
        <v>22</v>
      </c>
    </row>
    <row r="331" spans="1:7" x14ac:dyDescent="0.25">
      <c r="A331">
        <v>863756</v>
      </c>
      <c r="B331">
        <v>44751</v>
      </c>
      <c r="C331">
        <v>44677</v>
      </c>
      <c r="D331">
        <v>44683</v>
      </c>
      <c r="E331" t="s">
        <v>519</v>
      </c>
      <c r="F331" t="s">
        <v>505</v>
      </c>
      <c r="G331" t="s">
        <v>14</v>
      </c>
    </row>
    <row r="332" spans="1:7" x14ac:dyDescent="0.25">
      <c r="A332">
        <v>863756</v>
      </c>
      <c r="B332">
        <v>44751</v>
      </c>
      <c r="C332">
        <v>44677</v>
      </c>
      <c r="D332">
        <v>44683</v>
      </c>
      <c r="E332" t="s">
        <v>522</v>
      </c>
      <c r="F332" t="s">
        <v>505</v>
      </c>
      <c r="G332" t="s">
        <v>14</v>
      </c>
    </row>
    <row r="333" spans="1:7" x14ac:dyDescent="0.25">
      <c r="A333">
        <v>831199</v>
      </c>
      <c r="B333">
        <v>44730</v>
      </c>
      <c r="C333">
        <v>44677</v>
      </c>
      <c r="D333">
        <v>44680</v>
      </c>
      <c r="E333" t="s">
        <v>513</v>
      </c>
      <c r="F333" t="s">
        <v>505</v>
      </c>
      <c r="G333" t="s">
        <v>13</v>
      </c>
    </row>
    <row r="334" spans="1:7" x14ac:dyDescent="0.25">
      <c r="A334">
        <v>825585</v>
      </c>
      <c r="B334">
        <v>44727</v>
      </c>
      <c r="C334">
        <v>44678</v>
      </c>
      <c r="D334">
        <v>44683</v>
      </c>
      <c r="E334" t="s">
        <v>523</v>
      </c>
      <c r="F334" t="s">
        <v>506</v>
      </c>
      <c r="G334" t="s">
        <v>7</v>
      </c>
    </row>
    <row r="335" spans="1:7" x14ac:dyDescent="0.25">
      <c r="A335">
        <v>748630</v>
      </c>
      <c r="B335">
        <v>44683</v>
      </c>
      <c r="C335">
        <v>44678</v>
      </c>
      <c r="D335">
        <v>44681</v>
      </c>
      <c r="E335" t="s">
        <v>522</v>
      </c>
      <c r="F335" t="s">
        <v>505</v>
      </c>
      <c r="G335" t="s">
        <v>14</v>
      </c>
    </row>
    <row r="336" spans="1:7" x14ac:dyDescent="0.25">
      <c r="A336">
        <v>785503</v>
      </c>
      <c r="B336">
        <v>44703</v>
      </c>
      <c r="C336">
        <v>44678</v>
      </c>
      <c r="D336">
        <v>44655</v>
      </c>
      <c r="E336" t="s">
        <v>522</v>
      </c>
      <c r="F336" t="s">
        <v>505</v>
      </c>
      <c r="G336" t="s">
        <v>14</v>
      </c>
    </row>
    <row r="337" spans="1:7" x14ac:dyDescent="0.25">
      <c r="A337">
        <v>757732</v>
      </c>
      <c r="B337">
        <v>44686</v>
      </c>
      <c r="C337">
        <v>44678</v>
      </c>
      <c r="D337">
        <v>44685</v>
      </c>
      <c r="E337" t="s">
        <v>509</v>
      </c>
      <c r="F337" t="s">
        <v>505</v>
      </c>
      <c r="G337" t="s">
        <v>8</v>
      </c>
    </row>
    <row r="338" spans="1:7" x14ac:dyDescent="0.25">
      <c r="A338">
        <v>766365</v>
      </c>
      <c r="B338">
        <v>44692</v>
      </c>
      <c r="C338">
        <v>44678</v>
      </c>
      <c r="D338">
        <v>44681</v>
      </c>
      <c r="E338" t="s">
        <v>513</v>
      </c>
      <c r="F338" t="s">
        <v>505</v>
      </c>
      <c r="G338" t="s">
        <v>12</v>
      </c>
    </row>
    <row r="339" spans="1:7" x14ac:dyDescent="0.25">
      <c r="A339">
        <v>758551</v>
      </c>
      <c r="B339">
        <v>44686</v>
      </c>
      <c r="C339">
        <v>44678</v>
      </c>
      <c r="D339">
        <v>44684</v>
      </c>
      <c r="E339" t="s">
        <v>524</v>
      </c>
      <c r="F339" t="s">
        <v>507</v>
      </c>
      <c r="G339" t="s">
        <v>12</v>
      </c>
    </row>
    <row r="340" spans="1:7" x14ac:dyDescent="0.25">
      <c r="A340">
        <v>770113</v>
      </c>
      <c r="B340">
        <v>44694</v>
      </c>
      <c r="C340">
        <v>44678</v>
      </c>
      <c r="D340">
        <v>44681</v>
      </c>
      <c r="E340" t="s">
        <v>512</v>
      </c>
      <c r="F340" t="s">
        <v>507</v>
      </c>
      <c r="G340" t="s">
        <v>14</v>
      </c>
    </row>
    <row r="341" spans="1:7" x14ac:dyDescent="0.25">
      <c r="A341">
        <v>743458</v>
      </c>
      <c r="B341">
        <v>44679</v>
      </c>
      <c r="C341">
        <v>44679</v>
      </c>
      <c r="D341">
        <v>44681</v>
      </c>
      <c r="E341" t="s">
        <v>523</v>
      </c>
      <c r="F341" t="s">
        <v>506</v>
      </c>
      <c r="G341" t="s">
        <v>12</v>
      </c>
    </row>
    <row r="342" spans="1:7" x14ac:dyDescent="0.25">
      <c r="A342">
        <v>758635</v>
      </c>
      <c r="B342">
        <v>44686</v>
      </c>
      <c r="C342">
        <v>44679</v>
      </c>
      <c r="D342">
        <v>44686</v>
      </c>
      <c r="E342" t="s">
        <v>523</v>
      </c>
      <c r="F342" t="s">
        <v>506</v>
      </c>
      <c r="G342" t="s">
        <v>23</v>
      </c>
    </row>
    <row r="343" spans="1:7" x14ac:dyDescent="0.25">
      <c r="A343">
        <v>766331</v>
      </c>
      <c r="B343">
        <v>44692</v>
      </c>
      <c r="C343">
        <v>44679</v>
      </c>
      <c r="D343">
        <v>44686</v>
      </c>
      <c r="E343" t="s">
        <v>516</v>
      </c>
      <c r="F343" t="s">
        <v>506</v>
      </c>
      <c r="G343" t="s">
        <v>12</v>
      </c>
    </row>
    <row r="344" spans="1:7" x14ac:dyDescent="0.25">
      <c r="A344">
        <v>756009</v>
      </c>
      <c r="B344">
        <v>44685</v>
      </c>
      <c r="C344">
        <v>44679</v>
      </c>
      <c r="D344">
        <v>44685</v>
      </c>
      <c r="E344" t="s">
        <v>515</v>
      </c>
      <c r="F344" t="s">
        <v>505</v>
      </c>
      <c r="G344" t="s">
        <v>13</v>
      </c>
    </row>
    <row r="345" spans="1:7" x14ac:dyDescent="0.25">
      <c r="A345">
        <v>782365</v>
      </c>
      <c r="B345">
        <v>44701</v>
      </c>
      <c r="C345">
        <v>44680</v>
      </c>
      <c r="D345">
        <v>44688</v>
      </c>
      <c r="E345" t="s">
        <v>519</v>
      </c>
      <c r="F345" t="s">
        <v>505</v>
      </c>
      <c r="G345" t="s">
        <v>14</v>
      </c>
    </row>
    <row r="346" spans="1:7" x14ac:dyDescent="0.25">
      <c r="A346">
        <v>773988</v>
      </c>
      <c r="B346">
        <v>44697</v>
      </c>
      <c r="C346">
        <v>44680</v>
      </c>
      <c r="D346">
        <v>44687</v>
      </c>
      <c r="E346" t="s">
        <v>516</v>
      </c>
      <c r="F346" t="s">
        <v>506</v>
      </c>
      <c r="G346" t="s">
        <v>12</v>
      </c>
    </row>
    <row r="347" spans="1:7" x14ac:dyDescent="0.25">
      <c r="A347">
        <v>812328</v>
      </c>
      <c r="B347">
        <v>44719</v>
      </c>
      <c r="C347">
        <v>44680</v>
      </c>
      <c r="D347">
        <v>44685</v>
      </c>
      <c r="E347" t="s">
        <v>516</v>
      </c>
      <c r="F347" t="s">
        <v>506</v>
      </c>
      <c r="G347" t="s">
        <v>12</v>
      </c>
    </row>
    <row r="348" spans="1:7" x14ac:dyDescent="0.25">
      <c r="A348">
        <v>756619</v>
      </c>
      <c r="B348">
        <v>44685</v>
      </c>
      <c r="C348">
        <v>44680</v>
      </c>
      <c r="D348">
        <v>44685</v>
      </c>
      <c r="E348" t="s">
        <v>524</v>
      </c>
      <c r="F348" t="s">
        <v>507</v>
      </c>
      <c r="G348" t="s">
        <v>12</v>
      </c>
    </row>
    <row r="349" spans="1:7" x14ac:dyDescent="0.25">
      <c r="A349">
        <v>772012</v>
      </c>
      <c r="B349">
        <v>44696</v>
      </c>
      <c r="C349">
        <v>44682</v>
      </c>
      <c r="D349">
        <v>44687</v>
      </c>
      <c r="E349" t="s">
        <v>513</v>
      </c>
      <c r="F349" t="s">
        <v>505</v>
      </c>
      <c r="G349" t="s">
        <v>13</v>
      </c>
    </row>
    <row r="350" spans="1:7" x14ac:dyDescent="0.25">
      <c r="A350">
        <v>763899</v>
      </c>
      <c r="B350">
        <v>44690</v>
      </c>
      <c r="C350">
        <v>44683</v>
      </c>
      <c r="D350">
        <v>44690</v>
      </c>
      <c r="E350" t="s">
        <v>519</v>
      </c>
      <c r="F350" t="s">
        <v>505</v>
      </c>
      <c r="G350" t="s">
        <v>14</v>
      </c>
    </row>
    <row r="351" spans="1:7" x14ac:dyDescent="0.25">
      <c r="A351">
        <v>759555</v>
      </c>
      <c r="B351">
        <v>44687</v>
      </c>
      <c r="C351">
        <v>44683</v>
      </c>
      <c r="D351">
        <v>44685</v>
      </c>
      <c r="E351" t="s">
        <v>516</v>
      </c>
      <c r="F351" t="s">
        <v>506</v>
      </c>
      <c r="G351" t="s">
        <v>12</v>
      </c>
    </row>
    <row r="352" spans="1:7" x14ac:dyDescent="0.25">
      <c r="A352">
        <v>764333</v>
      </c>
      <c r="B352">
        <v>44691</v>
      </c>
      <c r="C352">
        <v>44685</v>
      </c>
      <c r="D352">
        <v>44690</v>
      </c>
      <c r="E352" t="s">
        <v>522</v>
      </c>
      <c r="F352" t="s">
        <v>505</v>
      </c>
      <c r="G352" t="s">
        <v>14</v>
      </c>
    </row>
    <row r="353" spans="1:7" x14ac:dyDescent="0.25">
      <c r="A353">
        <v>789875</v>
      </c>
      <c r="B353">
        <v>44706</v>
      </c>
      <c r="C353">
        <v>44685</v>
      </c>
      <c r="D353">
        <v>44691</v>
      </c>
      <c r="E353" t="s">
        <v>513</v>
      </c>
      <c r="F353" t="s">
        <v>505</v>
      </c>
      <c r="G353" t="s">
        <v>13</v>
      </c>
    </row>
    <row r="354" spans="1:7" x14ac:dyDescent="0.25">
      <c r="A354">
        <v>795711</v>
      </c>
      <c r="B354">
        <v>44709</v>
      </c>
      <c r="C354">
        <v>44685</v>
      </c>
      <c r="D354">
        <v>44692</v>
      </c>
      <c r="E354" t="s">
        <v>513</v>
      </c>
      <c r="F354" t="s">
        <v>505</v>
      </c>
      <c r="G354" t="s">
        <v>12</v>
      </c>
    </row>
    <row r="355" spans="1:7" x14ac:dyDescent="0.25">
      <c r="A355">
        <v>760862</v>
      </c>
      <c r="B355">
        <v>44688</v>
      </c>
      <c r="C355">
        <v>44686</v>
      </c>
      <c r="D355">
        <v>44697</v>
      </c>
      <c r="E355" t="s">
        <v>526</v>
      </c>
      <c r="F355" t="s">
        <v>505</v>
      </c>
      <c r="G355" t="s">
        <v>17</v>
      </c>
    </row>
    <row r="356" spans="1:7" x14ac:dyDescent="0.25">
      <c r="A356">
        <v>770411</v>
      </c>
      <c r="B356">
        <v>44694</v>
      </c>
      <c r="C356">
        <v>44687</v>
      </c>
      <c r="D356">
        <v>44692</v>
      </c>
      <c r="E356" t="s">
        <v>521</v>
      </c>
      <c r="F356" t="s">
        <v>505</v>
      </c>
      <c r="G356" t="s">
        <v>9</v>
      </c>
    </row>
    <row r="357" spans="1:7" x14ac:dyDescent="0.25">
      <c r="A357">
        <v>881643</v>
      </c>
      <c r="B357">
        <v>44762</v>
      </c>
      <c r="C357">
        <v>44687</v>
      </c>
      <c r="D357">
        <v>44695</v>
      </c>
      <c r="E357" t="s">
        <v>510</v>
      </c>
      <c r="F357" t="s">
        <v>505</v>
      </c>
      <c r="G357" t="s">
        <v>7</v>
      </c>
    </row>
    <row r="358" spans="1:7" x14ac:dyDescent="0.25">
      <c r="A358">
        <v>800373</v>
      </c>
      <c r="B358">
        <v>44712</v>
      </c>
      <c r="C358">
        <v>44687</v>
      </c>
      <c r="D358">
        <v>44691</v>
      </c>
      <c r="E358" t="s">
        <v>518</v>
      </c>
      <c r="F358" t="s">
        <v>506</v>
      </c>
      <c r="G358" t="s">
        <v>14</v>
      </c>
    </row>
    <row r="359" spans="1:7" x14ac:dyDescent="0.25">
      <c r="A359">
        <v>804408</v>
      </c>
      <c r="B359">
        <v>44714</v>
      </c>
      <c r="C359">
        <v>44687</v>
      </c>
      <c r="D359">
        <v>44693</v>
      </c>
      <c r="E359" t="s">
        <v>516</v>
      </c>
      <c r="F359" t="s">
        <v>506</v>
      </c>
      <c r="G359" t="s">
        <v>12</v>
      </c>
    </row>
    <row r="360" spans="1:7" x14ac:dyDescent="0.25">
      <c r="A360">
        <v>858623</v>
      </c>
      <c r="B360">
        <v>44748</v>
      </c>
      <c r="C360">
        <v>44687</v>
      </c>
      <c r="D360">
        <v>44704</v>
      </c>
      <c r="E360" t="s">
        <v>530</v>
      </c>
      <c r="F360" t="s">
        <v>507</v>
      </c>
      <c r="G360" t="s">
        <v>11</v>
      </c>
    </row>
    <row r="361" spans="1:7" x14ac:dyDescent="0.25">
      <c r="A361">
        <v>791402</v>
      </c>
      <c r="B361">
        <v>44706</v>
      </c>
      <c r="C361">
        <v>44687</v>
      </c>
      <c r="D361">
        <v>44694</v>
      </c>
      <c r="E361" t="s">
        <v>513</v>
      </c>
      <c r="F361" t="s">
        <v>505</v>
      </c>
      <c r="G361" t="s">
        <v>13</v>
      </c>
    </row>
    <row r="362" spans="1:7" x14ac:dyDescent="0.25">
      <c r="A362">
        <v>770084</v>
      </c>
      <c r="B362">
        <v>44694</v>
      </c>
      <c r="C362">
        <v>44687</v>
      </c>
      <c r="D362">
        <v>44694</v>
      </c>
      <c r="E362" t="s">
        <v>524</v>
      </c>
      <c r="F362" t="s">
        <v>507</v>
      </c>
      <c r="G362" t="s">
        <v>12</v>
      </c>
    </row>
    <row r="363" spans="1:7" x14ac:dyDescent="0.25">
      <c r="A363">
        <v>771452</v>
      </c>
      <c r="B363">
        <v>44695</v>
      </c>
      <c r="C363">
        <v>44687</v>
      </c>
      <c r="D363">
        <v>44695</v>
      </c>
      <c r="E363" t="s">
        <v>512</v>
      </c>
      <c r="F363" t="s">
        <v>507</v>
      </c>
      <c r="G363" t="s">
        <v>14</v>
      </c>
    </row>
    <row r="364" spans="1:7" x14ac:dyDescent="0.25">
      <c r="A364">
        <v>838624</v>
      </c>
      <c r="B364">
        <v>44735</v>
      </c>
      <c r="C364">
        <v>44690</v>
      </c>
      <c r="D364">
        <v>44697</v>
      </c>
      <c r="E364" t="s">
        <v>516</v>
      </c>
      <c r="F364" t="s">
        <v>506</v>
      </c>
      <c r="G364" t="s">
        <v>12</v>
      </c>
    </row>
    <row r="365" spans="1:7" x14ac:dyDescent="0.25">
      <c r="A365">
        <v>783204</v>
      </c>
      <c r="B365">
        <v>44701</v>
      </c>
      <c r="C365">
        <v>44691</v>
      </c>
      <c r="D365">
        <v>44698</v>
      </c>
      <c r="E365" t="s">
        <v>523</v>
      </c>
      <c r="F365" t="s">
        <v>506</v>
      </c>
      <c r="G365" t="s">
        <v>7</v>
      </c>
    </row>
    <row r="366" spans="1:7" x14ac:dyDescent="0.25">
      <c r="A366">
        <v>770946</v>
      </c>
      <c r="B366">
        <v>44695</v>
      </c>
      <c r="C366">
        <v>44691</v>
      </c>
      <c r="D366">
        <v>44694</v>
      </c>
      <c r="E366" t="s">
        <v>516</v>
      </c>
      <c r="F366" t="s">
        <v>506</v>
      </c>
      <c r="G366" t="s">
        <v>12</v>
      </c>
    </row>
    <row r="367" spans="1:7" x14ac:dyDescent="0.25">
      <c r="A367">
        <v>783780</v>
      </c>
      <c r="B367">
        <v>44702</v>
      </c>
      <c r="C367">
        <v>44692</v>
      </c>
      <c r="D367">
        <v>44701</v>
      </c>
      <c r="E367" t="s">
        <v>529</v>
      </c>
      <c r="F367" t="s">
        <v>505</v>
      </c>
      <c r="G367" t="s">
        <v>13</v>
      </c>
    </row>
    <row r="368" spans="1:7" x14ac:dyDescent="0.25">
      <c r="A368">
        <v>797669</v>
      </c>
      <c r="B368">
        <v>44711</v>
      </c>
      <c r="C368">
        <v>44692</v>
      </c>
      <c r="D368">
        <v>44697</v>
      </c>
      <c r="E368" t="s">
        <v>516</v>
      </c>
      <c r="F368" t="s">
        <v>506</v>
      </c>
      <c r="G368" t="s">
        <v>12</v>
      </c>
    </row>
    <row r="369" spans="1:7" x14ac:dyDescent="0.25">
      <c r="A369">
        <v>809924</v>
      </c>
      <c r="B369">
        <v>44718</v>
      </c>
      <c r="C369">
        <v>44692</v>
      </c>
      <c r="D369">
        <v>44694</v>
      </c>
      <c r="E369" t="s">
        <v>516</v>
      </c>
      <c r="F369" t="s">
        <v>506</v>
      </c>
      <c r="G369" t="s">
        <v>12</v>
      </c>
    </row>
    <row r="370" spans="1:7" x14ac:dyDescent="0.25">
      <c r="A370">
        <v>830677</v>
      </c>
      <c r="B370">
        <v>44730</v>
      </c>
      <c r="C370">
        <v>44693</v>
      </c>
      <c r="D370">
        <v>44699</v>
      </c>
      <c r="E370" t="s">
        <v>519</v>
      </c>
      <c r="F370" t="s">
        <v>505</v>
      </c>
      <c r="G370" t="s">
        <v>12</v>
      </c>
    </row>
    <row r="371" spans="1:7" x14ac:dyDescent="0.25">
      <c r="A371">
        <v>785355</v>
      </c>
      <c r="B371">
        <v>44703</v>
      </c>
      <c r="C371">
        <v>44693</v>
      </c>
      <c r="D371">
        <v>44700</v>
      </c>
      <c r="E371" t="s">
        <v>522</v>
      </c>
      <c r="F371" t="s">
        <v>505</v>
      </c>
      <c r="G371" t="s">
        <v>12</v>
      </c>
    </row>
    <row r="372" spans="1:7" x14ac:dyDescent="0.25">
      <c r="A372">
        <v>858678</v>
      </c>
      <c r="B372">
        <v>44748</v>
      </c>
      <c r="C372">
        <v>44694</v>
      </c>
      <c r="D372">
        <v>44698</v>
      </c>
      <c r="E372" t="s">
        <v>522</v>
      </c>
      <c r="F372" t="s">
        <v>505</v>
      </c>
      <c r="G372" t="s">
        <v>14</v>
      </c>
    </row>
    <row r="373" spans="1:7" x14ac:dyDescent="0.25">
      <c r="A373">
        <v>794876</v>
      </c>
      <c r="B373">
        <v>44708</v>
      </c>
      <c r="C373">
        <v>44695</v>
      </c>
      <c r="D373">
        <v>44704</v>
      </c>
      <c r="E373" t="s">
        <v>516</v>
      </c>
      <c r="F373" t="s">
        <v>506</v>
      </c>
      <c r="G373" t="s">
        <v>12</v>
      </c>
    </row>
    <row r="374" spans="1:7" x14ac:dyDescent="0.25">
      <c r="A374">
        <v>779716</v>
      </c>
      <c r="B374">
        <v>44700</v>
      </c>
      <c r="C374">
        <v>44697</v>
      </c>
      <c r="D374">
        <v>44699</v>
      </c>
      <c r="E374" t="s">
        <v>523</v>
      </c>
      <c r="F374" t="s">
        <v>506</v>
      </c>
      <c r="G374" t="s">
        <v>12</v>
      </c>
    </row>
    <row r="375" spans="1:7" x14ac:dyDescent="0.25">
      <c r="A375">
        <v>783302</v>
      </c>
      <c r="B375">
        <v>44701</v>
      </c>
      <c r="C375">
        <v>44697</v>
      </c>
      <c r="D375">
        <v>44701</v>
      </c>
      <c r="E375" t="s">
        <v>512</v>
      </c>
      <c r="F375" t="s">
        <v>507</v>
      </c>
      <c r="G375" t="s">
        <v>13</v>
      </c>
    </row>
    <row r="376" spans="1:7" x14ac:dyDescent="0.25">
      <c r="A376">
        <v>830837</v>
      </c>
      <c r="B376">
        <v>44730</v>
      </c>
      <c r="C376">
        <v>44698</v>
      </c>
      <c r="D376">
        <v>44700</v>
      </c>
      <c r="E376" t="s">
        <v>516</v>
      </c>
      <c r="F376" t="s">
        <v>506</v>
      </c>
      <c r="G376" t="s">
        <v>12</v>
      </c>
    </row>
    <row r="377" spans="1:7" x14ac:dyDescent="0.25">
      <c r="A377">
        <v>849190</v>
      </c>
      <c r="B377">
        <v>44741</v>
      </c>
      <c r="C377">
        <v>44698</v>
      </c>
      <c r="D377">
        <v>44704</v>
      </c>
      <c r="E377" t="s">
        <v>513</v>
      </c>
      <c r="F377" t="s">
        <v>505</v>
      </c>
      <c r="G377" t="s">
        <v>13</v>
      </c>
    </row>
    <row r="378" spans="1:7" x14ac:dyDescent="0.25">
      <c r="A378">
        <v>797019</v>
      </c>
      <c r="B378">
        <v>44710</v>
      </c>
      <c r="C378">
        <v>44700</v>
      </c>
      <c r="D378">
        <v>44708</v>
      </c>
      <c r="E378" t="s">
        <v>529</v>
      </c>
      <c r="F378" t="s">
        <v>505</v>
      </c>
      <c r="G378" t="s">
        <v>13</v>
      </c>
    </row>
    <row r="379" spans="1:7" x14ac:dyDescent="0.25">
      <c r="A379">
        <v>838106</v>
      </c>
      <c r="B379">
        <v>44735</v>
      </c>
      <c r="C379">
        <v>44700</v>
      </c>
      <c r="D379">
        <v>44705</v>
      </c>
      <c r="E379" t="s">
        <v>516</v>
      </c>
      <c r="F379" t="s">
        <v>506</v>
      </c>
      <c r="G379" t="s">
        <v>12</v>
      </c>
    </row>
    <row r="380" spans="1:7" x14ac:dyDescent="0.25">
      <c r="A380">
        <v>794012</v>
      </c>
      <c r="B380">
        <v>44708</v>
      </c>
      <c r="C380">
        <v>44703</v>
      </c>
      <c r="D380">
        <v>44707</v>
      </c>
      <c r="E380" t="s">
        <v>524</v>
      </c>
      <c r="F380" t="s">
        <v>507</v>
      </c>
      <c r="G380" t="s">
        <v>12</v>
      </c>
    </row>
    <row r="381" spans="1:7" x14ac:dyDescent="0.25">
      <c r="A381">
        <v>873190</v>
      </c>
      <c r="B381">
        <v>44756</v>
      </c>
      <c r="C381">
        <v>44705</v>
      </c>
      <c r="D381">
        <v>44707</v>
      </c>
      <c r="E381" t="s">
        <v>516</v>
      </c>
      <c r="F381" t="s">
        <v>506</v>
      </c>
      <c r="G381" t="s">
        <v>12</v>
      </c>
    </row>
    <row r="382" spans="1:7" x14ac:dyDescent="0.25">
      <c r="A382">
        <v>815961</v>
      </c>
      <c r="B382">
        <v>44721</v>
      </c>
      <c r="C382">
        <v>44705</v>
      </c>
      <c r="D382">
        <v>44713</v>
      </c>
      <c r="E382" t="s">
        <v>524</v>
      </c>
      <c r="F382" t="s">
        <v>507</v>
      </c>
      <c r="G382" t="s">
        <v>12</v>
      </c>
    </row>
    <row r="383" spans="1:7" x14ac:dyDescent="0.25">
      <c r="A383">
        <v>5252022</v>
      </c>
      <c r="B383">
        <v>44711</v>
      </c>
      <c r="C383">
        <v>44706</v>
      </c>
      <c r="D383">
        <v>44709</v>
      </c>
      <c r="E383" t="s">
        <v>520</v>
      </c>
      <c r="F383" t="s">
        <v>505</v>
      </c>
      <c r="G383" t="s">
        <v>15</v>
      </c>
    </row>
    <row r="384" spans="1:7" x14ac:dyDescent="0.25">
      <c r="A384">
        <v>805156</v>
      </c>
      <c r="B384">
        <v>44715</v>
      </c>
      <c r="C384">
        <v>44707</v>
      </c>
      <c r="D384">
        <v>44714</v>
      </c>
      <c r="E384" t="s">
        <v>531</v>
      </c>
      <c r="F384" t="s">
        <v>506</v>
      </c>
      <c r="G384" t="s">
        <v>15</v>
      </c>
    </row>
    <row r="385" spans="1:7" x14ac:dyDescent="0.25">
      <c r="A385">
        <v>812101</v>
      </c>
      <c r="B385">
        <v>44719</v>
      </c>
      <c r="C385">
        <v>44708</v>
      </c>
      <c r="D385">
        <v>44719</v>
      </c>
      <c r="E385" t="s">
        <v>524</v>
      </c>
      <c r="F385" t="s">
        <v>507</v>
      </c>
      <c r="G385" t="s">
        <v>9</v>
      </c>
    </row>
    <row r="386" spans="1:7" x14ac:dyDescent="0.25">
      <c r="A386">
        <v>835541</v>
      </c>
      <c r="B386">
        <v>44733</v>
      </c>
      <c r="C386">
        <v>44712</v>
      </c>
      <c r="D386">
        <v>44715</v>
      </c>
      <c r="E386" t="s">
        <v>522</v>
      </c>
      <c r="F386" t="s">
        <v>505</v>
      </c>
      <c r="G386" t="s">
        <v>14</v>
      </c>
    </row>
    <row r="387" spans="1:7" x14ac:dyDescent="0.25">
      <c r="A387">
        <v>825621</v>
      </c>
      <c r="B387">
        <v>44727</v>
      </c>
      <c r="C387">
        <v>44713</v>
      </c>
      <c r="D387">
        <v>44719</v>
      </c>
      <c r="E387" t="s">
        <v>523</v>
      </c>
      <c r="F387" t="s">
        <v>506</v>
      </c>
      <c r="G387" t="s">
        <v>7</v>
      </c>
    </row>
    <row r="388" spans="1:7" x14ac:dyDescent="0.25">
      <c r="A388">
        <v>842526</v>
      </c>
      <c r="B388">
        <v>44737</v>
      </c>
      <c r="C388">
        <v>44713</v>
      </c>
      <c r="D388">
        <v>44715</v>
      </c>
      <c r="E388" t="s">
        <v>516</v>
      </c>
      <c r="F388" t="s">
        <v>506</v>
      </c>
      <c r="G388" t="s">
        <v>12</v>
      </c>
    </row>
    <row r="389" spans="1:7" x14ac:dyDescent="0.25">
      <c r="A389">
        <v>813909</v>
      </c>
      <c r="B389">
        <v>44720</v>
      </c>
      <c r="C389">
        <v>44714</v>
      </c>
      <c r="D389">
        <v>44719</v>
      </c>
      <c r="E389" t="s">
        <v>532</v>
      </c>
      <c r="F389" t="s">
        <v>506</v>
      </c>
      <c r="G389" t="s">
        <v>12</v>
      </c>
    </row>
    <row r="390" spans="1:7" x14ac:dyDescent="0.25">
      <c r="A390">
        <v>807385</v>
      </c>
      <c r="B390">
        <v>44716</v>
      </c>
      <c r="C390">
        <v>44714</v>
      </c>
      <c r="D390">
        <v>44716</v>
      </c>
      <c r="E390" t="s">
        <v>516</v>
      </c>
      <c r="F390" t="s">
        <v>506</v>
      </c>
      <c r="G390" t="s">
        <v>12</v>
      </c>
    </row>
    <row r="391" spans="1:7" x14ac:dyDescent="0.25">
      <c r="A391">
        <v>816569</v>
      </c>
      <c r="B391">
        <v>44722</v>
      </c>
      <c r="C391">
        <v>44714</v>
      </c>
      <c r="D391">
        <v>44718</v>
      </c>
      <c r="E391" t="s">
        <v>516</v>
      </c>
      <c r="F391" t="s">
        <v>506</v>
      </c>
      <c r="G391" t="s">
        <v>12</v>
      </c>
    </row>
    <row r="392" spans="1:7" x14ac:dyDescent="0.25">
      <c r="A392">
        <v>842828</v>
      </c>
      <c r="B392">
        <v>44738</v>
      </c>
      <c r="C392">
        <v>44715</v>
      </c>
      <c r="D392">
        <v>44722</v>
      </c>
      <c r="E392" t="s">
        <v>523</v>
      </c>
      <c r="F392" t="s">
        <v>506</v>
      </c>
      <c r="G392" t="s">
        <v>7</v>
      </c>
    </row>
    <row r="393" spans="1:7" x14ac:dyDescent="0.25">
      <c r="A393">
        <v>863390</v>
      </c>
      <c r="B393">
        <v>44750</v>
      </c>
      <c r="C393">
        <v>44715</v>
      </c>
      <c r="D393">
        <v>44721</v>
      </c>
      <c r="E393" t="s">
        <v>519</v>
      </c>
      <c r="F393" t="s">
        <v>505</v>
      </c>
      <c r="G393" t="s">
        <v>14</v>
      </c>
    </row>
    <row r="394" spans="1:7" x14ac:dyDescent="0.25">
      <c r="A394">
        <v>815053</v>
      </c>
      <c r="B394">
        <v>44721</v>
      </c>
      <c r="C394">
        <v>44715</v>
      </c>
      <c r="D394">
        <v>44721</v>
      </c>
      <c r="E394" t="s">
        <v>533</v>
      </c>
      <c r="F394" t="s">
        <v>505</v>
      </c>
      <c r="G394" t="s">
        <v>24</v>
      </c>
    </row>
    <row r="395" spans="1:7" x14ac:dyDescent="0.25">
      <c r="A395">
        <v>856054</v>
      </c>
      <c r="B395">
        <v>44747</v>
      </c>
      <c r="C395">
        <v>44715</v>
      </c>
      <c r="D395">
        <v>44722</v>
      </c>
      <c r="E395" t="s">
        <v>526</v>
      </c>
      <c r="F395" t="s">
        <v>505</v>
      </c>
      <c r="G395" t="s">
        <v>12</v>
      </c>
    </row>
    <row r="396" spans="1:7" x14ac:dyDescent="0.25">
      <c r="A396">
        <v>827919</v>
      </c>
      <c r="B396">
        <v>44728</v>
      </c>
      <c r="C396">
        <v>44718</v>
      </c>
      <c r="D396">
        <v>44726</v>
      </c>
      <c r="E396" t="s">
        <v>526</v>
      </c>
      <c r="F396" t="s">
        <v>505</v>
      </c>
      <c r="G396" t="s">
        <v>17</v>
      </c>
    </row>
    <row r="397" spans="1:7" x14ac:dyDescent="0.25">
      <c r="A397">
        <v>844652</v>
      </c>
      <c r="B397">
        <v>44739</v>
      </c>
      <c r="C397">
        <v>44719</v>
      </c>
      <c r="D397">
        <v>44727</v>
      </c>
      <c r="E397" t="s">
        <v>527</v>
      </c>
      <c r="F397" t="s">
        <v>507</v>
      </c>
      <c r="G397" t="s">
        <v>9</v>
      </c>
    </row>
    <row r="398" spans="1:7" x14ac:dyDescent="0.25">
      <c r="A398">
        <v>836989</v>
      </c>
      <c r="B398">
        <v>44734</v>
      </c>
      <c r="C398">
        <v>44721</v>
      </c>
      <c r="D398">
        <v>44728</v>
      </c>
      <c r="E398" t="s">
        <v>513</v>
      </c>
      <c r="F398" t="s">
        <v>505</v>
      </c>
      <c r="G398" t="s">
        <v>13</v>
      </c>
    </row>
    <row r="399" spans="1:7" x14ac:dyDescent="0.25">
      <c r="A399">
        <v>834047</v>
      </c>
      <c r="B399">
        <v>44733</v>
      </c>
      <c r="C399">
        <v>44725</v>
      </c>
      <c r="D399">
        <v>44732</v>
      </c>
      <c r="E399" t="s">
        <v>534</v>
      </c>
      <c r="F399" t="s">
        <v>506</v>
      </c>
      <c r="G399" t="s">
        <v>17</v>
      </c>
    </row>
    <row r="400" spans="1:7" x14ac:dyDescent="0.25">
      <c r="A400">
        <v>869554</v>
      </c>
      <c r="B400">
        <v>44754</v>
      </c>
      <c r="C400">
        <v>44725</v>
      </c>
      <c r="D400">
        <v>44732</v>
      </c>
      <c r="E400" t="s">
        <v>516</v>
      </c>
      <c r="F400" t="s">
        <v>506</v>
      </c>
      <c r="G400" t="s">
        <v>12</v>
      </c>
    </row>
    <row r="401" spans="1:7" x14ac:dyDescent="0.25">
      <c r="A401">
        <v>872790</v>
      </c>
      <c r="B401">
        <v>44756</v>
      </c>
      <c r="C401">
        <v>44726</v>
      </c>
      <c r="D401">
        <v>44730</v>
      </c>
      <c r="E401" t="s">
        <v>512</v>
      </c>
      <c r="F401" t="s">
        <v>507</v>
      </c>
      <c r="G401" t="s">
        <v>25</v>
      </c>
    </row>
    <row r="402" spans="1:7" x14ac:dyDescent="0.25">
      <c r="A402">
        <v>855894</v>
      </c>
      <c r="B402">
        <v>44746</v>
      </c>
      <c r="C402">
        <v>44727</v>
      </c>
      <c r="D402">
        <v>44729</v>
      </c>
      <c r="E402" t="s">
        <v>523</v>
      </c>
      <c r="F402" t="s">
        <v>506</v>
      </c>
      <c r="G402" t="s">
        <v>7</v>
      </c>
    </row>
    <row r="403" spans="1:7" x14ac:dyDescent="0.25">
      <c r="A403">
        <v>841763</v>
      </c>
      <c r="B403">
        <v>44737</v>
      </c>
      <c r="C403">
        <v>44727</v>
      </c>
      <c r="D403">
        <v>44733</v>
      </c>
      <c r="E403" t="s">
        <v>529</v>
      </c>
      <c r="F403" t="s">
        <v>505</v>
      </c>
      <c r="G403" t="s">
        <v>15</v>
      </c>
    </row>
    <row r="404" spans="1:7" x14ac:dyDescent="0.25">
      <c r="A404">
        <v>881403</v>
      </c>
      <c r="B404">
        <v>44761</v>
      </c>
      <c r="C404">
        <v>44729</v>
      </c>
      <c r="D404">
        <v>44739</v>
      </c>
      <c r="E404" t="s">
        <v>519</v>
      </c>
      <c r="F404" t="s">
        <v>505</v>
      </c>
      <c r="G404" t="s">
        <v>22</v>
      </c>
    </row>
    <row r="405" spans="1:7" x14ac:dyDescent="0.25">
      <c r="A405">
        <v>843203</v>
      </c>
      <c r="B405">
        <v>44738</v>
      </c>
      <c r="C405">
        <v>44729</v>
      </c>
      <c r="D405">
        <v>44733</v>
      </c>
      <c r="E405" t="s">
        <v>522</v>
      </c>
      <c r="F405" t="s">
        <v>505</v>
      </c>
      <c r="G405" t="s">
        <v>14</v>
      </c>
    </row>
    <row r="406" spans="1:7" x14ac:dyDescent="0.25">
      <c r="A406">
        <v>841050</v>
      </c>
      <c r="B406">
        <v>44736</v>
      </c>
      <c r="C406">
        <v>44729</v>
      </c>
      <c r="D406">
        <v>44736</v>
      </c>
      <c r="E406" t="s">
        <v>524</v>
      </c>
      <c r="F406" t="s">
        <v>507</v>
      </c>
      <c r="G406" t="s">
        <v>7</v>
      </c>
    </row>
    <row r="407" spans="1:7" x14ac:dyDescent="0.25">
      <c r="A407">
        <v>858588</v>
      </c>
      <c r="B407">
        <v>44748</v>
      </c>
      <c r="C407">
        <v>44732</v>
      </c>
      <c r="D407">
        <v>44734</v>
      </c>
      <c r="E407" t="s">
        <v>532</v>
      </c>
      <c r="F407" t="s">
        <v>506</v>
      </c>
      <c r="G407" t="s">
        <v>12</v>
      </c>
    </row>
    <row r="408" spans="1:7" x14ac:dyDescent="0.25">
      <c r="A408">
        <v>858588</v>
      </c>
      <c r="B408">
        <v>44748</v>
      </c>
      <c r="C408">
        <v>44732</v>
      </c>
      <c r="D408">
        <v>44734</v>
      </c>
      <c r="E408" t="s">
        <v>523</v>
      </c>
      <c r="F408" t="s">
        <v>506</v>
      </c>
      <c r="G408" t="s">
        <v>12</v>
      </c>
    </row>
    <row r="409" spans="1:7" x14ac:dyDescent="0.25">
      <c r="A409">
        <v>856595</v>
      </c>
      <c r="B409">
        <v>44747</v>
      </c>
      <c r="C409">
        <v>44732</v>
      </c>
      <c r="D409">
        <v>44736</v>
      </c>
      <c r="E409" t="s">
        <v>516</v>
      </c>
      <c r="F409" t="s">
        <v>506</v>
      </c>
      <c r="G409" t="s">
        <v>12</v>
      </c>
    </row>
    <row r="410" spans="1:7" x14ac:dyDescent="0.25">
      <c r="A410">
        <v>874236</v>
      </c>
      <c r="B410">
        <v>44757</v>
      </c>
      <c r="C410">
        <v>44733</v>
      </c>
      <c r="D410">
        <v>44738</v>
      </c>
      <c r="E410" t="s">
        <v>513</v>
      </c>
      <c r="F410" t="s">
        <v>505</v>
      </c>
      <c r="G410" t="s">
        <v>12</v>
      </c>
    </row>
    <row r="411" spans="1:7" x14ac:dyDescent="0.25">
      <c r="A411">
        <v>852538</v>
      </c>
      <c r="B411">
        <v>44743</v>
      </c>
      <c r="C411">
        <v>44735</v>
      </c>
      <c r="D411">
        <v>44740</v>
      </c>
      <c r="E411" t="s">
        <v>523</v>
      </c>
      <c r="F411" t="s">
        <v>506</v>
      </c>
      <c r="G411" t="s">
        <v>7</v>
      </c>
    </row>
    <row r="412" spans="1:7" x14ac:dyDescent="0.25">
      <c r="A412">
        <v>883113</v>
      </c>
      <c r="B412">
        <v>44762</v>
      </c>
      <c r="C412">
        <v>44740</v>
      </c>
      <c r="D412">
        <v>44742</v>
      </c>
      <c r="E412" t="s">
        <v>516</v>
      </c>
      <c r="F412" t="s">
        <v>506</v>
      </c>
      <c r="G412" t="s">
        <v>12</v>
      </c>
    </row>
    <row r="413" spans="1:7" x14ac:dyDescent="0.25">
      <c r="A413">
        <v>870105</v>
      </c>
      <c r="B413">
        <v>44755</v>
      </c>
      <c r="C413">
        <v>44740</v>
      </c>
      <c r="D413">
        <v>44747</v>
      </c>
      <c r="E413" t="s">
        <v>513</v>
      </c>
      <c r="F413" t="s">
        <v>505</v>
      </c>
      <c r="G413" t="s">
        <v>12</v>
      </c>
    </row>
    <row r="414" spans="1:7" x14ac:dyDescent="0.25">
      <c r="A414">
        <v>852861</v>
      </c>
      <c r="B414">
        <v>44743</v>
      </c>
      <c r="C414">
        <v>44741</v>
      </c>
      <c r="D414">
        <v>44743</v>
      </c>
      <c r="E414" t="s">
        <v>523</v>
      </c>
      <c r="F414" t="s">
        <v>506</v>
      </c>
      <c r="G414" t="s">
        <v>12</v>
      </c>
    </row>
    <row r="415" spans="1:7" x14ac:dyDescent="0.25">
      <c r="A415">
        <v>860015</v>
      </c>
      <c r="B415">
        <v>44749</v>
      </c>
      <c r="C415">
        <v>44741</v>
      </c>
      <c r="D415">
        <v>44748</v>
      </c>
      <c r="E415" t="s">
        <v>518</v>
      </c>
      <c r="F415" t="s">
        <v>506</v>
      </c>
      <c r="G415" t="s">
        <v>12</v>
      </c>
    </row>
    <row r="416" spans="1:7" x14ac:dyDescent="0.25">
      <c r="A416">
        <v>867450</v>
      </c>
      <c r="B416">
        <v>44753</v>
      </c>
      <c r="C416">
        <v>44741</v>
      </c>
      <c r="D416">
        <v>44743</v>
      </c>
      <c r="E416" t="s">
        <v>517</v>
      </c>
      <c r="F416" t="s">
        <v>504</v>
      </c>
      <c r="G416" t="s">
        <v>7</v>
      </c>
    </row>
    <row r="417" spans="1:7" x14ac:dyDescent="0.25">
      <c r="A417">
        <v>852551</v>
      </c>
      <c r="B417">
        <v>44743</v>
      </c>
      <c r="C417">
        <v>44741</v>
      </c>
      <c r="D417">
        <v>44743</v>
      </c>
      <c r="E417" t="s">
        <v>531</v>
      </c>
      <c r="F417" t="s">
        <v>506</v>
      </c>
      <c r="G417" t="s">
        <v>21</v>
      </c>
    </row>
    <row r="418" spans="1:7" x14ac:dyDescent="0.25">
      <c r="A418">
        <v>866780</v>
      </c>
      <c r="B418">
        <v>44753</v>
      </c>
      <c r="C418">
        <v>44741</v>
      </c>
      <c r="D418">
        <v>44743</v>
      </c>
      <c r="E418" t="s">
        <v>516</v>
      </c>
      <c r="F418" t="s">
        <v>506</v>
      </c>
      <c r="G418" t="s">
        <v>12</v>
      </c>
    </row>
    <row r="419" spans="1:7" x14ac:dyDescent="0.25">
      <c r="A419">
        <v>873529</v>
      </c>
      <c r="B419">
        <v>44756</v>
      </c>
      <c r="C419">
        <v>44743</v>
      </c>
      <c r="D419">
        <v>44748</v>
      </c>
      <c r="E419" t="s">
        <v>516</v>
      </c>
      <c r="F419" t="s">
        <v>506</v>
      </c>
      <c r="G419" t="s">
        <v>12</v>
      </c>
    </row>
    <row r="420" spans="1:7" x14ac:dyDescent="0.25">
      <c r="A420">
        <v>865834</v>
      </c>
      <c r="B420">
        <v>44752</v>
      </c>
      <c r="C420">
        <v>44747</v>
      </c>
      <c r="D420">
        <v>44749</v>
      </c>
      <c r="E420" t="s">
        <v>523</v>
      </c>
      <c r="F420" t="s">
        <v>506</v>
      </c>
      <c r="G420" t="s">
        <v>12</v>
      </c>
    </row>
    <row r="421" spans="1:7" x14ac:dyDescent="0.25">
      <c r="A421">
        <v>860771</v>
      </c>
      <c r="B421">
        <v>44749</v>
      </c>
      <c r="C421">
        <v>44747</v>
      </c>
      <c r="D421">
        <v>44749</v>
      </c>
      <c r="E421" t="s">
        <v>516</v>
      </c>
      <c r="F421" t="s">
        <v>506</v>
      </c>
      <c r="G421" t="s">
        <v>12</v>
      </c>
    </row>
    <row r="422" spans="1:7" x14ac:dyDescent="0.25">
      <c r="A422">
        <v>869741</v>
      </c>
      <c r="B422">
        <v>44754</v>
      </c>
      <c r="C422">
        <v>44748</v>
      </c>
      <c r="D422">
        <v>44754</v>
      </c>
      <c r="E422" t="s">
        <v>513</v>
      </c>
      <c r="F422" t="s">
        <v>505</v>
      </c>
      <c r="G422" t="s">
        <v>13</v>
      </c>
    </row>
    <row r="423" spans="1:7" x14ac:dyDescent="0.25">
      <c r="A423">
        <v>877085</v>
      </c>
      <c r="B423">
        <v>44757</v>
      </c>
      <c r="C423">
        <v>44749</v>
      </c>
      <c r="D423">
        <v>44756</v>
      </c>
      <c r="E423" t="s">
        <v>514</v>
      </c>
      <c r="F423" t="s">
        <v>506</v>
      </c>
      <c r="G423" t="s">
        <v>9</v>
      </c>
    </row>
    <row r="424" spans="1:7" x14ac:dyDescent="0.25">
      <c r="A424">
        <v>876167</v>
      </c>
      <c r="B424">
        <v>44765</v>
      </c>
      <c r="C424">
        <v>44750</v>
      </c>
      <c r="D424">
        <v>44758</v>
      </c>
      <c r="E424" t="s">
        <v>529</v>
      </c>
      <c r="F424" t="s">
        <v>505</v>
      </c>
      <c r="G424" t="s">
        <v>24</v>
      </c>
    </row>
    <row r="425" spans="1:7" x14ac:dyDescent="0.25">
      <c r="A425">
        <v>876242</v>
      </c>
      <c r="B425">
        <v>44758</v>
      </c>
      <c r="C425">
        <v>44752</v>
      </c>
      <c r="D425">
        <v>44755</v>
      </c>
      <c r="E425" t="s">
        <v>522</v>
      </c>
      <c r="F425" t="s">
        <v>505</v>
      </c>
      <c r="G425" t="s">
        <v>17</v>
      </c>
    </row>
    <row r="426" spans="1:7" x14ac:dyDescent="0.25">
      <c r="A426">
        <v>873529</v>
      </c>
      <c r="B426">
        <v>44762</v>
      </c>
      <c r="C426">
        <v>44760</v>
      </c>
      <c r="D426">
        <v>44762</v>
      </c>
      <c r="E426" t="s">
        <v>516</v>
      </c>
      <c r="F426" t="s">
        <v>506</v>
      </c>
      <c r="G426" t="s">
        <v>12</v>
      </c>
    </row>
    <row r="427" spans="1:7" x14ac:dyDescent="0.25">
      <c r="A427">
        <v>743645</v>
      </c>
      <c r="B427">
        <v>44679</v>
      </c>
      <c r="C427">
        <v>44867</v>
      </c>
      <c r="D427">
        <v>44874</v>
      </c>
      <c r="E427" t="s">
        <v>517</v>
      </c>
      <c r="F427" t="s">
        <v>504</v>
      </c>
      <c r="G427" t="s">
        <v>7</v>
      </c>
    </row>
    <row r="428" spans="1:7" x14ac:dyDescent="0.25">
      <c r="A428">
        <v>620101</v>
      </c>
      <c r="B428">
        <v>44575</v>
      </c>
      <c r="E428" t="s">
        <v>523</v>
      </c>
      <c r="F428" t="s">
        <v>506</v>
      </c>
      <c r="G428" t="s">
        <v>7</v>
      </c>
    </row>
    <row r="429" spans="1:7" x14ac:dyDescent="0.25">
      <c r="A429">
        <v>718319</v>
      </c>
      <c r="B429">
        <v>44658</v>
      </c>
      <c r="E429" t="s">
        <v>523</v>
      </c>
      <c r="F429" t="s">
        <v>506</v>
      </c>
      <c r="G429" t="s">
        <v>7</v>
      </c>
    </row>
    <row r="430" spans="1:7" x14ac:dyDescent="0.25">
      <c r="A430">
        <v>695223</v>
      </c>
      <c r="B430">
        <v>44638</v>
      </c>
      <c r="E430" t="s">
        <v>523</v>
      </c>
      <c r="F430" t="s">
        <v>506</v>
      </c>
      <c r="G430" t="s">
        <v>12</v>
      </c>
    </row>
    <row r="431" spans="1:7" x14ac:dyDescent="0.25">
      <c r="A431">
        <v>707662</v>
      </c>
      <c r="B431">
        <v>44649</v>
      </c>
      <c r="E431" t="s">
        <v>521</v>
      </c>
      <c r="F431" t="s">
        <v>505</v>
      </c>
      <c r="G431" t="s">
        <v>12</v>
      </c>
    </row>
    <row r="432" spans="1:7" x14ac:dyDescent="0.25">
      <c r="A432">
        <v>704918</v>
      </c>
      <c r="B432">
        <v>44647</v>
      </c>
      <c r="E432" t="s">
        <v>510</v>
      </c>
      <c r="F432" t="s">
        <v>505</v>
      </c>
      <c r="G432" t="s">
        <v>7</v>
      </c>
    </row>
    <row r="433" spans="1:7" x14ac:dyDescent="0.25">
      <c r="A433">
        <v>698102</v>
      </c>
      <c r="B433">
        <v>44641</v>
      </c>
      <c r="E433" t="s">
        <v>529</v>
      </c>
      <c r="F433" t="s">
        <v>505</v>
      </c>
      <c r="G433" t="s">
        <v>19</v>
      </c>
    </row>
    <row r="434" spans="1:7" x14ac:dyDescent="0.25">
      <c r="A434">
        <v>618249</v>
      </c>
      <c r="B434">
        <v>44574</v>
      </c>
      <c r="E434" t="s">
        <v>519</v>
      </c>
      <c r="F434" t="s">
        <v>505</v>
      </c>
      <c r="G434" t="s">
        <v>14</v>
      </c>
    </row>
    <row r="435" spans="1:7" x14ac:dyDescent="0.25">
      <c r="A435">
        <v>643417</v>
      </c>
      <c r="B435">
        <v>44593</v>
      </c>
      <c r="E435" t="s">
        <v>519</v>
      </c>
      <c r="F435" t="s">
        <v>505</v>
      </c>
      <c r="G435" t="s">
        <v>14</v>
      </c>
    </row>
    <row r="436" spans="1:7" x14ac:dyDescent="0.25">
      <c r="A436">
        <v>645710</v>
      </c>
      <c r="B436">
        <v>44595</v>
      </c>
      <c r="E436" t="s">
        <v>519</v>
      </c>
      <c r="F436" t="s">
        <v>505</v>
      </c>
      <c r="G436" t="s">
        <v>14</v>
      </c>
    </row>
    <row r="437" spans="1:7" x14ac:dyDescent="0.25">
      <c r="A437">
        <v>662956</v>
      </c>
      <c r="B437">
        <v>44611</v>
      </c>
      <c r="E437" t="s">
        <v>519</v>
      </c>
      <c r="F437" t="s">
        <v>505</v>
      </c>
      <c r="G437" t="s">
        <v>14</v>
      </c>
    </row>
    <row r="438" spans="1:7" x14ac:dyDescent="0.25">
      <c r="A438">
        <v>686059</v>
      </c>
      <c r="B438">
        <v>44630</v>
      </c>
      <c r="E438" t="s">
        <v>519</v>
      </c>
      <c r="F438" t="s">
        <v>505</v>
      </c>
      <c r="G438" t="s">
        <v>14</v>
      </c>
    </row>
    <row r="439" spans="1:7" x14ac:dyDescent="0.25">
      <c r="A439">
        <v>639557</v>
      </c>
      <c r="B439">
        <v>44589</v>
      </c>
      <c r="E439" t="s">
        <v>518</v>
      </c>
      <c r="F439" t="s">
        <v>506</v>
      </c>
      <c r="G439" t="s">
        <v>12</v>
      </c>
    </row>
    <row r="440" spans="1:7" x14ac:dyDescent="0.25">
      <c r="A440">
        <v>687965</v>
      </c>
      <c r="B440">
        <v>44632</v>
      </c>
      <c r="E440" t="s">
        <v>518</v>
      </c>
      <c r="F440" t="s">
        <v>506</v>
      </c>
      <c r="G440" t="s">
        <v>12</v>
      </c>
    </row>
    <row r="441" spans="1:7" x14ac:dyDescent="0.25">
      <c r="A441">
        <v>624419</v>
      </c>
      <c r="B441">
        <v>44578</v>
      </c>
      <c r="E441" t="s">
        <v>516</v>
      </c>
      <c r="F441" t="s">
        <v>506</v>
      </c>
      <c r="G441" t="s">
        <v>12</v>
      </c>
    </row>
    <row r="442" spans="1:7" x14ac:dyDescent="0.25">
      <c r="A442">
        <v>634520</v>
      </c>
      <c r="B442">
        <v>44585</v>
      </c>
      <c r="E442" t="s">
        <v>516</v>
      </c>
      <c r="F442" t="s">
        <v>506</v>
      </c>
      <c r="G442" t="s">
        <v>12</v>
      </c>
    </row>
    <row r="443" spans="1:7" x14ac:dyDescent="0.25">
      <c r="A443">
        <v>644358</v>
      </c>
      <c r="B443">
        <v>44594</v>
      </c>
      <c r="E443" t="s">
        <v>516</v>
      </c>
      <c r="F443" t="s">
        <v>506</v>
      </c>
      <c r="G443" t="s">
        <v>12</v>
      </c>
    </row>
    <row r="444" spans="1:7" x14ac:dyDescent="0.25">
      <c r="A444">
        <v>642719</v>
      </c>
      <c r="B444">
        <v>44593</v>
      </c>
      <c r="E444" t="s">
        <v>516</v>
      </c>
      <c r="F444" t="s">
        <v>506</v>
      </c>
      <c r="G444" t="s">
        <v>12</v>
      </c>
    </row>
    <row r="445" spans="1:7" x14ac:dyDescent="0.25">
      <c r="A445">
        <v>728387</v>
      </c>
      <c r="B445">
        <v>44666</v>
      </c>
      <c r="E445" t="s">
        <v>516</v>
      </c>
      <c r="F445" t="s">
        <v>506</v>
      </c>
      <c r="G445" t="s">
        <v>12</v>
      </c>
    </row>
    <row r="446" spans="1:7" x14ac:dyDescent="0.25">
      <c r="A446">
        <v>828673</v>
      </c>
      <c r="B446">
        <v>44728</v>
      </c>
      <c r="E446" t="s">
        <v>516</v>
      </c>
      <c r="F446" t="s">
        <v>506</v>
      </c>
      <c r="G446" t="s">
        <v>12</v>
      </c>
    </row>
    <row r="447" spans="1:7" x14ac:dyDescent="0.25">
      <c r="A447">
        <v>613636</v>
      </c>
      <c r="B447">
        <v>44570</v>
      </c>
      <c r="E447" t="s">
        <v>522</v>
      </c>
      <c r="F447" t="s">
        <v>505</v>
      </c>
      <c r="G447" t="s">
        <v>14</v>
      </c>
    </row>
    <row r="448" spans="1:7" x14ac:dyDescent="0.25">
      <c r="A448">
        <v>635786</v>
      </c>
      <c r="B448">
        <v>44586</v>
      </c>
      <c r="E448" t="s">
        <v>522</v>
      </c>
      <c r="F448" t="s">
        <v>505</v>
      </c>
      <c r="G448" t="s">
        <v>14</v>
      </c>
    </row>
    <row r="449" spans="1:7" x14ac:dyDescent="0.25">
      <c r="A449">
        <v>702241</v>
      </c>
      <c r="B449">
        <v>44644</v>
      </c>
      <c r="E449" t="s">
        <v>522</v>
      </c>
      <c r="F449" t="s">
        <v>505</v>
      </c>
      <c r="G449" t="s">
        <v>14</v>
      </c>
    </row>
    <row r="450" spans="1:7" x14ac:dyDescent="0.25">
      <c r="A450">
        <v>623506</v>
      </c>
      <c r="B450">
        <v>44578</v>
      </c>
      <c r="E450" t="s">
        <v>509</v>
      </c>
      <c r="F450" t="s">
        <v>505</v>
      </c>
      <c r="G450" t="s">
        <v>12</v>
      </c>
    </row>
    <row r="451" spans="1:7" x14ac:dyDescent="0.25">
      <c r="A451">
        <v>644866</v>
      </c>
      <c r="B451">
        <v>44594</v>
      </c>
      <c r="E451" t="s">
        <v>509</v>
      </c>
      <c r="F451" t="s">
        <v>505</v>
      </c>
      <c r="G451" t="s">
        <v>8</v>
      </c>
    </row>
    <row r="452" spans="1:7" x14ac:dyDescent="0.25">
      <c r="A452">
        <v>646761</v>
      </c>
      <c r="B452">
        <v>44596</v>
      </c>
      <c r="E452" t="s">
        <v>509</v>
      </c>
      <c r="F452" t="s">
        <v>505</v>
      </c>
      <c r="G452" t="s">
        <v>12</v>
      </c>
    </row>
    <row r="453" spans="1:7" x14ac:dyDescent="0.25">
      <c r="A453">
        <v>645480</v>
      </c>
      <c r="B453">
        <v>44594</v>
      </c>
      <c r="E453" t="s">
        <v>527</v>
      </c>
      <c r="F453" t="s">
        <v>507</v>
      </c>
      <c r="G453" t="s">
        <v>12</v>
      </c>
    </row>
    <row r="454" spans="1:7" x14ac:dyDescent="0.25">
      <c r="A454">
        <v>673153</v>
      </c>
      <c r="B454">
        <v>44619</v>
      </c>
      <c r="E454" t="s">
        <v>527</v>
      </c>
      <c r="F454" t="s">
        <v>507</v>
      </c>
      <c r="G454" t="s">
        <v>7</v>
      </c>
    </row>
    <row r="455" spans="1:7" x14ac:dyDescent="0.25">
      <c r="A455">
        <v>630982</v>
      </c>
      <c r="B455">
        <v>44582</v>
      </c>
      <c r="E455" t="s">
        <v>527</v>
      </c>
      <c r="F455" t="s">
        <v>507</v>
      </c>
      <c r="G455" t="s">
        <v>14</v>
      </c>
    </row>
    <row r="456" spans="1:7" x14ac:dyDescent="0.25">
      <c r="A456">
        <v>613999</v>
      </c>
      <c r="B456">
        <v>44570</v>
      </c>
      <c r="C456">
        <v>44622</v>
      </c>
      <c r="D456">
        <v>44626</v>
      </c>
      <c r="E456" t="s">
        <v>513</v>
      </c>
      <c r="F456" t="s">
        <v>505</v>
      </c>
      <c r="G456" t="s">
        <v>13</v>
      </c>
    </row>
    <row r="457" spans="1:7" x14ac:dyDescent="0.25">
      <c r="A457">
        <v>622070</v>
      </c>
      <c r="B457">
        <v>44577</v>
      </c>
      <c r="C457">
        <v>44631</v>
      </c>
      <c r="D457">
        <v>44637</v>
      </c>
      <c r="E457" t="s">
        <v>513</v>
      </c>
      <c r="F457" t="s">
        <v>505</v>
      </c>
      <c r="G457" t="s">
        <v>12</v>
      </c>
    </row>
    <row r="458" spans="1:7" x14ac:dyDescent="0.25">
      <c r="A458">
        <v>622380</v>
      </c>
      <c r="B458">
        <v>44577</v>
      </c>
      <c r="C458">
        <v>44685</v>
      </c>
      <c r="D458">
        <v>44692</v>
      </c>
      <c r="E458" t="s">
        <v>513</v>
      </c>
      <c r="F458" t="s">
        <v>505</v>
      </c>
      <c r="G458" t="s">
        <v>13</v>
      </c>
    </row>
    <row r="459" spans="1:7" x14ac:dyDescent="0.25">
      <c r="A459">
        <v>653897</v>
      </c>
      <c r="B459">
        <v>44602</v>
      </c>
      <c r="C459">
        <v>44698</v>
      </c>
      <c r="D459">
        <v>44704</v>
      </c>
      <c r="E459" t="s">
        <v>513</v>
      </c>
      <c r="F459" t="s">
        <v>505</v>
      </c>
      <c r="G459" t="s">
        <v>19</v>
      </c>
    </row>
    <row r="460" spans="1:7" x14ac:dyDescent="0.25">
      <c r="A460">
        <v>692235</v>
      </c>
      <c r="B460">
        <v>44635</v>
      </c>
      <c r="C460">
        <v>44721</v>
      </c>
      <c r="D460">
        <v>44728</v>
      </c>
      <c r="E460" t="s">
        <v>513</v>
      </c>
      <c r="F460" t="s">
        <v>505</v>
      </c>
      <c r="G460" t="s">
        <v>12</v>
      </c>
    </row>
    <row r="461" spans="1:7" x14ac:dyDescent="0.25">
      <c r="A461">
        <v>697139</v>
      </c>
      <c r="B461">
        <v>44641</v>
      </c>
      <c r="C461">
        <v>44748</v>
      </c>
      <c r="D461">
        <v>44754</v>
      </c>
      <c r="E461" t="s">
        <v>513</v>
      </c>
      <c r="F461" t="s">
        <v>505</v>
      </c>
      <c r="G461" t="s">
        <v>13</v>
      </c>
    </row>
    <row r="462" spans="1:7" x14ac:dyDescent="0.25">
      <c r="A462">
        <v>707392</v>
      </c>
      <c r="B462">
        <v>44649</v>
      </c>
      <c r="C462">
        <v>44645</v>
      </c>
      <c r="D462">
        <v>44650</v>
      </c>
      <c r="E462" t="s">
        <v>513</v>
      </c>
      <c r="F462" t="s">
        <v>505</v>
      </c>
      <c r="G462" t="s">
        <v>13</v>
      </c>
    </row>
    <row r="463" spans="1:7" x14ac:dyDescent="0.25">
      <c r="A463">
        <v>731076</v>
      </c>
      <c r="B463">
        <v>44669</v>
      </c>
      <c r="C463">
        <v>44662</v>
      </c>
      <c r="D463">
        <v>44668</v>
      </c>
      <c r="E463" t="s">
        <v>513</v>
      </c>
      <c r="F463" t="s">
        <v>505</v>
      </c>
      <c r="G463" t="s">
        <v>13</v>
      </c>
    </row>
    <row r="464" spans="1:7" x14ac:dyDescent="0.25">
      <c r="A464">
        <v>761670</v>
      </c>
      <c r="B464">
        <v>44689</v>
      </c>
      <c r="C464">
        <v>44663</v>
      </c>
      <c r="D464">
        <v>44668</v>
      </c>
      <c r="E464" t="s">
        <v>513</v>
      </c>
      <c r="F464" t="s">
        <v>505</v>
      </c>
      <c r="G464" t="s">
        <v>13</v>
      </c>
    </row>
    <row r="465" spans="1:7" x14ac:dyDescent="0.25">
      <c r="A465">
        <v>692243</v>
      </c>
      <c r="B465">
        <v>44635</v>
      </c>
      <c r="E465" t="s">
        <v>511</v>
      </c>
      <c r="F465" t="s">
        <v>507</v>
      </c>
      <c r="G465" t="s">
        <v>9</v>
      </c>
    </row>
    <row r="466" spans="1:7" x14ac:dyDescent="0.25">
      <c r="A466">
        <v>610398</v>
      </c>
      <c r="B466">
        <v>44567</v>
      </c>
      <c r="E466" t="s">
        <v>524</v>
      </c>
      <c r="F466" t="s">
        <v>507</v>
      </c>
      <c r="G466" t="s">
        <v>12</v>
      </c>
    </row>
    <row r="467" spans="1:7" x14ac:dyDescent="0.25">
      <c r="A467">
        <v>625630</v>
      </c>
      <c r="B467">
        <v>44579</v>
      </c>
      <c r="E467" t="s">
        <v>524</v>
      </c>
      <c r="F467" t="s">
        <v>507</v>
      </c>
      <c r="G467" t="s">
        <v>12</v>
      </c>
    </row>
    <row r="468" spans="1:7" x14ac:dyDescent="0.25">
      <c r="A468">
        <v>684876</v>
      </c>
      <c r="B468">
        <v>44629</v>
      </c>
      <c r="E468" t="s">
        <v>524</v>
      </c>
      <c r="F468" t="s">
        <v>507</v>
      </c>
      <c r="G468" t="s">
        <v>12</v>
      </c>
    </row>
    <row r="469" spans="1:7" x14ac:dyDescent="0.25">
      <c r="A469">
        <v>699698</v>
      </c>
      <c r="B469">
        <v>44642</v>
      </c>
      <c r="E469" t="s">
        <v>512</v>
      </c>
      <c r="F469" t="s">
        <v>507</v>
      </c>
      <c r="G469" t="s">
        <v>7</v>
      </c>
    </row>
    <row r="470" spans="1:7" x14ac:dyDescent="0.25">
      <c r="A470">
        <v>608230</v>
      </c>
      <c r="B470">
        <v>44565</v>
      </c>
      <c r="E470" t="s">
        <v>526</v>
      </c>
      <c r="F470" t="s">
        <v>505</v>
      </c>
      <c r="G470" t="s">
        <v>17</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FED83-CCA1-4286-8DD0-C18ADEA319FE}">
  <dimension ref="A1:C56"/>
  <sheetViews>
    <sheetView workbookViewId="0">
      <selection activeCell="A9" sqref="A9"/>
    </sheetView>
  </sheetViews>
  <sheetFormatPr defaultRowHeight="15" x14ac:dyDescent="0.25"/>
  <cols>
    <col min="1" max="1" width="17.85546875" bestFit="1" customWidth="1"/>
    <col min="2" max="2" width="14.85546875" bestFit="1" customWidth="1"/>
    <col min="3" max="3" width="13" bestFit="1" customWidth="1"/>
  </cols>
  <sheetData>
    <row r="1" spans="1:3" x14ac:dyDescent="0.25">
      <c r="A1" t="s">
        <v>0</v>
      </c>
      <c r="B1" t="s">
        <v>1</v>
      </c>
      <c r="C1" t="s">
        <v>2</v>
      </c>
    </row>
    <row r="2" spans="1:3" x14ac:dyDescent="0.25">
      <c r="A2" t="s">
        <v>503</v>
      </c>
      <c r="B2" s="3">
        <v>44896</v>
      </c>
      <c r="C2">
        <v>1465</v>
      </c>
    </row>
    <row r="3" spans="1:3" x14ac:dyDescent="0.25">
      <c r="A3" t="s">
        <v>503</v>
      </c>
      <c r="B3" s="3">
        <v>44866</v>
      </c>
      <c r="C3">
        <v>1098</v>
      </c>
    </row>
    <row r="4" spans="1:3" x14ac:dyDescent="0.25">
      <c r="A4" t="s">
        <v>503</v>
      </c>
      <c r="B4" s="3">
        <v>44835</v>
      </c>
      <c r="C4">
        <v>1253</v>
      </c>
    </row>
    <row r="5" spans="1:3" x14ac:dyDescent="0.25">
      <c r="A5" t="s">
        <v>503</v>
      </c>
      <c r="B5" s="3">
        <v>44805</v>
      </c>
      <c r="C5">
        <v>2903</v>
      </c>
    </row>
    <row r="6" spans="1:3" x14ac:dyDescent="0.25">
      <c r="A6" t="s">
        <v>503</v>
      </c>
      <c r="B6" s="3">
        <v>44774</v>
      </c>
      <c r="C6">
        <v>776</v>
      </c>
    </row>
    <row r="7" spans="1:3" x14ac:dyDescent="0.25">
      <c r="A7" t="s">
        <v>503</v>
      </c>
      <c r="B7" s="3">
        <v>44743</v>
      </c>
      <c r="C7">
        <v>1338</v>
      </c>
    </row>
    <row r="8" spans="1:3" x14ac:dyDescent="0.25">
      <c r="A8" t="s">
        <v>503</v>
      </c>
      <c r="B8" s="3">
        <v>44713</v>
      </c>
      <c r="C8">
        <v>800</v>
      </c>
    </row>
    <row r="9" spans="1:3" x14ac:dyDescent="0.25">
      <c r="A9" t="s">
        <v>503</v>
      </c>
      <c r="B9" s="3">
        <v>44682</v>
      </c>
      <c r="C9">
        <v>1182</v>
      </c>
    </row>
    <row r="10" spans="1:3" x14ac:dyDescent="0.25">
      <c r="A10" t="s">
        <v>503</v>
      </c>
      <c r="B10" s="3">
        <v>44652</v>
      </c>
      <c r="C10">
        <v>1574</v>
      </c>
    </row>
    <row r="11" spans="1:3" x14ac:dyDescent="0.25">
      <c r="A11" t="s">
        <v>503</v>
      </c>
      <c r="B11" s="3">
        <v>44621</v>
      </c>
      <c r="C11">
        <v>2557</v>
      </c>
    </row>
    <row r="12" spans="1:3" x14ac:dyDescent="0.25">
      <c r="A12" t="s">
        <v>503</v>
      </c>
      <c r="B12" s="3">
        <v>44593</v>
      </c>
      <c r="C12">
        <v>1341</v>
      </c>
    </row>
    <row r="13" spans="1:3" x14ac:dyDescent="0.25">
      <c r="A13" t="s">
        <v>503</v>
      </c>
      <c r="B13" s="3">
        <v>44562</v>
      </c>
      <c r="C13">
        <v>1401</v>
      </c>
    </row>
    <row r="14" spans="1:3" x14ac:dyDescent="0.25">
      <c r="A14" t="s">
        <v>504</v>
      </c>
      <c r="B14" s="3">
        <v>44562</v>
      </c>
      <c r="C14">
        <v>7</v>
      </c>
    </row>
    <row r="15" spans="1:3" x14ac:dyDescent="0.25">
      <c r="A15" t="s">
        <v>504</v>
      </c>
      <c r="B15" s="3">
        <v>44896</v>
      </c>
      <c r="C15">
        <v>6</v>
      </c>
    </row>
    <row r="16" spans="1:3" x14ac:dyDescent="0.25">
      <c r="A16" t="s">
        <v>504</v>
      </c>
      <c r="B16" s="3">
        <v>44866</v>
      </c>
      <c r="C16">
        <v>4</v>
      </c>
    </row>
    <row r="17" spans="1:3" x14ac:dyDescent="0.25">
      <c r="A17" t="s">
        <v>504</v>
      </c>
      <c r="B17" s="3">
        <v>44835</v>
      </c>
      <c r="C17">
        <v>14</v>
      </c>
    </row>
    <row r="18" spans="1:3" x14ac:dyDescent="0.25">
      <c r="A18" t="s">
        <v>504</v>
      </c>
      <c r="B18" s="3">
        <v>44805</v>
      </c>
      <c r="C18">
        <v>9</v>
      </c>
    </row>
    <row r="19" spans="1:3" x14ac:dyDescent="0.25">
      <c r="A19" t="s">
        <v>505</v>
      </c>
      <c r="B19" s="3">
        <v>44896</v>
      </c>
      <c r="C19">
        <v>8342</v>
      </c>
    </row>
    <row r="20" spans="1:3" x14ac:dyDescent="0.25">
      <c r="A20" t="s">
        <v>505</v>
      </c>
      <c r="B20" s="3">
        <v>44866</v>
      </c>
      <c r="C20">
        <v>7274</v>
      </c>
    </row>
    <row r="21" spans="1:3" x14ac:dyDescent="0.25">
      <c r="A21" t="s">
        <v>505</v>
      </c>
      <c r="B21" s="3">
        <v>44835</v>
      </c>
      <c r="C21">
        <v>6245</v>
      </c>
    </row>
    <row r="22" spans="1:3" x14ac:dyDescent="0.25">
      <c r="A22" t="s">
        <v>505</v>
      </c>
      <c r="B22" s="3">
        <v>44805</v>
      </c>
      <c r="C22">
        <v>7152</v>
      </c>
    </row>
    <row r="23" spans="1:3" x14ac:dyDescent="0.25">
      <c r="A23" t="s">
        <v>505</v>
      </c>
      <c r="B23" s="3">
        <v>44774</v>
      </c>
      <c r="C23">
        <v>6072</v>
      </c>
    </row>
    <row r="24" spans="1:3" x14ac:dyDescent="0.25">
      <c r="A24" t="s">
        <v>505</v>
      </c>
      <c r="B24" s="3">
        <v>44743</v>
      </c>
      <c r="C24">
        <v>7510</v>
      </c>
    </row>
    <row r="25" spans="1:3" x14ac:dyDescent="0.25">
      <c r="A25" t="s">
        <v>505</v>
      </c>
      <c r="B25" s="3">
        <v>44713</v>
      </c>
      <c r="C25">
        <v>7644</v>
      </c>
    </row>
    <row r="26" spans="1:3" x14ac:dyDescent="0.25">
      <c r="A26" t="s">
        <v>505</v>
      </c>
      <c r="B26" s="3">
        <v>44682</v>
      </c>
      <c r="C26">
        <v>8481</v>
      </c>
    </row>
    <row r="27" spans="1:3" x14ac:dyDescent="0.25">
      <c r="A27" t="s">
        <v>505</v>
      </c>
      <c r="B27" s="3">
        <v>44652</v>
      </c>
      <c r="C27">
        <v>8445</v>
      </c>
    </row>
    <row r="28" spans="1:3" x14ac:dyDescent="0.25">
      <c r="A28" t="s">
        <v>505</v>
      </c>
      <c r="B28" s="3">
        <v>44621</v>
      </c>
      <c r="C28">
        <v>6383</v>
      </c>
    </row>
    <row r="29" spans="1:3" x14ac:dyDescent="0.25">
      <c r="A29" t="s">
        <v>505</v>
      </c>
      <c r="B29" s="3">
        <v>44593</v>
      </c>
      <c r="C29">
        <v>7414</v>
      </c>
    </row>
    <row r="30" spans="1:3" x14ac:dyDescent="0.25">
      <c r="A30" t="s">
        <v>505</v>
      </c>
      <c r="B30" s="3">
        <v>44562</v>
      </c>
      <c r="C30">
        <v>7727</v>
      </c>
    </row>
    <row r="31" spans="1:3" x14ac:dyDescent="0.25">
      <c r="A31" t="s">
        <v>506</v>
      </c>
      <c r="B31" s="3">
        <v>44896</v>
      </c>
      <c r="C31">
        <v>3616</v>
      </c>
    </row>
    <row r="32" spans="1:3" x14ac:dyDescent="0.25">
      <c r="A32" t="s">
        <v>506</v>
      </c>
      <c r="B32" s="3">
        <v>44866</v>
      </c>
      <c r="C32">
        <v>5307</v>
      </c>
    </row>
    <row r="33" spans="1:3" x14ac:dyDescent="0.25">
      <c r="A33" t="s">
        <v>506</v>
      </c>
      <c r="B33" s="3">
        <v>44835</v>
      </c>
      <c r="C33">
        <v>5143</v>
      </c>
    </row>
    <row r="34" spans="1:3" x14ac:dyDescent="0.25">
      <c r="A34" t="s">
        <v>506</v>
      </c>
      <c r="B34" s="3">
        <v>44805</v>
      </c>
      <c r="C34">
        <v>4491</v>
      </c>
    </row>
    <row r="35" spans="1:3" x14ac:dyDescent="0.25">
      <c r="A35" t="s">
        <v>506</v>
      </c>
      <c r="B35" s="3">
        <v>44774</v>
      </c>
      <c r="C35">
        <v>6052</v>
      </c>
    </row>
    <row r="36" spans="1:3" x14ac:dyDescent="0.25">
      <c r="A36" t="s">
        <v>506</v>
      </c>
      <c r="B36" s="3">
        <v>44743</v>
      </c>
      <c r="C36">
        <v>4695</v>
      </c>
    </row>
    <row r="37" spans="1:3" x14ac:dyDescent="0.25">
      <c r="A37" t="s">
        <v>506</v>
      </c>
      <c r="B37" s="3">
        <v>44713</v>
      </c>
      <c r="C37">
        <v>4483</v>
      </c>
    </row>
    <row r="38" spans="1:3" x14ac:dyDescent="0.25">
      <c r="A38" t="s">
        <v>506</v>
      </c>
      <c r="B38" s="3">
        <v>44682</v>
      </c>
      <c r="C38">
        <v>4610</v>
      </c>
    </row>
    <row r="39" spans="1:3" x14ac:dyDescent="0.25">
      <c r="A39" t="s">
        <v>506</v>
      </c>
      <c r="B39" s="3">
        <v>44652</v>
      </c>
      <c r="C39">
        <v>4738</v>
      </c>
    </row>
    <row r="40" spans="1:3" x14ac:dyDescent="0.25">
      <c r="A40" t="s">
        <v>506</v>
      </c>
      <c r="B40" s="3">
        <v>44621</v>
      </c>
      <c r="C40">
        <v>5917</v>
      </c>
    </row>
    <row r="41" spans="1:3" x14ac:dyDescent="0.25">
      <c r="A41" t="s">
        <v>506</v>
      </c>
      <c r="B41" s="3">
        <v>44593</v>
      </c>
      <c r="C41">
        <v>4239</v>
      </c>
    </row>
    <row r="42" spans="1:3" x14ac:dyDescent="0.25">
      <c r="A42" t="s">
        <v>506</v>
      </c>
      <c r="B42" s="3">
        <v>44562</v>
      </c>
      <c r="C42">
        <v>7766</v>
      </c>
    </row>
    <row r="43" spans="1:3" x14ac:dyDescent="0.25">
      <c r="A43" t="s">
        <v>507</v>
      </c>
      <c r="B43" s="3">
        <v>44896</v>
      </c>
      <c r="C43">
        <v>9396</v>
      </c>
    </row>
    <row r="44" spans="1:3" x14ac:dyDescent="0.25">
      <c r="A44" t="s">
        <v>507</v>
      </c>
      <c r="B44" s="3">
        <v>44866</v>
      </c>
      <c r="C44">
        <v>9665</v>
      </c>
    </row>
    <row r="45" spans="1:3" x14ac:dyDescent="0.25">
      <c r="A45" t="s">
        <v>507</v>
      </c>
      <c r="B45" s="3">
        <v>44835</v>
      </c>
      <c r="C45">
        <v>7568</v>
      </c>
    </row>
    <row r="46" spans="1:3" x14ac:dyDescent="0.25">
      <c r="A46" t="s">
        <v>507</v>
      </c>
      <c r="B46" s="3">
        <v>44805</v>
      </c>
      <c r="C46">
        <v>7139</v>
      </c>
    </row>
    <row r="47" spans="1:3" x14ac:dyDescent="0.25">
      <c r="A47" t="s">
        <v>507</v>
      </c>
      <c r="B47" s="3">
        <v>44774</v>
      </c>
      <c r="C47">
        <v>7805</v>
      </c>
    </row>
    <row r="48" spans="1:3" x14ac:dyDescent="0.25">
      <c r="A48" t="s">
        <v>507</v>
      </c>
      <c r="B48" s="3">
        <v>44743</v>
      </c>
      <c r="C48">
        <v>6704</v>
      </c>
    </row>
    <row r="49" spans="1:3" x14ac:dyDescent="0.25">
      <c r="A49" t="s">
        <v>507</v>
      </c>
      <c r="B49" s="3">
        <v>44713</v>
      </c>
      <c r="C49">
        <v>7159</v>
      </c>
    </row>
    <row r="50" spans="1:3" x14ac:dyDescent="0.25">
      <c r="A50" t="s">
        <v>507</v>
      </c>
      <c r="B50" s="3">
        <v>44682</v>
      </c>
      <c r="C50">
        <v>7354</v>
      </c>
    </row>
    <row r="51" spans="1:3" x14ac:dyDescent="0.25">
      <c r="A51" t="s">
        <v>507</v>
      </c>
      <c r="B51" s="3">
        <v>44652</v>
      </c>
      <c r="C51">
        <v>7782</v>
      </c>
    </row>
    <row r="52" spans="1:3" x14ac:dyDescent="0.25">
      <c r="A52" t="s">
        <v>507</v>
      </c>
      <c r="B52" s="3">
        <v>44621</v>
      </c>
      <c r="C52">
        <v>8294</v>
      </c>
    </row>
    <row r="53" spans="1:3" x14ac:dyDescent="0.25">
      <c r="A53" t="s">
        <v>507</v>
      </c>
      <c r="B53" s="3">
        <v>44593</v>
      </c>
      <c r="C53">
        <v>7926</v>
      </c>
    </row>
    <row r="54" spans="1:3" x14ac:dyDescent="0.25">
      <c r="A54" t="s">
        <v>507</v>
      </c>
      <c r="B54" s="3">
        <v>44562</v>
      </c>
      <c r="C54">
        <v>8180</v>
      </c>
    </row>
    <row r="55" spans="1:3" x14ac:dyDescent="0.25">
      <c r="B55" s="3"/>
    </row>
    <row r="56" spans="1:3" x14ac:dyDescent="0.25">
      <c r="B56" s="3"/>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AA18-A0D8-4315-9699-BBBA3ADE1D33}">
  <dimension ref="A3:H17"/>
  <sheetViews>
    <sheetView workbookViewId="0">
      <selection activeCell="E23" sqref="E23"/>
    </sheetView>
  </sheetViews>
  <sheetFormatPr defaultRowHeight="15" x14ac:dyDescent="0.25"/>
  <cols>
    <col min="1" max="2" width="14.85546875" bestFit="1" customWidth="1"/>
    <col min="3" max="7" width="17.85546875" bestFit="1" customWidth="1"/>
    <col min="8" max="9" width="11.28515625" bestFit="1" customWidth="1"/>
    <col min="28" max="28" width="11.140625" customWidth="1"/>
    <col min="30" max="30" width="17.5703125" bestFit="1" customWidth="1"/>
    <col min="31" max="31" width="23.85546875" bestFit="1" customWidth="1"/>
  </cols>
  <sheetData>
    <row r="3" spans="1:8" x14ac:dyDescent="0.25">
      <c r="A3" s="4" t="s">
        <v>463</v>
      </c>
      <c r="C3" s="4" t="s">
        <v>0</v>
      </c>
    </row>
    <row r="4" spans="1:8" x14ac:dyDescent="0.25">
      <c r="A4" s="4" t="s">
        <v>1</v>
      </c>
      <c r="B4" s="4" t="s">
        <v>1</v>
      </c>
      <c r="C4" t="s">
        <v>503</v>
      </c>
      <c r="D4" t="s">
        <v>504</v>
      </c>
      <c r="E4" t="s">
        <v>505</v>
      </c>
      <c r="F4" t="s">
        <v>506</v>
      </c>
      <c r="G4" t="s">
        <v>507</v>
      </c>
      <c r="H4" t="s">
        <v>450</v>
      </c>
    </row>
    <row r="5" spans="1:8" x14ac:dyDescent="0.25">
      <c r="A5" t="s">
        <v>451</v>
      </c>
      <c r="C5" s="24">
        <v>1401</v>
      </c>
      <c r="D5" s="24">
        <v>7</v>
      </c>
      <c r="E5" s="24">
        <v>7727</v>
      </c>
      <c r="F5" s="24">
        <v>7766</v>
      </c>
      <c r="G5" s="24">
        <v>8180</v>
      </c>
      <c r="H5" s="24">
        <v>25081</v>
      </c>
    </row>
    <row r="6" spans="1:8" x14ac:dyDescent="0.25">
      <c r="A6" t="s">
        <v>452</v>
      </c>
      <c r="C6" s="24">
        <v>1341</v>
      </c>
      <c r="D6" s="24"/>
      <c r="E6" s="24">
        <v>7414</v>
      </c>
      <c r="F6" s="24">
        <v>4239</v>
      </c>
      <c r="G6" s="24">
        <v>7926</v>
      </c>
      <c r="H6" s="24">
        <v>20920</v>
      </c>
    </row>
    <row r="7" spans="1:8" x14ac:dyDescent="0.25">
      <c r="A7" t="s">
        <v>453</v>
      </c>
      <c r="C7" s="24">
        <v>2557</v>
      </c>
      <c r="D7" s="24"/>
      <c r="E7" s="24">
        <v>6383</v>
      </c>
      <c r="F7" s="24">
        <v>5917</v>
      </c>
      <c r="G7" s="24">
        <v>8294</v>
      </c>
      <c r="H7" s="24">
        <v>23151</v>
      </c>
    </row>
    <row r="8" spans="1:8" x14ac:dyDescent="0.25">
      <c r="A8" t="s">
        <v>454</v>
      </c>
      <c r="C8" s="24">
        <v>1574</v>
      </c>
      <c r="D8" s="24"/>
      <c r="E8" s="24">
        <v>8445</v>
      </c>
      <c r="F8" s="24">
        <v>4738</v>
      </c>
      <c r="G8" s="24">
        <v>7782</v>
      </c>
      <c r="H8" s="24">
        <v>22539</v>
      </c>
    </row>
    <row r="9" spans="1:8" x14ac:dyDescent="0.25">
      <c r="A9" t="s">
        <v>455</v>
      </c>
      <c r="C9" s="24">
        <v>1182</v>
      </c>
      <c r="D9" s="24"/>
      <c r="E9" s="24">
        <v>8481</v>
      </c>
      <c r="F9" s="24">
        <v>4610</v>
      </c>
      <c r="G9" s="24">
        <v>7354</v>
      </c>
      <c r="H9" s="24">
        <v>21627</v>
      </c>
    </row>
    <row r="10" spans="1:8" x14ac:dyDescent="0.25">
      <c r="A10" t="s">
        <v>456</v>
      </c>
      <c r="C10" s="24">
        <v>800</v>
      </c>
      <c r="D10" s="24"/>
      <c r="E10" s="24">
        <v>7644</v>
      </c>
      <c r="F10" s="24">
        <v>4483</v>
      </c>
      <c r="G10" s="24">
        <v>7159</v>
      </c>
      <c r="H10" s="24">
        <v>20086</v>
      </c>
    </row>
    <row r="11" spans="1:8" x14ac:dyDescent="0.25">
      <c r="A11" t="s">
        <v>457</v>
      </c>
      <c r="C11" s="24">
        <v>1338</v>
      </c>
      <c r="D11" s="24"/>
      <c r="E11" s="24">
        <v>7510</v>
      </c>
      <c r="F11" s="24">
        <v>4695</v>
      </c>
      <c r="G11" s="24">
        <v>6704</v>
      </c>
      <c r="H11" s="24">
        <v>20247</v>
      </c>
    </row>
    <row r="12" spans="1:8" x14ac:dyDescent="0.25">
      <c r="A12" t="s">
        <v>458</v>
      </c>
      <c r="C12" s="24">
        <v>776</v>
      </c>
      <c r="D12" s="24"/>
      <c r="E12" s="24">
        <v>6072</v>
      </c>
      <c r="F12" s="24">
        <v>6052</v>
      </c>
      <c r="G12" s="24">
        <v>7805</v>
      </c>
      <c r="H12" s="24">
        <v>20705</v>
      </c>
    </row>
    <row r="13" spans="1:8" x14ac:dyDescent="0.25">
      <c r="A13" t="s">
        <v>459</v>
      </c>
      <c r="C13" s="24">
        <v>2903</v>
      </c>
      <c r="D13" s="24">
        <v>9</v>
      </c>
      <c r="E13" s="24">
        <v>7152</v>
      </c>
      <c r="F13" s="24">
        <v>4491</v>
      </c>
      <c r="G13" s="24">
        <v>7139</v>
      </c>
      <c r="H13" s="24">
        <v>21694</v>
      </c>
    </row>
    <row r="14" spans="1:8" x14ac:dyDescent="0.25">
      <c r="A14" t="s">
        <v>460</v>
      </c>
      <c r="C14" s="24">
        <v>1253</v>
      </c>
      <c r="D14" s="24">
        <v>14</v>
      </c>
      <c r="E14" s="24">
        <v>6245</v>
      </c>
      <c r="F14" s="24">
        <v>5143</v>
      </c>
      <c r="G14" s="24">
        <v>7568</v>
      </c>
      <c r="H14" s="24">
        <v>20223</v>
      </c>
    </row>
    <row r="15" spans="1:8" x14ac:dyDescent="0.25">
      <c r="A15" t="s">
        <v>461</v>
      </c>
      <c r="C15" s="24">
        <v>1098</v>
      </c>
      <c r="D15" s="24">
        <v>4</v>
      </c>
      <c r="E15" s="24">
        <v>7274</v>
      </c>
      <c r="F15" s="24">
        <v>5307</v>
      </c>
      <c r="G15" s="24">
        <v>9665</v>
      </c>
      <c r="H15" s="24">
        <v>23348</v>
      </c>
    </row>
    <row r="16" spans="1:8" x14ac:dyDescent="0.25">
      <c r="A16" t="s">
        <v>462</v>
      </c>
      <c r="C16" s="24">
        <v>1465</v>
      </c>
      <c r="D16" s="24">
        <v>6</v>
      </c>
      <c r="E16" s="24">
        <v>8342</v>
      </c>
      <c r="F16" s="24">
        <v>3616</v>
      </c>
      <c r="G16" s="24">
        <v>9396</v>
      </c>
      <c r="H16" s="24">
        <v>22825</v>
      </c>
    </row>
    <row r="17" spans="1:8" x14ac:dyDescent="0.25">
      <c r="A17" t="s">
        <v>450</v>
      </c>
      <c r="C17" s="24">
        <v>17688</v>
      </c>
      <c r="D17" s="24">
        <v>40</v>
      </c>
      <c r="E17" s="24">
        <v>88689</v>
      </c>
      <c r="F17" s="24">
        <v>61057</v>
      </c>
      <c r="G17" s="24">
        <v>94972</v>
      </c>
      <c r="H17" s="24">
        <v>262446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4AE09-842D-4BB9-BF1D-BC9254458D6B}">
  <dimension ref="A1:H427"/>
  <sheetViews>
    <sheetView workbookViewId="0"/>
  </sheetViews>
  <sheetFormatPr defaultRowHeight="15" x14ac:dyDescent="0.25"/>
  <cols>
    <col min="1" max="1" width="16.42578125" bestFit="1" customWidth="1"/>
    <col min="2" max="2" width="13.140625" bestFit="1" customWidth="1"/>
    <col min="3" max="3" width="16.42578125" bestFit="1" customWidth="1"/>
    <col min="4" max="4" width="19.28515625" bestFit="1" customWidth="1"/>
    <col min="5" max="5" width="27.85546875" bestFit="1" customWidth="1"/>
    <col min="6" max="6" width="17.85546875" bestFit="1" customWidth="1"/>
    <col min="7" max="7" width="80" bestFit="1" customWidth="1"/>
    <col min="8" max="8" width="29.28515625" bestFit="1" customWidth="1"/>
  </cols>
  <sheetData>
    <row r="1" spans="1:8" x14ac:dyDescent="0.25">
      <c r="A1" t="s">
        <v>27</v>
      </c>
      <c r="B1" t="s">
        <v>3</v>
      </c>
      <c r="C1" t="s">
        <v>4</v>
      </c>
      <c r="D1" t="s">
        <v>5</v>
      </c>
      <c r="E1" t="s">
        <v>6</v>
      </c>
      <c r="F1" t="s">
        <v>0</v>
      </c>
      <c r="G1" t="s">
        <v>26</v>
      </c>
      <c r="H1" t="s">
        <v>449</v>
      </c>
    </row>
    <row r="2" spans="1:8" x14ac:dyDescent="0.25">
      <c r="A2" t="s">
        <v>28</v>
      </c>
      <c r="B2" s="3">
        <v>44675</v>
      </c>
      <c r="C2" s="3">
        <v>43429</v>
      </c>
      <c r="D2" s="3">
        <v>43434</v>
      </c>
      <c r="E2" t="s">
        <v>508</v>
      </c>
      <c r="F2" t="s">
        <v>507</v>
      </c>
      <c r="G2" t="s">
        <v>7</v>
      </c>
      <c r="H2">
        <v>1246</v>
      </c>
    </row>
    <row r="3" spans="1:8" x14ac:dyDescent="0.25">
      <c r="A3" t="s">
        <v>29</v>
      </c>
      <c r="B3" s="3">
        <v>44624</v>
      </c>
      <c r="C3" s="3">
        <v>43430</v>
      </c>
      <c r="D3" s="3">
        <v>43439</v>
      </c>
      <c r="E3" t="s">
        <v>508</v>
      </c>
      <c r="F3" t="s">
        <v>507</v>
      </c>
      <c r="G3" t="s">
        <v>7</v>
      </c>
      <c r="H3">
        <v>1194</v>
      </c>
    </row>
    <row r="4" spans="1:8" x14ac:dyDescent="0.25">
      <c r="A4" t="s">
        <v>30</v>
      </c>
      <c r="B4" s="3">
        <v>44615</v>
      </c>
      <c r="C4" s="3">
        <v>43528</v>
      </c>
      <c r="D4" s="3">
        <v>43533</v>
      </c>
      <c r="E4" t="s">
        <v>508</v>
      </c>
      <c r="F4" t="s">
        <v>507</v>
      </c>
      <c r="G4" t="s">
        <v>7</v>
      </c>
      <c r="H4">
        <v>1087</v>
      </c>
    </row>
    <row r="5" spans="1:8" x14ac:dyDescent="0.25">
      <c r="A5" t="s">
        <v>31</v>
      </c>
      <c r="B5" s="3">
        <v>44647</v>
      </c>
      <c r="C5" s="3">
        <v>43650</v>
      </c>
      <c r="D5" s="3">
        <v>43656</v>
      </c>
      <c r="E5" t="s">
        <v>509</v>
      </c>
      <c r="F5" t="s">
        <v>505</v>
      </c>
      <c r="G5" t="s">
        <v>8</v>
      </c>
      <c r="H5">
        <v>997</v>
      </c>
    </row>
    <row r="6" spans="1:8" x14ac:dyDescent="0.25">
      <c r="A6" t="s">
        <v>32</v>
      </c>
      <c r="B6" s="3">
        <v>44753</v>
      </c>
      <c r="C6" s="3">
        <v>43920</v>
      </c>
      <c r="D6" s="3">
        <v>43925</v>
      </c>
      <c r="E6" t="s">
        <v>510</v>
      </c>
      <c r="F6" t="s">
        <v>505</v>
      </c>
      <c r="G6" t="s">
        <v>7</v>
      </c>
      <c r="H6">
        <v>833</v>
      </c>
    </row>
    <row r="7" spans="1:8" x14ac:dyDescent="0.25">
      <c r="A7" t="s">
        <v>32</v>
      </c>
      <c r="B7" s="3">
        <v>44753</v>
      </c>
      <c r="C7" s="3">
        <v>43920</v>
      </c>
      <c r="D7" s="3">
        <v>43925</v>
      </c>
      <c r="E7" t="s">
        <v>509</v>
      </c>
      <c r="F7" t="s">
        <v>505</v>
      </c>
      <c r="G7" t="s">
        <v>8</v>
      </c>
      <c r="H7">
        <v>833</v>
      </c>
    </row>
    <row r="8" spans="1:8" x14ac:dyDescent="0.25">
      <c r="A8" t="s">
        <v>33</v>
      </c>
      <c r="B8" s="3">
        <v>44747</v>
      </c>
      <c r="C8" s="3">
        <v>43956</v>
      </c>
      <c r="D8" s="3">
        <v>43961</v>
      </c>
      <c r="E8" t="s">
        <v>509</v>
      </c>
      <c r="F8" t="s">
        <v>505</v>
      </c>
      <c r="G8" t="s">
        <v>8</v>
      </c>
      <c r="H8">
        <v>791</v>
      </c>
    </row>
    <row r="9" spans="1:8" x14ac:dyDescent="0.25">
      <c r="A9" t="s">
        <v>34</v>
      </c>
      <c r="B9" s="3">
        <v>44633</v>
      </c>
      <c r="C9" s="3">
        <v>43984</v>
      </c>
      <c r="D9" s="3">
        <v>43989</v>
      </c>
      <c r="E9" t="s">
        <v>511</v>
      </c>
      <c r="F9" t="s">
        <v>507</v>
      </c>
      <c r="G9" t="s">
        <v>9</v>
      </c>
      <c r="H9">
        <v>649</v>
      </c>
    </row>
    <row r="10" spans="1:8" x14ac:dyDescent="0.25">
      <c r="A10" t="s">
        <v>35</v>
      </c>
      <c r="B10" s="3">
        <v>44563</v>
      </c>
      <c r="C10" s="3">
        <v>43996</v>
      </c>
      <c r="D10" s="3">
        <v>44001</v>
      </c>
      <c r="E10" t="s">
        <v>508</v>
      </c>
      <c r="F10" t="s">
        <v>507</v>
      </c>
      <c r="G10" t="s">
        <v>7</v>
      </c>
      <c r="H10">
        <v>567</v>
      </c>
    </row>
    <row r="11" spans="1:8" x14ac:dyDescent="0.25">
      <c r="A11" t="s">
        <v>36</v>
      </c>
      <c r="B11" s="3">
        <v>44617</v>
      </c>
      <c r="C11" s="3">
        <v>43430</v>
      </c>
      <c r="D11" s="3">
        <v>43439</v>
      </c>
      <c r="E11" t="s">
        <v>509</v>
      </c>
      <c r="F11" t="s">
        <v>505</v>
      </c>
      <c r="G11" t="s">
        <v>8</v>
      </c>
      <c r="H11">
        <v>1187</v>
      </c>
    </row>
    <row r="12" spans="1:8" x14ac:dyDescent="0.25">
      <c r="A12" t="s">
        <v>37</v>
      </c>
      <c r="B12" s="3">
        <v>44575</v>
      </c>
      <c r="C12" s="3">
        <v>44081</v>
      </c>
      <c r="D12" s="3">
        <v>44086</v>
      </c>
      <c r="E12" t="s">
        <v>509</v>
      </c>
      <c r="F12" t="s">
        <v>505</v>
      </c>
      <c r="G12" t="s">
        <v>8</v>
      </c>
      <c r="H12">
        <v>494</v>
      </c>
    </row>
    <row r="13" spans="1:8" x14ac:dyDescent="0.25">
      <c r="A13" t="s">
        <v>38</v>
      </c>
      <c r="B13" s="3">
        <v>44748</v>
      </c>
      <c r="C13" s="3">
        <v>44111</v>
      </c>
      <c r="D13" s="3">
        <v>44117</v>
      </c>
      <c r="E13" t="s">
        <v>512</v>
      </c>
      <c r="F13" t="s">
        <v>507</v>
      </c>
      <c r="G13" t="s">
        <v>10</v>
      </c>
      <c r="H13">
        <v>637</v>
      </c>
    </row>
    <row r="14" spans="1:8" x14ac:dyDescent="0.25">
      <c r="A14" t="s">
        <v>39</v>
      </c>
      <c r="B14" s="3">
        <v>44615</v>
      </c>
      <c r="C14" s="3">
        <v>44152</v>
      </c>
      <c r="D14" s="3">
        <v>44157</v>
      </c>
      <c r="E14" t="s">
        <v>513</v>
      </c>
      <c r="F14" t="s">
        <v>505</v>
      </c>
      <c r="G14" t="s">
        <v>11</v>
      </c>
      <c r="H14">
        <v>463</v>
      </c>
    </row>
    <row r="15" spans="1:8" x14ac:dyDescent="0.25">
      <c r="A15" t="s">
        <v>40</v>
      </c>
      <c r="B15" s="3">
        <v>44688</v>
      </c>
      <c r="C15" s="3">
        <v>44171</v>
      </c>
      <c r="D15" s="3">
        <v>44176</v>
      </c>
      <c r="E15" t="s">
        <v>512</v>
      </c>
      <c r="F15" t="s">
        <v>507</v>
      </c>
      <c r="G15" t="s">
        <v>12</v>
      </c>
      <c r="H15">
        <v>517</v>
      </c>
    </row>
    <row r="16" spans="1:8" x14ac:dyDescent="0.25">
      <c r="A16" t="s">
        <v>41</v>
      </c>
      <c r="B16" s="3">
        <v>44667</v>
      </c>
      <c r="C16" s="3">
        <v>44180</v>
      </c>
      <c r="D16" s="3">
        <v>44185</v>
      </c>
      <c r="E16" t="s">
        <v>511</v>
      </c>
      <c r="F16" t="s">
        <v>507</v>
      </c>
      <c r="G16" t="s">
        <v>9</v>
      </c>
      <c r="H16">
        <v>487</v>
      </c>
    </row>
    <row r="17" spans="1:8" x14ac:dyDescent="0.25">
      <c r="A17" t="s">
        <v>42</v>
      </c>
      <c r="B17" s="3">
        <v>44637</v>
      </c>
      <c r="C17" s="3">
        <v>44193</v>
      </c>
      <c r="D17" s="3">
        <v>44198</v>
      </c>
      <c r="E17" t="s">
        <v>509</v>
      </c>
      <c r="F17" t="s">
        <v>505</v>
      </c>
      <c r="G17" t="s">
        <v>8</v>
      </c>
      <c r="H17">
        <v>444</v>
      </c>
    </row>
    <row r="18" spans="1:8" x14ac:dyDescent="0.25">
      <c r="A18" t="s">
        <v>43</v>
      </c>
      <c r="B18" s="3">
        <v>44762</v>
      </c>
      <c r="C18" s="3">
        <v>44209</v>
      </c>
      <c r="D18" s="3">
        <v>44214</v>
      </c>
      <c r="E18" t="s">
        <v>509</v>
      </c>
      <c r="F18" t="s">
        <v>505</v>
      </c>
      <c r="G18" t="s">
        <v>8</v>
      </c>
      <c r="H18">
        <v>553</v>
      </c>
    </row>
    <row r="19" spans="1:8" x14ac:dyDescent="0.25">
      <c r="A19" t="s">
        <v>44</v>
      </c>
      <c r="B19" s="3">
        <v>44589</v>
      </c>
      <c r="C19" s="3">
        <v>44220</v>
      </c>
      <c r="D19" s="3">
        <v>44223</v>
      </c>
      <c r="E19" t="s">
        <v>514</v>
      </c>
      <c r="F19" t="s">
        <v>506</v>
      </c>
      <c r="G19" t="s">
        <v>12</v>
      </c>
      <c r="H19">
        <v>369</v>
      </c>
    </row>
    <row r="20" spans="1:8" x14ac:dyDescent="0.25">
      <c r="A20" t="s">
        <v>45</v>
      </c>
      <c r="B20" s="3">
        <v>44700</v>
      </c>
      <c r="C20" s="3">
        <v>44236</v>
      </c>
      <c r="D20" s="3">
        <v>44241</v>
      </c>
      <c r="E20" t="s">
        <v>512</v>
      </c>
      <c r="F20" t="s">
        <v>507</v>
      </c>
      <c r="G20" t="s">
        <v>10</v>
      </c>
      <c r="H20">
        <v>464</v>
      </c>
    </row>
    <row r="21" spans="1:8" x14ac:dyDescent="0.25">
      <c r="A21" t="s">
        <v>46</v>
      </c>
      <c r="B21" s="3">
        <v>44638</v>
      </c>
      <c r="C21" s="3">
        <v>44257</v>
      </c>
      <c r="D21" s="3">
        <v>44264</v>
      </c>
      <c r="E21" t="s">
        <v>515</v>
      </c>
      <c r="F21" t="s">
        <v>505</v>
      </c>
      <c r="G21" t="s">
        <v>11</v>
      </c>
      <c r="H21">
        <v>381</v>
      </c>
    </row>
    <row r="22" spans="1:8" x14ac:dyDescent="0.25">
      <c r="A22" t="s">
        <v>47</v>
      </c>
      <c r="B22" s="3">
        <v>44608</v>
      </c>
      <c r="C22" s="3">
        <v>44272</v>
      </c>
      <c r="D22" s="3">
        <v>44277</v>
      </c>
      <c r="E22" t="s">
        <v>516</v>
      </c>
      <c r="F22" t="s">
        <v>506</v>
      </c>
      <c r="G22" t="s">
        <v>12</v>
      </c>
      <c r="H22">
        <v>336</v>
      </c>
    </row>
    <row r="23" spans="1:8" x14ac:dyDescent="0.25">
      <c r="A23" t="s">
        <v>48</v>
      </c>
      <c r="B23" s="3">
        <v>44599</v>
      </c>
      <c r="C23" s="3">
        <v>44278</v>
      </c>
      <c r="D23" s="3">
        <v>44283</v>
      </c>
      <c r="E23" t="s">
        <v>509</v>
      </c>
      <c r="F23" t="s">
        <v>505</v>
      </c>
      <c r="G23" t="s">
        <v>8</v>
      </c>
      <c r="H23">
        <v>321</v>
      </c>
    </row>
    <row r="24" spans="1:8" x14ac:dyDescent="0.25">
      <c r="A24" t="s">
        <v>49</v>
      </c>
      <c r="B24" s="3">
        <v>44619</v>
      </c>
      <c r="C24" s="3">
        <v>44279</v>
      </c>
      <c r="D24" s="3">
        <v>44286</v>
      </c>
      <c r="E24" t="s">
        <v>513</v>
      </c>
      <c r="F24" t="s">
        <v>505</v>
      </c>
      <c r="G24" t="s">
        <v>11</v>
      </c>
      <c r="H24">
        <v>340</v>
      </c>
    </row>
    <row r="25" spans="1:8" x14ac:dyDescent="0.25">
      <c r="A25" t="s">
        <v>50</v>
      </c>
      <c r="B25" s="3">
        <v>44585</v>
      </c>
      <c r="C25" s="3">
        <v>44285</v>
      </c>
      <c r="D25" s="3">
        <v>44296</v>
      </c>
      <c r="E25" t="s">
        <v>517</v>
      </c>
      <c r="F25" t="s">
        <v>504</v>
      </c>
      <c r="G25" t="s">
        <v>7</v>
      </c>
      <c r="H25">
        <v>300</v>
      </c>
    </row>
    <row r="26" spans="1:8" x14ac:dyDescent="0.25">
      <c r="A26" t="s">
        <v>51</v>
      </c>
      <c r="B26" s="3">
        <v>44685</v>
      </c>
      <c r="C26" s="3">
        <v>44288</v>
      </c>
      <c r="D26" s="3">
        <v>44293</v>
      </c>
      <c r="E26" t="s">
        <v>513</v>
      </c>
      <c r="F26" t="s">
        <v>505</v>
      </c>
      <c r="G26" t="s">
        <v>13</v>
      </c>
      <c r="H26">
        <v>397</v>
      </c>
    </row>
    <row r="27" spans="1:8" x14ac:dyDescent="0.25">
      <c r="A27" t="s">
        <v>52</v>
      </c>
      <c r="B27" s="3">
        <v>44612</v>
      </c>
      <c r="C27" s="3">
        <v>44289</v>
      </c>
      <c r="D27" s="3">
        <v>44296</v>
      </c>
      <c r="E27" t="s">
        <v>516</v>
      </c>
      <c r="F27" t="s">
        <v>506</v>
      </c>
      <c r="G27" t="s">
        <v>12</v>
      </c>
      <c r="H27">
        <v>323</v>
      </c>
    </row>
    <row r="28" spans="1:8" x14ac:dyDescent="0.25">
      <c r="A28" t="s">
        <v>53</v>
      </c>
      <c r="B28" s="3">
        <v>44613</v>
      </c>
      <c r="C28" s="3">
        <v>44291</v>
      </c>
      <c r="D28" s="3">
        <v>44296</v>
      </c>
      <c r="E28" t="s">
        <v>509</v>
      </c>
      <c r="F28" t="s">
        <v>505</v>
      </c>
      <c r="G28" t="s">
        <v>8</v>
      </c>
      <c r="H28">
        <v>322</v>
      </c>
    </row>
    <row r="29" spans="1:8" x14ac:dyDescent="0.25">
      <c r="A29" t="s">
        <v>54</v>
      </c>
      <c r="B29" s="3">
        <v>44636</v>
      </c>
      <c r="C29" s="3">
        <v>44306</v>
      </c>
      <c r="D29" s="3">
        <v>44311</v>
      </c>
      <c r="E29" t="s">
        <v>509</v>
      </c>
      <c r="F29" t="s">
        <v>505</v>
      </c>
      <c r="G29" t="s">
        <v>8</v>
      </c>
      <c r="H29">
        <v>330</v>
      </c>
    </row>
    <row r="30" spans="1:8" x14ac:dyDescent="0.25">
      <c r="A30" t="s">
        <v>55</v>
      </c>
      <c r="B30" s="3">
        <v>44639</v>
      </c>
      <c r="C30" s="3">
        <v>44315</v>
      </c>
      <c r="D30" s="3">
        <v>44321</v>
      </c>
      <c r="E30" t="s">
        <v>514</v>
      </c>
      <c r="F30" t="s">
        <v>506</v>
      </c>
      <c r="G30" t="s">
        <v>9</v>
      </c>
      <c r="H30">
        <v>324</v>
      </c>
    </row>
    <row r="31" spans="1:8" x14ac:dyDescent="0.25">
      <c r="A31" t="s">
        <v>56</v>
      </c>
      <c r="B31" s="3">
        <v>44670</v>
      </c>
      <c r="C31" s="3">
        <v>44318</v>
      </c>
      <c r="D31" s="3">
        <v>44323</v>
      </c>
      <c r="E31" t="s">
        <v>518</v>
      </c>
      <c r="F31" t="s">
        <v>506</v>
      </c>
      <c r="G31" t="s">
        <v>12</v>
      </c>
      <c r="H31">
        <v>352</v>
      </c>
    </row>
    <row r="32" spans="1:8" x14ac:dyDescent="0.25">
      <c r="A32" t="s">
        <v>57</v>
      </c>
      <c r="B32" s="3">
        <v>44700</v>
      </c>
      <c r="C32" s="3">
        <v>44320</v>
      </c>
      <c r="D32" s="3">
        <v>44325</v>
      </c>
      <c r="E32" t="s">
        <v>519</v>
      </c>
      <c r="F32" t="s">
        <v>505</v>
      </c>
      <c r="G32" t="s">
        <v>14</v>
      </c>
      <c r="H32">
        <v>380</v>
      </c>
    </row>
    <row r="33" spans="1:8" x14ac:dyDescent="0.25">
      <c r="A33" t="s">
        <v>58</v>
      </c>
      <c r="B33" s="3">
        <v>44642</v>
      </c>
      <c r="C33" s="3">
        <v>44321</v>
      </c>
      <c r="D33" s="3">
        <v>44326</v>
      </c>
      <c r="E33" t="s">
        <v>513</v>
      </c>
      <c r="F33" t="s">
        <v>505</v>
      </c>
      <c r="G33" t="s">
        <v>13</v>
      </c>
      <c r="H33">
        <v>321</v>
      </c>
    </row>
    <row r="34" spans="1:8" x14ac:dyDescent="0.25">
      <c r="A34" t="s">
        <v>59</v>
      </c>
      <c r="B34" s="3">
        <v>44633</v>
      </c>
      <c r="C34" s="3">
        <v>44326</v>
      </c>
      <c r="D34" s="3">
        <v>44334</v>
      </c>
      <c r="E34" t="s">
        <v>515</v>
      </c>
      <c r="F34" t="s">
        <v>505</v>
      </c>
      <c r="G34" t="s">
        <v>15</v>
      </c>
      <c r="H34">
        <v>307</v>
      </c>
    </row>
    <row r="35" spans="1:8" x14ac:dyDescent="0.25">
      <c r="A35" t="s">
        <v>60</v>
      </c>
      <c r="B35" s="3">
        <v>44700</v>
      </c>
      <c r="C35" s="3">
        <v>44327</v>
      </c>
      <c r="D35" s="3">
        <v>44332</v>
      </c>
      <c r="E35" t="s">
        <v>520</v>
      </c>
      <c r="F35" t="s">
        <v>505</v>
      </c>
      <c r="G35" t="s">
        <v>12</v>
      </c>
      <c r="H35">
        <v>373</v>
      </c>
    </row>
    <row r="36" spans="1:8" x14ac:dyDescent="0.25">
      <c r="A36" t="s">
        <v>61</v>
      </c>
      <c r="B36" s="3">
        <v>44666</v>
      </c>
      <c r="C36" s="3">
        <v>44328</v>
      </c>
      <c r="D36" s="3">
        <v>44333</v>
      </c>
      <c r="E36" t="s">
        <v>521</v>
      </c>
      <c r="F36" t="s">
        <v>505</v>
      </c>
      <c r="G36" t="s">
        <v>16</v>
      </c>
      <c r="H36">
        <v>338</v>
      </c>
    </row>
    <row r="37" spans="1:8" x14ac:dyDescent="0.25">
      <c r="A37" t="s">
        <v>62</v>
      </c>
      <c r="B37" s="3">
        <v>44623</v>
      </c>
      <c r="C37" s="3">
        <v>44328</v>
      </c>
      <c r="D37" s="3">
        <v>44330</v>
      </c>
      <c r="E37" t="s">
        <v>508</v>
      </c>
      <c r="F37" t="s">
        <v>507</v>
      </c>
      <c r="G37" t="s">
        <v>12</v>
      </c>
      <c r="H37">
        <v>295</v>
      </c>
    </row>
    <row r="38" spans="1:8" x14ac:dyDescent="0.25">
      <c r="A38" t="s">
        <v>63</v>
      </c>
      <c r="B38" s="3">
        <v>44619</v>
      </c>
      <c r="C38" s="3">
        <v>44332</v>
      </c>
      <c r="D38" s="3">
        <v>44338</v>
      </c>
      <c r="E38" t="s">
        <v>512</v>
      </c>
      <c r="F38" t="s">
        <v>507</v>
      </c>
      <c r="G38" t="s">
        <v>7</v>
      </c>
      <c r="H38">
        <v>287</v>
      </c>
    </row>
    <row r="39" spans="1:8" x14ac:dyDescent="0.25">
      <c r="A39" t="s">
        <v>64</v>
      </c>
      <c r="B39" s="3">
        <v>44621</v>
      </c>
      <c r="C39" s="3">
        <v>44333</v>
      </c>
      <c r="D39" s="3">
        <v>44342</v>
      </c>
      <c r="E39" t="s">
        <v>522</v>
      </c>
      <c r="F39" t="s">
        <v>505</v>
      </c>
      <c r="G39" t="s">
        <v>14</v>
      </c>
      <c r="H39">
        <v>288</v>
      </c>
    </row>
    <row r="40" spans="1:8" x14ac:dyDescent="0.25">
      <c r="A40" t="s">
        <v>65</v>
      </c>
      <c r="B40" s="3">
        <v>44585</v>
      </c>
      <c r="C40" s="3">
        <v>44335</v>
      </c>
      <c r="D40" s="3">
        <v>44341</v>
      </c>
      <c r="E40" t="s">
        <v>523</v>
      </c>
      <c r="F40" t="s">
        <v>506</v>
      </c>
      <c r="G40" t="s">
        <v>7</v>
      </c>
      <c r="H40">
        <v>250</v>
      </c>
    </row>
    <row r="41" spans="1:8" x14ac:dyDescent="0.25">
      <c r="A41" t="s">
        <v>66</v>
      </c>
      <c r="B41" s="3">
        <v>44564</v>
      </c>
      <c r="C41" s="3">
        <v>44335</v>
      </c>
      <c r="D41" s="3">
        <v>44342</v>
      </c>
      <c r="E41" t="s">
        <v>524</v>
      </c>
      <c r="F41" t="s">
        <v>507</v>
      </c>
      <c r="G41" t="s">
        <v>9</v>
      </c>
      <c r="H41">
        <v>229</v>
      </c>
    </row>
    <row r="42" spans="1:8" x14ac:dyDescent="0.25">
      <c r="A42" t="s">
        <v>67</v>
      </c>
      <c r="B42" s="3">
        <v>44644</v>
      </c>
      <c r="C42" s="3">
        <v>44337</v>
      </c>
      <c r="D42" s="3">
        <v>44341</v>
      </c>
      <c r="E42" t="s">
        <v>515</v>
      </c>
      <c r="F42" t="s">
        <v>505</v>
      </c>
      <c r="G42" t="s">
        <v>15</v>
      </c>
      <c r="H42">
        <v>307</v>
      </c>
    </row>
    <row r="43" spans="1:8" x14ac:dyDescent="0.25">
      <c r="A43" t="s">
        <v>68</v>
      </c>
      <c r="B43" s="3">
        <v>44632</v>
      </c>
      <c r="C43" s="3">
        <v>44349</v>
      </c>
      <c r="D43" s="3">
        <v>44351</v>
      </c>
      <c r="E43" t="s">
        <v>523</v>
      </c>
      <c r="F43" t="s">
        <v>506</v>
      </c>
      <c r="G43" t="s">
        <v>12</v>
      </c>
      <c r="H43">
        <v>283</v>
      </c>
    </row>
    <row r="44" spans="1:8" x14ac:dyDescent="0.25">
      <c r="A44" t="s">
        <v>69</v>
      </c>
      <c r="B44" s="3">
        <v>44609</v>
      </c>
      <c r="C44" s="3">
        <v>44350</v>
      </c>
      <c r="D44" s="3">
        <v>44358</v>
      </c>
      <c r="E44" t="s">
        <v>519</v>
      </c>
      <c r="F44" t="s">
        <v>505</v>
      </c>
      <c r="G44" t="s">
        <v>12</v>
      </c>
      <c r="H44">
        <v>259</v>
      </c>
    </row>
    <row r="45" spans="1:8" x14ac:dyDescent="0.25">
      <c r="A45" t="s">
        <v>70</v>
      </c>
      <c r="B45" s="3">
        <v>44737</v>
      </c>
      <c r="C45" s="3">
        <v>44350</v>
      </c>
      <c r="D45" s="3">
        <v>44355</v>
      </c>
      <c r="E45" t="s">
        <v>519</v>
      </c>
      <c r="F45" t="s">
        <v>505</v>
      </c>
      <c r="G45" t="s">
        <v>14</v>
      </c>
      <c r="H45">
        <v>387</v>
      </c>
    </row>
    <row r="46" spans="1:8" x14ac:dyDescent="0.25">
      <c r="A46" t="s">
        <v>71</v>
      </c>
      <c r="B46" s="3">
        <v>44666</v>
      </c>
      <c r="C46" s="3">
        <v>44354</v>
      </c>
      <c r="D46" s="3">
        <v>44356</v>
      </c>
      <c r="E46" t="s">
        <v>512</v>
      </c>
      <c r="F46" t="s">
        <v>507</v>
      </c>
      <c r="G46" t="s">
        <v>7</v>
      </c>
      <c r="H46">
        <v>312</v>
      </c>
    </row>
    <row r="47" spans="1:8" x14ac:dyDescent="0.25">
      <c r="A47" t="s">
        <v>72</v>
      </c>
      <c r="B47" s="3">
        <v>44590</v>
      </c>
      <c r="C47" s="3">
        <v>44357</v>
      </c>
      <c r="D47" s="3">
        <v>44359</v>
      </c>
      <c r="E47" t="s">
        <v>516</v>
      </c>
      <c r="F47" t="s">
        <v>506</v>
      </c>
      <c r="G47" t="s">
        <v>12</v>
      </c>
      <c r="H47">
        <v>233</v>
      </c>
    </row>
    <row r="48" spans="1:8" x14ac:dyDescent="0.25">
      <c r="A48" t="s">
        <v>73</v>
      </c>
      <c r="B48" s="3">
        <v>44567</v>
      </c>
      <c r="C48" s="3">
        <v>44357</v>
      </c>
      <c r="D48" s="3">
        <v>44365</v>
      </c>
      <c r="E48" t="s">
        <v>525</v>
      </c>
      <c r="F48" t="s">
        <v>506</v>
      </c>
      <c r="G48" t="s">
        <v>12</v>
      </c>
      <c r="H48">
        <v>210</v>
      </c>
    </row>
    <row r="49" spans="1:8" x14ac:dyDescent="0.25">
      <c r="A49" t="s">
        <v>73</v>
      </c>
      <c r="B49" s="3">
        <v>44568</v>
      </c>
      <c r="C49" s="3">
        <v>44357</v>
      </c>
      <c r="D49" s="3">
        <v>44365</v>
      </c>
      <c r="E49" t="s">
        <v>525</v>
      </c>
      <c r="F49" t="s">
        <v>506</v>
      </c>
      <c r="G49" t="s">
        <v>12</v>
      </c>
      <c r="H49">
        <v>211</v>
      </c>
    </row>
    <row r="50" spans="1:8" x14ac:dyDescent="0.25">
      <c r="A50" t="s">
        <v>74</v>
      </c>
      <c r="B50" s="3">
        <v>44570</v>
      </c>
      <c r="C50" s="3">
        <v>44361</v>
      </c>
      <c r="D50" s="3">
        <v>44363</v>
      </c>
      <c r="E50" t="s">
        <v>526</v>
      </c>
      <c r="F50" t="s">
        <v>505</v>
      </c>
      <c r="G50" t="s">
        <v>12</v>
      </c>
      <c r="H50">
        <v>209</v>
      </c>
    </row>
    <row r="51" spans="1:8" x14ac:dyDescent="0.25">
      <c r="A51" t="s">
        <v>75</v>
      </c>
      <c r="B51" s="3">
        <v>44574</v>
      </c>
      <c r="C51" s="3">
        <v>44362</v>
      </c>
      <c r="D51" s="3">
        <v>44368</v>
      </c>
      <c r="E51" t="s">
        <v>527</v>
      </c>
      <c r="F51" t="s">
        <v>507</v>
      </c>
      <c r="G51" t="s">
        <v>14</v>
      </c>
      <c r="H51">
        <v>212</v>
      </c>
    </row>
    <row r="52" spans="1:8" x14ac:dyDescent="0.25">
      <c r="A52" t="s">
        <v>76</v>
      </c>
      <c r="B52" s="3">
        <v>44579</v>
      </c>
      <c r="C52" s="3">
        <v>44363</v>
      </c>
      <c r="D52" s="3">
        <v>44369</v>
      </c>
      <c r="E52" t="s">
        <v>516</v>
      </c>
      <c r="F52" t="s">
        <v>506</v>
      </c>
      <c r="G52" t="s">
        <v>12</v>
      </c>
      <c r="H52">
        <v>216</v>
      </c>
    </row>
    <row r="53" spans="1:8" x14ac:dyDescent="0.25">
      <c r="A53" t="s">
        <v>77</v>
      </c>
      <c r="B53" s="3">
        <v>44616</v>
      </c>
      <c r="C53" s="3">
        <v>44368</v>
      </c>
      <c r="D53" s="3">
        <v>44373</v>
      </c>
      <c r="E53" t="s">
        <v>509</v>
      </c>
      <c r="F53" t="s">
        <v>505</v>
      </c>
      <c r="G53" t="s">
        <v>8</v>
      </c>
      <c r="H53">
        <v>248</v>
      </c>
    </row>
    <row r="54" spans="1:8" x14ac:dyDescent="0.25">
      <c r="A54" t="s">
        <v>78</v>
      </c>
      <c r="B54" s="3">
        <v>44642</v>
      </c>
      <c r="C54" s="3">
        <v>44369</v>
      </c>
      <c r="D54" s="3">
        <v>44371</v>
      </c>
      <c r="E54" t="s">
        <v>516</v>
      </c>
      <c r="F54" t="s">
        <v>506</v>
      </c>
      <c r="G54" t="s">
        <v>12</v>
      </c>
      <c r="H54">
        <v>273</v>
      </c>
    </row>
    <row r="55" spans="1:8" x14ac:dyDescent="0.25">
      <c r="A55" t="s">
        <v>79</v>
      </c>
      <c r="B55" s="3">
        <v>44643</v>
      </c>
      <c r="C55" s="3">
        <v>44369</v>
      </c>
      <c r="D55" s="3">
        <v>44377</v>
      </c>
      <c r="E55" t="s">
        <v>524</v>
      </c>
      <c r="F55" t="s">
        <v>507</v>
      </c>
      <c r="G55" t="s">
        <v>17</v>
      </c>
      <c r="H55">
        <v>274</v>
      </c>
    </row>
    <row r="56" spans="1:8" x14ac:dyDescent="0.25">
      <c r="A56" t="s">
        <v>80</v>
      </c>
      <c r="B56" s="3">
        <v>44569</v>
      </c>
      <c r="C56" s="3">
        <v>44376</v>
      </c>
      <c r="D56" s="3"/>
      <c r="E56" t="s">
        <v>509</v>
      </c>
      <c r="F56" t="s">
        <v>505</v>
      </c>
      <c r="G56" t="s">
        <v>8</v>
      </c>
      <c r="H56">
        <v>193</v>
      </c>
    </row>
    <row r="57" spans="1:8" x14ac:dyDescent="0.25">
      <c r="A57" t="s">
        <v>81</v>
      </c>
      <c r="B57" s="3">
        <v>44565</v>
      </c>
      <c r="C57" s="3">
        <v>44377</v>
      </c>
      <c r="D57" s="3">
        <v>44381</v>
      </c>
      <c r="E57" t="s">
        <v>522</v>
      </c>
      <c r="F57" t="s">
        <v>505</v>
      </c>
      <c r="G57" t="s">
        <v>14</v>
      </c>
      <c r="H57">
        <v>188</v>
      </c>
    </row>
    <row r="58" spans="1:8" x14ac:dyDescent="0.25">
      <c r="A58" t="s">
        <v>82</v>
      </c>
      <c r="B58" s="3">
        <v>44577</v>
      </c>
      <c r="C58" s="3">
        <v>44379</v>
      </c>
      <c r="D58" s="3">
        <v>44384</v>
      </c>
      <c r="E58" t="s">
        <v>527</v>
      </c>
      <c r="F58" t="s">
        <v>507</v>
      </c>
      <c r="G58" t="s">
        <v>18</v>
      </c>
      <c r="H58">
        <v>198</v>
      </c>
    </row>
    <row r="59" spans="1:8" x14ac:dyDescent="0.25">
      <c r="A59" t="s">
        <v>83</v>
      </c>
      <c r="B59" s="3">
        <v>44579</v>
      </c>
      <c r="C59" s="3">
        <v>44392</v>
      </c>
      <c r="D59" s="3">
        <v>44407</v>
      </c>
      <c r="E59" t="s">
        <v>523</v>
      </c>
      <c r="F59" t="s">
        <v>506</v>
      </c>
      <c r="G59" t="s">
        <v>7</v>
      </c>
      <c r="H59">
        <v>187</v>
      </c>
    </row>
    <row r="60" spans="1:8" x14ac:dyDescent="0.25">
      <c r="A60" t="s">
        <v>84</v>
      </c>
      <c r="B60" s="3">
        <v>44672</v>
      </c>
      <c r="C60" s="3">
        <v>44396</v>
      </c>
      <c r="D60" s="3">
        <v>44401</v>
      </c>
      <c r="E60" t="s">
        <v>514</v>
      </c>
      <c r="F60" t="s">
        <v>506</v>
      </c>
      <c r="G60" t="s">
        <v>7</v>
      </c>
      <c r="H60">
        <v>276</v>
      </c>
    </row>
    <row r="61" spans="1:8" x14ac:dyDescent="0.25">
      <c r="A61" t="s">
        <v>85</v>
      </c>
      <c r="B61" s="3">
        <v>44582</v>
      </c>
      <c r="C61" s="3">
        <v>44403</v>
      </c>
      <c r="D61" s="3">
        <v>44408</v>
      </c>
      <c r="E61" t="s">
        <v>511</v>
      </c>
      <c r="F61" t="s">
        <v>507</v>
      </c>
      <c r="G61" t="s">
        <v>9</v>
      </c>
      <c r="H61">
        <v>179</v>
      </c>
    </row>
    <row r="62" spans="1:8" x14ac:dyDescent="0.25">
      <c r="A62" t="s">
        <v>86</v>
      </c>
      <c r="B62" s="3">
        <v>44571</v>
      </c>
      <c r="C62" s="3">
        <v>44405</v>
      </c>
      <c r="D62" s="3">
        <v>44411</v>
      </c>
      <c r="E62" t="s">
        <v>513</v>
      </c>
      <c r="F62" t="s">
        <v>505</v>
      </c>
      <c r="G62" t="s">
        <v>13</v>
      </c>
      <c r="H62">
        <v>166</v>
      </c>
    </row>
    <row r="63" spans="1:8" x14ac:dyDescent="0.25">
      <c r="A63" t="s">
        <v>87</v>
      </c>
      <c r="B63" s="3">
        <v>44760</v>
      </c>
      <c r="C63" s="3">
        <v>44413</v>
      </c>
      <c r="D63" s="3">
        <v>44418</v>
      </c>
      <c r="E63" t="s">
        <v>509</v>
      </c>
      <c r="F63" t="s">
        <v>505</v>
      </c>
      <c r="G63" t="s">
        <v>8</v>
      </c>
      <c r="H63">
        <v>347</v>
      </c>
    </row>
    <row r="64" spans="1:8" x14ac:dyDescent="0.25">
      <c r="A64" t="s">
        <v>88</v>
      </c>
      <c r="B64" s="3">
        <v>44569</v>
      </c>
      <c r="C64" s="3">
        <v>44422</v>
      </c>
      <c r="D64" s="3">
        <v>44430</v>
      </c>
      <c r="E64" t="s">
        <v>510</v>
      </c>
      <c r="F64" t="s">
        <v>505</v>
      </c>
      <c r="G64" t="s">
        <v>11</v>
      </c>
      <c r="H64">
        <v>147</v>
      </c>
    </row>
    <row r="65" spans="1:8" x14ac:dyDescent="0.25">
      <c r="A65" t="s">
        <v>89</v>
      </c>
      <c r="B65" s="3">
        <v>44655</v>
      </c>
      <c r="C65" s="3">
        <v>44432</v>
      </c>
      <c r="D65" s="3">
        <v>44437</v>
      </c>
      <c r="E65" t="s">
        <v>516</v>
      </c>
      <c r="F65" t="s">
        <v>506</v>
      </c>
      <c r="G65" t="s">
        <v>12</v>
      </c>
      <c r="H65">
        <v>223</v>
      </c>
    </row>
    <row r="66" spans="1:8" x14ac:dyDescent="0.25">
      <c r="A66" t="s">
        <v>90</v>
      </c>
      <c r="B66" s="3">
        <v>44597</v>
      </c>
      <c r="C66" s="3">
        <v>44432</v>
      </c>
      <c r="D66" s="3">
        <v>44438</v>
      </c>
      <c r="E66" t="s">
        <v>511</v>
      </c>
      <c r="F66" t="s">
        <v>507</v>
      </c>
      <c r="G66" t="s">
        <v>9</v>
      </c>
      <c r="H66">
        <v>165</v>
      </c>
    </row>
    <row r="67" spans="1:8" x14ac:dyDescent="0.25">
      <c r="A67" t="s">
        <v>91</v>
      </c>
      <c r="B67" s="3">
        <v>44566</v>
      </c>
      <c r="C67" s="3">
        <v>44436</v>
      </c>
      <c r="D67" s="3">
        <v>44445</v>
      </c>
      <c r="E67" t="s">
        <v>516</v>
      </c>
      <c r="F67" t="s">
        <v>506</v>
      </c>
      <c r="G67" t="s">
        <v>12</v>
      </c>
      <c r="H67">
        <v>130</v>
      </c>
    </row>
    <row r="68" spans="1:8" x14ac:dyDescent="0.25">
      <c r="A68" t="s">
        <v>92</v>
      </c>
      <c r="B68" s="3">
        <v>44677</v>
      </c>
      <c r="C68" s="3">
        <v>44442</v>
      </c>
      <c r="D68" s="3">
        <v>44447</v>
      </c>
      <c r="E68" t="s">
        <v>519</v>
      </c>
      <c r="F68" t="s">
        <v>505</v>
      </c>
      <c r="G68" t="s">
        <v>14</v>
      </c>
      <c r="H68">
        <v>235</v>
      </c>
    </row>
    <row r="69" spans="1:8" x14ac:dyDescent="0.25">
      <c r="A69" t="s">
        <v>93</v>
      </c>
      <c r="B69" s="3">
        <v>44651</v>
      </c>
      <c r="C69" s="3">
        <v>44447</v>
      </c>
      <c r="D69" s="3">
        <v>44452</v>
      </c>
      <c r="E69" t="s">
        <v>516</v>
      </c>
      <c r="F69" t="s">
        <v>506</v>
      </c>
      <c r="G69" t="s">
        <v>12</v>
      </c>
      <c r="H69">
        <v>204</v>
      </c>
    </row>
    <row r="70" spans="1:8" x14ac:dyDescent="0.25">
      <c r="A70" t="s">
        <v>94</v>
      </c>
      <c r="B70" s="3">
        <v>44696</v>
      </c>
      <c r="C70" s="3">
        <v>44455</v>
      </c>
      <c r="D70" s="3">
        <v>44460</v>
      </c>
      <c r="E70" t="s">
        <v>522</v>
      </c>
      <c r="F70" t="s">
        <v>505</v>
      </c>
      <c r="G70" t="s">
        <v>19</v>
      </c>
      <c r="H70">
        <v>241</v>
      </c>
    </row>
    <row r="71" spans="1:8" x14ac:dyDescent="0.25">
      <c r="A71" t="s">
        <v>95</v>
      </c>
      <c r="B71" s="3">
        <v>44691</v>
      </c>
      <c r="C71" s="3">
        <v>44456</v>
      </c>
      <c r="D71" s="3">
        <v>44461</v>
      </c>
      <c r="E71" t="s">
        <v>524</v>
      </c>
      <c r="F71" t="s">
        <v>507</v>
      </c>
      <c r="G71" t="s">
        <v>11</v>
      </c>
      <c r="H71">
        <v>235</v>
      </c>
    </row>
    <row r="72" spans="1:8" x14ac:dyDescent="0.25">
      <c r="A72" t="s">
        <v>96</v>
      </c>
      <c r="B72" s="3">
        <v>44649</v>
      </c>
      <c r="C72" s="3">
        <v>44458</v>
      </c>
      <c r="D72" s="3">
        <v>44463</v>
      </c>
      <c r="E72" t="s">
        <v>523</v>
      </c>
      <c r="F72" t="s">
        <v>506</v>
      </c>
      <c r="G72" t="s">
        <v>7</v>
      </c>
      <c r="H72">
        <v>191</v>
      </c>
    </row>
    <row r="73" spans="1:8" x14ac:dyDescent="0.25">
      <c r="A73" t="s">
        <v>97</v>
      </c>
      <c r="B73" s="3">
        <v>44636</v>
      </c>
      <c r="C73" s="3">
        <v>44461</v>
      </c>
      <c r="D73" s="3">
        <v>44466</v>
      </c>
      <c r="E73" t="s">
        <v>522</v>
      </c>
      <c r="F73" t="s">
        <v>505</v>
      </c>
      <c r="G73" t="s">
        <v>19</v>
      </c>
      <c r="H73">
        <v>175</v>
      </c>
    </row>
    <row r="74" spans="1:8" x14ac:dyDescent="0.25">
      <c r="A74" t="s">
        <v>98</v>
      </c>
      <c r="B74" s="3">
        <v>44594</v>
      </c>
      <c r="C74" s="3">
        <v>44463</v>
      </c>
      <c r="D74" s="3">
        <v>44468</v>
      </c>
      <c r="E74" t="s">
        <v>519</v>
      </c>
      <c r="F74" t="s">
        <v>505</v>
      </c>
      <c r="G74" t="s">
        <v>12</v>
      </c>
      <c r="H74">
        <v>131</v>
      </c>
    </row>
    <row r="75" spans="1:8" x14ac:dyDescent="0.25">
      <c r="A75" t="s">
        <v>99</v>
      </c>
      <c r="B75" s="3">
        <v>44588</v>
      </c>
      <c r="C75" s="3">
        <v>44467</v>
      </c>
      <c r="D75" s="3">
        <v>44473</v>
      </c>
      <c r="E75" t="s">
        <v>509</v>
      </c>
      <c r="F75" t="s">
        <v>505</v>
      </c>
      <c r="G75" t="s">
        <v>8</v>
      </c>
      <c r="H75">
        <v>121</v>
      </c>
    </row>
    <row r="76" spans="1:8" x14ac:dyDescent="0.25">
      <c r="A76" t="s">
        <v>100</v>
      </c>
      <c r="B76" s="3">
        <v>44580</v>
      </c>
      <c r="C76" s="3">
        <v>44474</v>
      </c>
      <c r="D76" s="3">
        <v>44478</v>
      </c>
      <c r="E76" t="s">
        <v>523</v>
      </c>
      <c r="F76" t="s">
        <v>506</v>
      </c>
      <c r="G76" t="s">
        <v>7</v>
      </c>
      <c r="H76">
        <v>106</v>
      </c>
    </row>
    <row r="77" spans="1:8" x14ac:dyDescent="0.25">
      <c r="A77" t="s">
        <v>101</v>
      </c>
      <c r="B77" s="3">
        <v>44606</v>
      </c>
      <c r="C77" s="3">
        <v>44476</v>
      </c>
      <c r="D77" s="3">
        <v>44478</v>
      </c>
      <c r="E77" t="s">
        <v>513</v>
      </c>
      <c r="F77" t="s">
        <v>505</v>
      </c>
      <c r="G77" t="s">
        <v>13</v>
      </c>
      <c r="H77">
        <v>130</v>
      </c>
    </row>
    <row r="78" spans="1:8" x14ac:dyDescent="0.25">
      <c r="A78" t="s">
        <v>102</v>
      </c>
      <c r="B78" s="3">
        <v>44651</v>
      </c>
      <c r="C78" s="3">
        <v>44477</v>
      </c>
      <c r="D78" s="3">
        <v>44482</v>
      </c>
      <c r="E78" t="s">
        <v>515</v>
      </c>
      <c r="F78" t="s">
        <v>505</v>
      </c>
      <c r="G78" t="s">
        <v>11</v>
      </c>
      <c r="H78">
        <v>174</v>
      </c>
    </row>
    <row r="79" spans="1:8" x14ac:dyDescent="0.25">
      <c r="A79" t="s">
        <v>103</v>
      </c>
      <c r="B79" s="3">
        <v>44747</v>
      </c>
      <c r="C79" s="3">
        <v>44481</v>
      </c>
      <c r="D79" s="3">
        <v>44486</v>
      </c>
      <c r="E79" t="s">
        <v>509</v>
      </c>
      <c r="F79" t="s">
        <v>505</v>
      </c>
      <c r="G79" t="s">
        <v>12</v>
      </c>
      <c r="H79">
        <v>266</v>
      </c>
    </row>
    <row r="80" spans="1:8" x14ac:dyDescent="0.25">
      <c r="A80" t="s">
        <v>104</v>
      </c>
      <c r="B80" s="3">
        <v>44639</v>
      </c>
      <c r="C80" s="3">
        <v>44483</v>
      </c>
      <c r="D80" s="3">
        <v>44488</v>
      </c>
      <c r="E80" t="s">
        <v>523</v>
      </c>
      <c r="F80" t="s">
        <v>506</v>
      </c>
      <c r="G80" t="s">
        <v>7</v>
      </c>
      <c r="H80">
        <v>156</v>
      </c>
    </row>
    <row r="81" spans="1:8" x14ac:dyDescent="0.25">
      <c r="A81" t="s">
        <v>105</v>
      </c>
      <c r="B81" s="3">
        <v>44603</v>
      </c>
      <c r="C81" s="3">
        <v>44483</v>
      </c>
      <c r="D81" s="3">
        <v>44490</v>
      </c>
      <c r="E81" t="s">
        <v>509</v>
      </c>
      <c r="F81" t="s">
        <v>505</v>
      </c>
      <c r="G81" t="s">
        <v>8</v>
      </c>
      <c r="H81">
        <v>120</v>
      </c>
    </row>
    <row r="82" spans="1:8" x14ac:dyDescent="0.25">
      <c r="A82" t="s">
        <v>106</v>
      </c>
      <c r="B82" s="3">
        <v>44624</v>
      </c>
      <c r="C82" s="3">
        <v>44484</v>
      </c>
      <c r="D82" s="3">
        <v>44489</v>
      </c>
      <c r="E82" t="s">
        <v>509</v>
      </c>
      <c r="F82" t="s">
        <v>505</v>
      </c>
      <c r="G82" t="s">
        <v>8</v>
      </c>
      <c r="H82">
        <v>140</v>
      </c>
    </row>
    <row r="83" spans="1:8" x14ac:dyDescent="0.25">
      <c r="A83" t="s">
        <v>107</v>
      </c>
      <c r="B83" s="3">
        <v>44646</v>
      </c>
      <c r="C83" s="3">
        <v>44485</v>
      </c>
      <c r="D83" s="3">
        <v>44495</v>
      </c>
      <c r="E83" t="s">
        <v>523</v>
      </c>
      <c r="F83" t="s">
        <v>506</v>
      </c>
      <c r="G83" t="s">
        <v>7</v>
      </c>
      <c r="H83">
        <v>161</v>
      </c>
    </row>
    <row r="84" spans="1:8" x14ac:dyDescent="0.25">
      <c r="A84" t="s">
        <v>108</v>
      </c>
      <c r="B84" s="3">
        <v>44581</v>
      </c>
      <c r="C84" s="3">
        <v>44489</v>
      </c>
      <c r="D84" s="3">
        <v>44496</v>
      </c>
      <c r="E84" t="s">
        <v>517</v>
      </c>
      <c r="F84" t="s">
        <v>504</v>
      </c>
      <c r="G84" t="s">
        <v>7</v>
      </c>
      <c r="H84">
        <v>92</v>
      </c>
    </row>
    <row r="85" spans="1:8" x14ac:dyDescent="0.25">
      <c r="A85" t="s">
        <v>109</v>
      </c>
      <c r="B85" s="3">
        <v>44608</v>
      </c>
      <c r="C85" s="3">
        <v>44489</v>
      </c>
      <c r="D85" s="3"/>
      <c r="E85" t="s">
        <v>509</v>
      </c>
      <c r="F85" t="s">
        <v>505</v>
      </c>
      <c r="G85" t="s">
        <v>8</v>
      </c>
      <c r="H85">
        <v>119</v>
      </c>
    </row>
    <row r="86" spans="1:8" x14ac:dyDescent="0.25">
      <c r="A86" t="s">
        <v>110</v>
      </c>
      <c r="B86" s="3">
        <v>44583</v>
      </c>
      <c r="C86" s="3">
        <v>44495</v>
      </c>
      <c r="D86" s="3">
        <v>44500</v>
      </c>
      <c r="E86" t="s">
        <v>513</v>
      </c>
      <c r="F86" t="s">
        <v>505</v>
      </c>
      <c r="G86" t="s">
        <v>12</v>
      </c>
      <c r="H86">
        <v>88</v>
      </c>
    </row>
    <row r="87" spans="1:8" x14ac:dyDescent="0.25">
      <c r="A87" t="s">
        <v>111</v>
      </c>
      <c r="B87" s="3">
        <v>44632</v>
      </c>
      <c r="C87" s="3">
        <v>44502</v>
      </c>
      <c r="D87" s="3">
        <v>44507</v>
      </c>
      <c r="E87" t="s">
        <v>523</v>
      </c>
      <c r="F87" t="s">
        <v>506</v>
      </c>
      <c r="G87" t="s">
        <v>7</v>
      </c>
      <c r="H87">
        <v>130</v>
      </c>
    </row>
    <row r="88" spans="1:8" x14ac:dyDescent="0.25">
      <c r="A88" t="s">
        <v>112</v>
      </c>
      <c r="B88" s="3">
        <v>44650</v>
      </c>
      <c r="C88" s="3">
        <v>44507</v>
      </c>
      <c r="D88" s="3">
        <v>44512</v>
      </c>
      <c r="E88" t="s">
        <v>513</v>
      </c>
      <c r="F88" t="s">
        <v>505</v>
      </c>
      <c r="G88" t="s">
        <v>19</v>
      </c>
      <c r="H88">
        <v>143</v>
      </c>
    </row>
    <row r="89" spans="1:8" x14ac:dyDescent="0.25">
      <c r="A89" t="s">
        <v>113</v>
      </c>
      <c r="B89" s="3">
        <v>44628</v>
      </c>
      <c r="C89" s="3">
        <v>44509</v>
      </c>
      <c r="D89" s="3">
        <v>44516</v>
      </c>
      <c r="E89" t="s">
        <v>513</v>
      </c>
      <c r="F89" t="s">
        <v>505</v>
      </c>
      <c r="G89" t="s">
        <v>13</v>
      </c>
      <c r="H89">
        <v>119</v>
      </c>
    </row>
    <row r="90" spans="1:8" x14ac:dyDescent="0.25">
      <c r="A90" t="s">
        <v>114</v>
      </c>
      <c r="B90" s="3">
        <v>44590</v>
      </c>
      <c r="C90" s="3">
        <v>44511</v>
      </c>
      <c r="D90" s="3">
        <v>44522</v>
      </c>
      <c r="E90" t="s">
        <v>519</v>
      </c>
      <c r="F90" t="s">
        <v>505</v>
      </c>
      <c r="G90" t="s">
        <v>14</v>
      </c>
      <c r="H90">
        <v>79</v>
      </c>
    </row>
    <row r="91" spans="1:8" x14ac:dyDescent="0.25">
      <c r="A91" t="s">
        <v>115</v>
      </c>
      <c r="B91" s="3">
        <v>44606</v>
      </c>
      <c r="C91" s="3">
        <v>44512</v>
      </c>
      <c r="D91" s="3">
        <v>44522</v>
      </c>
      <c r="E91" t="s">
        <v>513</v>
      </c>
      <c r="F91" t="s">
        <v>505</v>
      </c>
      <c r="G91" t="s">
        <v>13</v>
      </c>
      <c r="H91">
        <v>94</v>
      </c>
    </row>
    <row r="92" spans="1:8" x14ac:dyDescent="0.25">
      <c r="A92" t="s">
        <v>116</v>
      </c>
      <c r="B92" s="3">
        <v>44586</v>
      </c>
      <c r="C92" s="3">
        <v>44515</v>
      </c>
      <c r="D92" s="3">
        <v>44522</v>
      </c>
      <c r="E92" t="s">
        <v>516</v>
      </c>
      <c r="F92" t="s">
        <v>506</v>
      </c>
      <c r="G92" t="s">
        <v>12</v>
      </c>
      <c r="H92">
        <v>71</v>
      </c>
    </row>
    <row r="93" spans="1:8" x14ac:dyDescent="0.25">
      <c r="A93" t="s">
        <v>117</v>
      </c>
      <c r="B93" s="3">
        <v>44608</v>
      </c>
      <c r="C93" s="3">
        <v>44516</v>
      </c>
      <c r="D93" s="3">
        <v>44522</v>
      </c>
      <c r="E93" t="s">
        <v>509</v>
      </c>
      <c r="F93" t="s">
        <v>505</v>
      </c>
      <c r="G93" t="s">
        <v>8</v>
      </c>
      <c r="H93">
        <v>92</v>
      </c>
    </row>
    <row r="94" spans="1:8" x14ac:dyDescent="0.25">
      <c r="A94" t="s">
        <v>118</v>
      </c>
      <c r="B94" s="3">
        <v>44659</v>
      </c>
      <c r="C94" s="3">
        <v>44520</v>
      </c>
      <c r="D94" s="3">
        <v>44525</v>
      </c>
      <c r="E94" t="s">
        <v>516</v>
      </c>
      <c r="F94" t="s">
        <v>506</v>
      </c>
      <c r="G94" t="s">
        <v>12</v>
      </c>
      <c r="H94">
        <v>139</v>
      </c>
    </row>
    <row r="95" spans="1:8" x14ac:dyDescent="0.25">
      <c r="A95" t="s">
        <v>119</v>
      </c>
      <c r="B95" s="3">
        <v>44608</v>
      </c>
      <c r="C95" s="3">
        <v>44523</v>
      </c>
      <c r="D95" s="3"/>
      <c r="E95" t="s">
        <v>518</v>
      </c>
      <c r="F95" t="s">
        <v>506</v>
      </c>
      <c r="G95" t="s">
        <v>12</v>
      </c>
      <c r="H95">
        <v>85</v>
      </c>
    </row>
    <row r="96" spans="1:8" x14ac:dyDescent="0.25">
      <c r="A96" t="s">
        <v>120</v>
      </c>
      <c r="B96" s="3">
        <v>44594</v>
      </c>
      <c r="C96" s="3">
        <v>44524</v>
      </c>
      <c r="D96" s="3">
        <v>44531</v>
      </c>
      <c r="E96" t="s">
        <v>519</v>
      </c>
      <c r="F96" t="s">
        <v>505</v>
      </c>
      <c r="G96" t="s">
        <v>14</v>
      </c>
      <c r="H96">
        <v>70</v>
      </c>
    </row>
    <row r="97" spans="1:8" x14ac:dyDescent="0.25">
      <c r="A97" t="s">
        <v>121</v>
      </c>
      <c r="B97" s="3">
        <v>44636</v>
      </c>
      <c r="C97" s="3">
        <v>44524</v>
      </c>
      <c r="D97" s="3">
        <v>44528</v>
      </c>
      <c r="E97" t="s">
        <v>519</v>
      </c>
      <c r="F97" t="s">
        <v>505</v>
      </c>
      <c r="G97" t="s">
        <v>14</v>
      </c>
      <c r="H97">
        <v>112</v>
      </c>
    </row>
    <row r="98" spans="1:8" x14ac:dyDescent="0.25">
      <c r="A98" t="s">
        <v>122</v>
      </c>
      <c r="B98" s="3">
        <v>44589</v>
      </c>
      <c r="C98" s="3">
        <v>44526</v>
      </c>
      <c r="D98" s="3">
        <v>44536</v>
      </c>
      <c r="E98" t="s">
        <v>523</v>
      </c>
      <c r="F98" t="s">
        <v>506</v>
      </c>
      <c r="G98" t="s">
        <v>17</v>
      </c>
      <c r="H98">
        <v>63</v>
      </c>
    </row>
    <row r="99" spans="1:8" x14ac:dyDescent="0.25">
      <c r="A99" t="s">
        <v>123</v>
      </c>
      <c r="B99" s="3">
        <v>44635</v>
      </c>
      <c r="C99" s="3">
        <v>44526</v>
      </c>
      <c r="D99" s="3">
        <v>44530</v>
      </c>
      <c r="E99" t="s">
        <v>516</v>
      </c>
      <c r="F99" t="s">
        <v>506</v>
      </c>
      <c r="G99" t="s">
        <v>12</v>
      </c>
      <c r="H99">
        <v>109</v>
      </c>
    </row>
    <row r="100" spans="1:8" x14ac:dyDescent="0.25">
      <c r="A100" t="s">
        <v>124</v>
      </c>
      <c r="B100" s="3">
        <v>44604</v>
      </c>
      <c r="C100" s="3">
        <v>44526</v>
      </c>
      <c r="D100" s="3"/>
      <c r="E100" t="s">
        <v>513</v>
      </c>
      <c r="F100" t="s">
        <v>505</v>
      </c>
      <c r="G100" t="s">
        <v>19</v>
      </c>
      <c r="H100">
        <v>78</v>
      </c>
    </row>
    <row r="101" spans="1:8" x14ac:dyDescent="0.25">
      <c r="A101" t="s">
        <v>125</v>
      </c>
      <c r="B101" s="3">
        <v>44585</v>
      </c>
      <c r="C101" s="3">
        <v>44527</v>
      </c>
      <c r="D101" s="3">
        <v>44531</v>
      </c>
      <c r="E101" t="s">
        <v>527</v>
      </c>
      <c r="F101" t="s">
        <v>507</v>
      </c>
      <c r="G101" t="s">
        <v>20</v>
      </c>
      <c r="H101">
        <v>58</v>
      </c>
    </row>
    <row r="102" spans="1:8" x14ac:dyDescent="0.25">
      <c r="A102" t="s">
        <v>126</v>
      </c>
      <c r="B102" s="3">
        <v>44566</v>
      </c>
      <c r="C102" s="3">
        <v>44529</v>
      </c>
      <c r="D102" s="3">
        <v>44530</v>
      </c>
      <c r="E102" t="s">
        <v>528</v>
      </c>
      <c r="F102" t="s">
        <v>505</v>
      </c>
      <c r="G102" t="s">
        <v>11</v>
      </c>
      <c r="H102">
        <v>37</v>
      </c>
    </row>
    <row r="103" spans="1:8" x14ac:dyDescent="0.25">
      <c r="A103" t="s">
        <v>127</v>
      </c>
      <c r="B103" s="3">
        <v>44580</v>
      </c>
      <c r="C103" s="3">
        <v>44529</v>
      </c>
      <c r="D103" s="3">
        <v>44538</v>
      </c>
      <c r="E103" t="s">
        <v>509</v>
      </c>
      <c r="F103" t="s">
        <v>505</v>
      </c>
      <c r="G103" t="s">
        <v>8</v>
      </c>
      <c r="H103">
        <v>51</v>
      </c>
    </row>
    <row r="104" spans="1:8" x14ac:dyDescent="0.25">
      <c r="A104" t="s">
        <v>128</v>
      </c>
      <c r="B104" s="3">
        <v>44580</v>
      </c>
      <c r="C104" s="3">
        <v>44529</v>
      </c>
      <c r="D104" s="3">
        <v>44533</v>
      </c>
      <c r="E104" t="s">
        <v>512</v>
      </c>
      <c r="F104" t="s">
        <v>507</v>
      </c>
      <c r="G104" t="s">
        <v>7</v>
      </c>
      <c r="H104">
        <v>51</v>
      </c>
    </row>
    <row r="105" spans="1:8" x14ac:dyDescent="0.25">
      <c r="A105" t="s">
        <v>129</v>
      </c>
      <c r="B105" s="3">
        <v>44683</v>
      </c>
      <c r="C105" s="3">
        <v>44530</v>
      </c>
      <c r="D105" s="3">
        <v>44535</v>
      </c>
      <c r="E105" t="s">
        <v>516</v>
      </c>
      <c r="F105" t="s">
        <v>506</v>
      </c>
      <c r="G105" t="s">
        <v>12</v>
      </c>
      <c r="H105">
        <v>153</v>
      </c>
    </row>
    <row r="106" spans="1:8" x14ac:dyDescent="0.25">
      <c r="A106" t="s">
        <v>130</v>
      </c>
      <c r="B106" s="3">
        <v>44568</v>
      </c>
      <c r="C106" s="3">
        <v>44530</v>
      </c>
      <c r="D106" s="3">
        <v>44537</v>
      </c>
      <c r="E106" t="s">
        <v>509</v>
      </c>
      <c r="F106" t="s">
        <v>505</v>
      </c>
      <c r="G106" t="s">
        <v>8</v>
      </c>
      <c r="H106">
        <v>38</v>
      </c>
    </row>
    <row r="107" spans="1:8" x14ac:dyDescent="0.25">
      <c r="A107" t="s">
        <v>131</v>
      </c>
      <c r="B107" s="3">
        <v>44640</v>
      </c>
      <c r="C107" s="3">
        <v>44530</v>
      </c>
      <c r="D107" s="3">
        <v>44537</v>
      </c>
      <c r="E107" t="s">
        <v>509</v>
      </c>
      <c r="F107" t="s">
        <v>505</v>
      </c>
      <c r="G107" t="s">
        <v>8</v>
      </c>
      <c r="H107">
        <v>110</v>
      </c>
    </row>
    <row r="108" spans="1:8" x14ac:dyDescent="0.25">
      <c r="A108" t="s">
        <v>132</v>
      </c>
      <c r="B108" s="3">
        <v>44665</v>
      </c>
      <c r="C108" s="3">
        <v>44530</v>
      </c>
      <c r="D108" s="3">
        <v>44535</v>
      </c>
      <c r="E108" t="s">
        <v>509</v>
      </c>
      <c r="F108" t="s">
        <v>505</v>
      </c>
      <c r="G108" t="s">
        <v>12</v>
      </c>
      <c r="H108">
        <v>135</v>
      </c>
    </row>
    <row r="109" spans="1:8" x14ac:dyDescent="0.25">
      <c r="A109" t="s">
        <v>133</v>
      </c>
      <c r="B109" s="3">
        <v>44581</v>
      </c>
      <c r="C109" s="3">
        <v>44530</v>
      </c>
      <c r="D109" s="3">
        <v>44532</v>
      </c>
      <c r="E109" t="s">
        <v>513</v>
      </c>
      <c r="F109" t="s">
        <v>505</v>
      </c>
      <c r="G109" t="s">
        <v>13</v>
      </c>
      <c r="H109">
        <v>51</v>
      </c>
    </row>
    <row r="110" spans="1:8" x14ac:dyDescent="0.25">
      <c r="A110" t="s">
        <v>134</v>
      </c>
      <c r="B110" s="3">
        <v>44599</v>
      </c>
      <c r="C110" s="3">
        <v>44530</v>
      </c>
      <c r="D110" s="3">
        <v>44534</v>
      </c>
      <c r="E110" t="s">
        <v>513</v>
      </c>
      <c r="F110" t="s">
        <v>505</v>
      </c>
      <c r="G110" t="s">
        <v>12</v>
      </c>
      <c r="H110">
        <v>69</v>
      </c>
    </row>
    <row r="111" spans="1:8" x14ac:dyDescent="0.25">
      <c r="A111" t="s">
        <v>135</v>
      </c>
      <c r="B111" s="3">
        <v>44627</v>
      </c>
      <c r="C111" s="3">
        <v>44531</v>
      </c>
      <c r="D111" s="3">
        <v>44536</v>
      </c>
      <c r="E111" t="s">
        <v>519</v>
      </c>
      <c r="F111" t="s">
        <v>505</v>
      </c>
      <c r="G111" t="s">
        <v>14</v>
      </c>
      <c r="H111">
        <v>96</v>
      </c>
    </row>
    <row r="112" spans="1:8" x14ac:dyDescent="0.25">
      <c r="A112" t="s">
        <v>136</v>
      </c>
      <c r="B112" s="3">
        <v>44647</v>
      </c>
      <c r="C112" s="3">
        <v>44531</v>
      </c>
      <c r="D112" s="3">
        <v>44539</v>
      </c>
      <c r="E112" t="s">
        <v>519</v>
      </c>
      <c r="F112" t="s">
        <v>505</v>
      </c>
      <c r="G112" t="s">
        <v>14</v>
      </c>
      <c r="H112">
        <v>116</v>
      </c>
    </row>
    <row r="113" spans="1:8" x14ac:dyDescent="0.25">
      <c r="A113" t="s">
        <v>137</v>
      </c>
      <c r="B113" s="3">
        <v>44678</v>
      </c>
      <c r="C113" s="3">
        <v>44531</v>
      </c>
      <c r="D113" s="3">
        <v>44536</v>
      </c>
      <c r="E113" t="s">
        <v>527</v>
      </c>
      <c r="F113" t="s">
        <v>507</v>
      </c>
      <c r="G113" t="s">
        <v>13</v>
      </c>
      <c r="H113">
        <v>147</v>
      </c>
    </row>
    <row r="114" spans="1:8" x14ac:dyDescent="0.25">
      <c r="A114" t="s">
        <v>138</v>
      </c>
      <c r="B114" s="3">
        <v>44581</v>
      </c>
      <c r="C114" s="3">
        <v>44533</v>
      </c>
      <c r="D114" s="3">
        <v>44539</v>
      </c>
      <c r="E114" t="s">
        <v>523</v>
      </c>
      <c r="F114" t="s">
        <v>506</v>
      </c>
      <c r="G114" t="s">
        <v>7</v>
      </c>
      <c r="H114">
        <v>48</v>
      </c>
    </row>
    <row r="115" spans="1:8" x14ac:dyDescent="0.25">
      <c r="A115" t="s">
        <v>139</v>
      </c>
      <c r="B115" s="3">
        <v>44590</v>
      </c>
      <c r="C115" s="3">
        <v>44536</v>
      </c>
      <c r="D115" s="3">
        <v>44543</v>
      </c>
      <c r="E115" t="s">
        <v>516</v>
      </c>
      <c r="F115" t="s">
        <v>506</v>
      </c>
      <c r="G115" t="s">
        <v>12</v>
      </c>
      <c r="H115">
        <v>54</v>
      </c>
    </row>
    <row r="116" spans="1:8" x14ac:dyDescent="0.25">
      <c r="A116" t="s">
        <v>140</v>
      </c>
      <c r="B116" s="3">
        <v>44634</v>
      </c>
      <c r="C116" s="3">
        <v>44536</v>
      </c>
      <c r="D116" s="3">
        <v>44544</v>
      </c>
      <c r="E116" t="s">
        <v>516</v>
      </c>
      <c r="F116" t="s">
        <v>506</v>
      </c>
      <c r="G116" t="s">
        <v>12</v>
      </c>
      <c r="H116">
        <v>98</v>
      </c>
    </row>
    <row r="117" spans="1:8" x14ac:dyDescent="0.25">
      <c r="A117" t="s">
        <v>141</v>
      </c>
      <c r="B117" s="3">
        <v>44565</v>
      </c>
      <c r="C117" s="3">
        <v>44537</v>
      </c>
      <c r="D117" s="3">
        <v>44540</v>
      </c>
      <c r="E117" t="s">
        <v>519</v>
      </c>
      <c r="F117" t="s">
        <v>505</v>
      </c>
      <c r="G117" t="s">
        <v>14</v>
      </c>
      <c r="H117">
        <v>28</v>
      </c>
    </row>
    <row r="118" spans="1:8" x14ac:dyDescent="0.25">
      <c r="A118" t="s">
        <v>142</v>
      </c>
      <c r="B118" s="3">
        <v>44578</v>
      </c>
      <c r="C118" s="3">
        <v>44537</v>
      </c>
      <c r="D118" s="3"/>
      <c r="E118" t="s">
        <v>519</v>
      </c>
      <c r="F118" t="s">
        <v>505</v>
      </c>
      <c r="G118" t="s">
        <v>14</v>
      </c>
      <c r="H118">
        <v>41</v>
      </c>
    </row>
    <row r="119" spans="1:8" x14ac:dyDescent="0.25">
      <c r="A119" t="s">
        <v>143</v>
      </c>
      <c r="B119" s="3">
        <v>44567</v>
      </c>
      <c r="C119" s="3">
        <v>44537</v>
      </c>
      <c r="D119" s="3">
        <v>44543</v>
      </c>
      <c r="E119" t="s">
        <v>526</v>
      </c>
      <c r="F119" t="s">
        <v>505</v>
      </c>
      <c r="G119" t="s">
        <v>17</v>
      </c>
      <c r="H119">
        <v>30</v>
      </c>
    </row>
    <row r="120" spans="1:8" x14ac:dyDescent="0.25">
      <c r="A120" t="s">
        <v>144</v>
      </c>
      <c r="B120" s="3">
        <v>44593</v>
      </c>
      <c r="C120" s="3">
        <v>44538</v>
      </c>
      <c r="D120" s="3">
        <v>44540</v>
      </c>
      <c r="E120" t="s">
        <v>521</v>
      </c>
      <c r="F120" t="s">
        <v>505</v>
      </c>
      <c r="G120" t="s">
        <v>9</v>
      </c>
      <c r="H120">
        <v>55</v>
      </c>
    </row>
    <row r="121" spans="1:8" x14ac:dyDescent="0.25">
      <c r="A121" t="s">
        <v>145</v>
      </c>
      <c r="B121" s="3">
        <v>44618</v>
      </c>
      <c r="C121" s="3">
        <v>44539</v>
      </c>
      <c r="D121" s="3"/>
      <c r="E121" t="s">
        <v>514</v>
      </c>
      <c r="F121" t="s">
        <v>506</v>
      </c>
      <c r="G121" t="s">
        <v>12</v>
      </c>
      <c r="H121">
        <v>79</v>
      </c>
    </row>
    <row r="122" spans="1:8" x14ac:dyDescent="0.25">
      <c r="A122" t="s">
        <v>146</v>
      </c>
      <c r="B122" s="3">
        <v>44563</v>
      </c>
      <c r="C122" s="3">
        <v>44540</v>
      </c>
      <c r="D122" s="3"/>
      <c r="E122" t="s">
        <v>516</v>
      </c>
      <c r="F122" t="s">
        <v>506</v>
      </c>
      <c r="G122" t="s">
        <v>12</v>
      </c>
      <c r="H122">
        <v>23</v>
      </c>
    </row>
    <row r="123" spans="1:8" x14ac:dyDescent="0.25">
      <c r="A123" t="s">
        <v>147</v>
      </c>
      <c r="B123" s="3">
        <v>44592</v>
      </c>
      <c r="C123" s="3">
        <v>44540</v>
      </c>
      <c r="D123" s="3">
        <v>44544</v>
      </c>
      <c r="E123" t="s">
        <v>524</v>
      </c>
      <c r="F123" t="s">
        <v>507</v>
      </c>
      <c r="G123" t="s">
        <v>12</v>
      </c>
      <c r="H123">
        <v>52</v>
      </c>
    </row>
    <row r="124" spans="1:8" x14ac:dyDescent="0.25">
      <c r="A124" t="s">
        <v>148</v>
      </c>
      <c r="B124" s="3">
        <v>44569</v>
      </c>
      <c r="C124" s="3">
        <v>44540</v>
      </c>
      <c r="D124" s="3">
        <v>44546</v>
      </c>
      <c r="E124" t="s">
        <v>512</v>
      </c>
      <c r="F124" t="s">
        <v>507</v>
      </c>
      <c r="G124" t="s">
        <v>7</v>
      </c>
      <c r="H124">
        <v>29</v>
      </c>
    </row>
    <row r="125" spans="1:8" x14ac:dyDescent="0.25">
      <c r="A125" t="s">
        <v>149</v>
      </c>
      <c r="B125" s="3">
        <v>44563</v>
      </c>
      <c r="C125" s="3">
        <v>44543</v>
      </c>
      <c r="D125" s="3">
        <v>44551</v>
      </c>
      <c r="E125" t="s">
        <v>514</v>
      </c>
      <c r="F125" t="s">
        <v>506</v>
      </c>
      <c r="G125" t="s">
        <v>12</v>
      </c>
      <c r="H125">
        <v>20</v>
      </c>
    </row>
    <row r="126" spans="1:8" x14ac:dyDescent="0.25">
      <c r="A126" t="s">
        <v>150</v>
      </c>
      <c r="B126" s="3">
        <v>44565</v>
      </c>
      <c r="C126" s="3">
        <v>44543</v>
      </c>
      <c r="D126" s="3">
        <v>44546</v>
      </c>
      <c r="E126" t="s">
        <v>514</v>
      </c>
      <c r="F126" t="s">
        <v>506</v>
      </c>
      <c r="G126" t="s">
        <v>12</v>
      </c>
      <c r="H126">
        <v>22</v>
      </c>
    </row>
    <row r="127" spans="1:8" x14ac:dyDescent="0.25">
      <c r="A127" t="s">
        <v>151</v>
      </c>
      <c r="B127" s="3">
        <v>44567</v>
      </c>
      <c r="C127" s="3">
        <v>44543</v>
      </c>
      <c r="D127" s="3">
        <v>44548</v>
      </c>
      <c r="E127" t="s">
        <v>514</v>
      </c>
      <c r="F127" t="s">
        <v>506</v>
      </c>
      <c r="G127" t="s">
        <v>12</v>
      </c>
      <c r="H127">
        <v>24</v>
      </c>
    </row>
    <row r="128" spans="1:8" x14ac:dyDescent="0.25">
      <c r="A128" t="s">
        <v>152</v>
      </c>
      <c r="B128" s="3">
        <v>44569</v>
      </c>
      <c r="C128" s="3">
        <v>44543</v>
      </c>
      <c r="D128" s="3">
        <v>44550</v>
      </c>
      <c r="E128" t="s">
        <v>514</v>
      </c>
      <c r="F128" t="s">
        <v>506</v>
      </c>
      <c r="G128" t="s">
        <v>12</v>
      </c>
      <c r="H128">
        <v>26</v>
      </c>
    </row>
    <row r="129" spans="1:8" x14ac:dyDescent="0.25">
      <c r="A129" t="s">
        <v>153</v>
      </c>
      <c r="B129" s="3">
        <v>44637</v>
      </c>
      <c r="C129" s="3">
        <v>44543</v>
      </c>
      <c r="D129" s="3">
        <v>44545</v>
      </c>
      <c r="E129" t="s">
        <v>513</v>
      </c>
      <c r="F129" t="s">
        <v>505</v>
      </c>
      <c r="G129" t="s">
        <v>13</v>
      </c>
      <c r="H129">
        <v>94</v>
      </c>
    </row>
    <row r="130" spans="1:8" x14ac:dyDescent="0.25">
      <c r="A130" t="s">
        <v>154</v>
      </c>
      <c r="B130" s="3">
        <v>44569</v>
      </c>
      <c r="C130" s="3">
        <v>44545</v>
      </c>
      <c r="D130" s="3">
        <v>44550</v>
      </c>
      <c r="E130" t="s">
        <v>516</v>
      </c>
      <c r="F130" t="s">
        <v>506</v>
      </c>
      <c r="G130" t="s">
        <v>12</v>
      </c>
      <c r="H130">
        <v>24</v>
      </c>
    </row>
    <row r="131" spans="1:8" x14ac:dyDescent="0.25">
      <c r="A131" t="s">
        <v>155</v>
      </c>
      <c r="B131" s="3">
        <v>44734</v>
      </c>
      <c r="C131" s="3">
        <v>44545</v>
      </c>
      <c r="D131" s="3">
        <v>44550</v>
      </c>
      <c r="E131" t="s">
        <v>522</v>
      </c>
      <c r="F131" t="s">
        <v>505</v>
      </c>
      <c r="G131" t="s">
        <v>7</v>
      </c>
      <c r="H131">
        <v>189</v>
      </c>
    </row>
    <row r="132" spans="1:8" x14ac:dyDescent="0.25">
      <c r="A132" t="s">
        <v>156</v>
      </c>
      <c r="B132" s="3">
        <v>44569</v>
      </c>
      <c r="C132" s="3">
        <v>44546</v>
      </c>
      <c r="D132" s="3">
        <v>44553</v>
      </c>
      <c r="E132" t="s">
        <v>516</v>
      </c>
      <c r="F132" t="s">
        <v>506</v>
      </c>
      <c r="G132" t="s">
        <v>12</v>
      </c>
      <c r="H132">
        <v>23</v>
      </c>
    </row>
    <row r="133" spans="1:8" x14ac:dyDescent="0.25">
      <c r="A133" t="s">
        <v>157</v>
      </c>
      <c r="B133" s="3">
        <v>44651</v>
      </c>
      <c r="C133" s="3">
        <v>44547</v>
      </c>
      <c r="D133" s="3">
        <v>44551</v>
      </c>
      <c r="E133" t="s">
        <v>528</v>
      </c>
      <c r="F133" t="s">
        <v>505</v>
      </c>
      <c r="G133" t="s">
        <v>7</v>
      </c>
      <c r="H133">
        <v>104</v>
      </c>
    </row>
    <row r="134" spans="1:8" x14ac:dyDescent="0.25">
      <c r="A134" t="s">
        <v>158</v>
      </c>
      <c r="B134" s="3">
        <v>44564</v>
      </c>
      <c r="C134" s="3">
        <v>44547</v>
      </c>
      <c r="D134" s="3">
        <v>44553</v>
      </c>
      <c r="E134" t="s">
        <v>516</v>
      </c>
      <c r="F134" t="s">
        <v>506</v>
      </c>
      <c r="G134" t="s">
        <v>12</v>
      </c>
      <c r="H134">
        <v>17</v>
      </c>
    </row>
    <row r="135" spans="1:8" x14ac:dyDescent="0.25">
      <c r="A135" t="s">
        <v>159</v>
      </c>
      <c r="B135" s="3">
        <v>44661</v>
      </c>
      <c r="C135" s="3">
        <v>44550</v>
      </c>
      <c r="D135" s="3">
        <v>44552</v>
      </c>
      <c r="E135" t="s">
        <v>523</v>
      </c>
      <c r="F135" t="s">
        <v>506</v>
      </c>
      <c r="G135" t="s">
        <v>7</v>
      </c>
      <c r="H135">
        <v>111</v>
      </c>
    </row>
    <row r="136" spans="1:8" x14ac:dyDescent="0.25">
      <c r="A136" t="s">
        <v>160</v>
      </c>
      <c r="B136" s="3">
        <v>44596</v>
      </c>
      <c r="C136" s="3">
        <v>44550</v>
      </c>
      <c r="D136" s="3">
        <v>44558</v>
      </c>
      <c r="E136" t="s">
        <v>519</v>
      </c>
      <c r="F136" t="s">
        <v>505</v>
      </c>
      <c r="G136" t="s">
        <v>14</v>
      </c>
      <c r="H136">
        <v>46</v>
      </c>
    </row>
    <row r="137" spans="1:8" x14ac:dyDescent="0.25">
      <c r="A137" t="s">
        <v>161</v>
      </c>
      <c r="B137" s="3">
        <v>44611</v>
      </c>
      <c r="C137" s="3">
        <v>44550</v>
      </c>
      <c r="D137" s="3"/>
      <c r="E137" t="s">
        <v>524</v>
      </c>
      <c r="F137" t="s">
        <v>507</v>
      </c>
      <c r="G137" t="s">
        <v>11</v>
      </c>
      <c r="H137">
        <v>61</v>
      </c>
    </row>
    <row r="138" spans="1:8" x14ac:dyDescent="0.25">
      <c r="A138" t="s">
        <v>162</v>
      </c>
      <c r="B138" s="3">
        <v>44563</v>
      </c>
      <c r="C138" s="3">
        <v>44551</v>
      </c>
      <c r="D138" s="3">
        <v>44554</v>
      </c>
      <c r="E138" t="s">
        <v>519</v>
      </c>
      <c r="F138" t="s">
        <v>505</v>
      </c>
      <c r="G138" t="s">
        <v>14</v>
      </c>
      <c r="H138">
        <v>12</v>
      </c>
    </row>
    <row r="139" spans="1:8" x14ac:dyDescent="0.25">
      <c r="A139" t="s">
        <v>163</v>
      </c>
      <c r="B139" s="3">
        <v>44619</v>
      </c>
      <c r="C139" s="3">
        <v>44551</v>
      </c>
      <c r="D139" s="3">
        <v>44556</v>
      </c>
      <c r="E139" t="s">
        <v>516</v>
      </c>
      <c r="F139" t="s">
        <v>506</v>
      </c>
      <c r="G139" t="s">
        <v>12</v>
      </c>
      <c r="H139">
        <v>68</v>
      </c>
    </row>
    <row r="140" spans="1:8" x14ac:dyDescent="0.25">
      <c r="A140" t="s">
        <v>164</v>
      </c>
      <c r="B140" s="3">
        <v>44567</v>
      </c>
      <c r="C140" s="3">
        <v>44552</v>
      </c>
      <c r="D140" s="3">
        <v>44554</v>
      </c>
      <c r="E140" t="s">
        <v>519</v>
      </c>
      <c r="F140" t="s">
        <v>505</v>
      </c>
      <c r="G140" t="s">
        <v>12</v>
      </c>
      <c r="H140">
        <v>15</v>
      </c>
    </row>
    <row r="141" spans="1:8" x14ac:dyDescent="0.25">
      <c r="A141" t="s">
        <v>165</v>
      </c>
      <c r="B141" s="3">
        <v>44578</v>
      </c>
      <c r="C141" s="3">
        <v>44553</v>
      </c>
      <c r="D141" s="3">
        <v>44558</v>
      </c>
      <c r="E141" t="s">
        <v>518</v>
      </c>
      <c r="F141" t="s">
        <v>506</v>
      </c>
      <c r="G141" t="s">
        <v>12</v>
      </c>
      <c r="H141">
        <v>25</v>
      </c>
    </row>
    <row r="142" spans="1:8" x14ac:dyDescent="0.25">
      <c r="A142" t="s">
        <v>166</v>
      </c>
      <c r="B142" s="3">
        <v>44578</v>
      </c>
      <c r="C142" s="3">
        <v>44557</v>
      </c>
      <c r="D142" s="3">
        <v>44558</v>
      </c>
      <c r="E142" t="s">
        <v>516</v>
      </c>
      <c r="F142" t="s">
        <v>506</v>
      </c>
      <c r="G142" t="s">
        <v>12</v>
      </c>
      <c r="H142">
        <v>21</v>
      </c>
    </row>
    <row r="143" spans="1:8" x14ac:dyDescent="0.25">
      <c r="A143" t="s">
        <v>167</v>
      </c>
      <c r="B143" s="3">
        <v>44564</v>
      </c>
      <c r="C143" s="3">
        <v>44558</v>
      </c>
      <c r="D143" s="3">
        <v>44202</v>
      </c>
      <c r="E143" t="s">
        <v>522</v>
      </c>
      <c r="F143" t="s">
        <v>505</v>
      </c>
      <c r="G143" t="s">
        <v>14</v>
      </c>
      <c r="H143">
        <v>6</v>
      </c>
    </row>
    <row r="144" spans="1:8" x14ac:dyDescent="0.25">
      <c r="A144" t="s">
        <v>168</v>
      </c>
      <c r="B144" s="3">
        <v>44566</v>
      </c>
      <c r="C144" s="3">
        <v>44558</v>
      </c>
      <c r="D144" s="3">
        <v>44566</v>
      </c>
      <c r="E144" t="s">
        <v>524</v>
      </c>
      <c r="F144" t="s">
        <v>507</v>
      </c>
      <c r="G144" t="s">
        <v>12</v>
      </c>
      <c r="H144">
        <v>8</v>
      </c>
    </row>
    <row r="145" spans="1:8" x14ac:dyDescent="0.25">
      <c r="A145" t="s">
        <v>169</v>
      </c>
      <c r="B145" s="3">
        <v>44667</v>
      </c>
      <c r="C145" s="3">
        <v>44559</v>
      </c>
      <c r="D145" s="3">
        <v>44566</v>
      </c>
      <c r="E145" t="s">
        <v>519</v>
      </c>
      <c r="F145" t="s">
        <v>505</v>
      </c>
      <c r="G145" t="s">
        <v>14</v>
      </c>
      <c r="H145">
        <v>108</v>
      </c>
    </row>
    <row r="146" spans="1:8" x14ac:dyDescent="0.25">
      <c r="A146" t="s">
        <v>170</v>
      </c>
      <c r="B146" s="3">
        <v>44565</v>
      </c>
      <c r="C146" s="3">
        <v>44559</v>
      </c>
      <c r="D146" s="3">
        <v>44200</v>
      </c>
      <c r="E146" t="s">
        <v>518</v>
      </c>
      <c r="F146" t="s">
        <v>506</v>
      </c>
      <c r="G146" t="s">
        <v>12</v>
      </c>
      <c r="H146">
        <v>6</v>
      </c>
    </row>
    <row r="147" spans="1:8" x14ac:dyDescent="0.25">
      <c r="A147" t="s">
        <v>171</v>
      </c>
      <c r="B147" s="3">
        <v>44605</v>
      </c>
      <c r="C147" s="3">
        <v>44559</v>
      </c>
      <c r="D147" s="3">
        <v>44568</v>
      </c>
      <c r="E147" t="s">
        <v>516</v>
      </c>
      <c r="F147" t="s">
        <v>506</v>
      </c>
      <c r="G147" t="s">
        <v>12</v>
      </c>
      <c r="H147">
        <v>46</v>
      </c>
    </row>
    <row r="148" spans="1:8" x14ac:dyDescent="0.25">
      <c r="A148" t="s">
        <v>172</v>
      </c>
      <c r="B148" s="3">
        <v>44569</v>
      </c>
      <c r="C148" s="3">
        <v>44560</v>
      </c>
      <c r="D148" s="3">
        <v>44567</v>
      </c>
      <c r="E148" t="s">
        <v>519</v>
      </c>
      <c r="F148" t="s">
        <v>505</v>
      </c>
      <c r="G148" t="s">
        <v>14</v>
      </c>
      <c r="H148">
        <v>9</v>
      </c>
    </row>
    <row r="149" spans="1:8" x14ac:dyDescent="0.25">
      <c r="A149" t="s">
        <v>173</v>
      </c>
      <c r="B149" s="3">
        <v>44607</v>
      </c>
      <c r="C149" s="3">
        <v>44560</v>
      </c>
      <c r="D149" s="3">
        <v>44564</v>
      </c>
      <c r="E149" t="s">
        <v>519</v>
      </c>
      <c r="F149" t="s">
        <v>505</v>
      </c>
      <c r="G149" t="s">
        <v>12</v>
      </c>
      <c r="H149">
        <v>47</v>
      </c>
    </row>
    <row r="150" spans="1:8" x14ac:dyDescent="0.25">
      <c r="A150" t="s">
        <v>174</v>
      </c>
      <c r="B150" s="3">
        <v>44579</v>
      </c>
      <c r="C150" s="3">
        <v>44571</v>
      </c>
      <c r="D150" s="3">
        <v>44575</v>
      </c>
      <c r="E150" t="s">
        <v>519</v>
      </c>
      <c r="F150" t="s">
        <v>505</v>
      </c>
      <c r="G150" t="s">
        <v>14</v>
      </c>
      <c r="H150">
        <v>8</v>
      </c>
    </row>
    <row r="151" spans="1:8" x14ac:dyDescent="0.25">
      <c r="A151" t="s">
        <v>175</v>
      </c>
      <c r="B151" s="3">
        <v>44579</v>
      </c>
      <c r="C151" s="3">
        <v>44571</v>
      </c>
      <c r="D151" s="3">
        <v>44575</v>
      </c>
      <c r="E151" t="s">
        <v>519</v>
      </c>
      <c r="F151" t="s">
        <v>505</v>
      </c>
      <c r="G151" t="s">
        <v>14</v>
      </c>
      <c r="H151">
        <v>8</v>
      </c>
    </row>
    <row r="152" spans="1:8" x14ac:dyDescent="0.25">
      <c r="A152" t="s">
        <v>176</v>
      </c>
      <c r="B152" s="3">
        <v>44592</v>
      </c>
      <c r="C152" s="3">
        <v>44571</v>
      </c>
      <c r="D152" s="3">
        <v>44574</v>
      </c>
      <c r="E152" t="s">
        <v>522</v>
      </c>
      <c r="F152" t="s">
        <v>505</v>
      </c>
      <c r="G152" t="s">
        <v>14</v>
      </c>
      <c r="H152">
        <v>21</v>
      </c>
    </row>
    <row r="153" spans="1:8" x14ac:dyDescent="0.25">
      <c r="A153" t="s">
        <v>177</v>
      </c>
      <c r="B153" s="3">
        <v>44611</v>
      </c>
      <c r="C153" s="3">
        <v>44572</v>
      </c>
      <c r="D153" s="3">
        <v>44611</v>
      </c>
      <c r="E153" t="s">
        <v>511</v>
      </c>
      <c r="F153" t="s">
        <v>507</v>
      </c>
      <c r="G153" t="s">
        <v>9</v>
      </c>
      <c r="H153">
        <v>39</v>
      </c>
    </row>
    <row r="154" spans="1:8" x14ac:dyDescent="0.25">
      <c r="A154" t="s">
        <v>178</v>
      </c>
      <c r="B154" s="3">
        <v>44585</v>
      </c>
      <c r="C154" s="3">
        <v>44572</v>
      </c>
      <c r="D154" s="3">
        <v>44580</v>
      </c>
      <c r="E154" t="s">
        <v>512</v>
      </c>
      <c r="F154" t="s">
        <v>507</v>
      </c>
      <c r="G154" t="s">
        <v>7</v>
      </c>
      <c r="H154">
        <v>13</v>
      </c>
    </row>
    <row r="155" spans="1:8" x14ac:dyDescent="0.25">
      <c r="A155" t="s">
        <v>179</v>
      </c>
      <c r="B155" s="3">
        <v>44706</v>
      </c>
      <c r="C155" s="3">
        <v>44572</v>
      </c>
      <c r="D155" s="3">
        <v>44580</v>
      </c>
      <c r="E155" t="s">
        <v>512</v>
      </c>
      <c r="F155" t="s">
        <v>507</v>
      </c>
      <c r="G155" t="s">
        <v>7</v>
      </c>
      <c r="H155">
        <v>134</v>
      </c>
    </row>
    <row r="156" spans="1:8" x14ac:dyDescent="0.25">
      <c r="A156" t="s">
        <v>180</v>
      </c>
      <c r="B156" s="3">
        <v>44626</v>
      </c>
      <c r="C156" s="3">
        <v>44574</v>
      </c>
      <c r="D156" s="3">
        <v>44581</v>
      </c>
      <c r="E156" t="s">
        <v>528</v>
      </c>
      <c r="F156" t="s">
        <v>505</v>
      </c>
      <c r="G156" t="s">
        <v>12</v>
      </c>
      <c r="H156">
        <v>52</v>
      </c>
    </row>
    <row r="157" spans="1:8" x14ac:dyDescent="0.25">
      <c r="A157" t="s">
        <v>181</v>
      </c>
      <c r="B157" s="3">
        <v>44609</v>
      </c>
      <c r="C157" s="3">
        <v>44574</v>
      </c>
      <c r="D157" s="3">
        <v>44579</v>
      </c>
      <c r="E157" t="s">
        <v>509</v>
      </c>
      <c r="F157" t="s">
        <v>505</v>
      </c>
      <c r="G157" t="s">
        <v>8</v>
      </c>
      <c r="H157">
        <v>35</v>
      </c>
    </row>
    <row r="158" spans="1:8" x14ac:dyDescent="0.25">
      <c r="A158" t="s">
        <v>182</v>
      </c>
      <c r="B158" s="3">
        <v>44581</v>
      </c>
      <c r="C158" s="3">
        <v>44574</v>
      </c>
      <c r="D158" s="3">
        <v>44581</v>
      </c>
      <c r="E158" t="s">
        <v>526</v>
      </c>
      <c r="F158" t="s">
        <v>505</v>
      </c>
      <c r="G158" t="s">
        <v>12</v>
      </c>
      <c r="H158">
        <v>7</v>
      </c>
    </row>
    <row r="159" spans="1:8" x14ac:dyDescent="0.25">
      <c r="A159" t="s">
        <v>183</v>
      </c>
      <c r="B159" s="3">
        <v>44580</v>
      </c>
      <c r="C159" s="3">
        <v>44575</v>
      </c>
      <c r="D159" s="3">
        <v>44579</v>
      </c>
      <c r="E159" t="s">
        <v>516</v>
      </c>
      <c r="F159" t="s">
        <v>506</v>
      </c>
      <c r="G159" t="s">
        <v>12</v>
      </c>
      <c r="H159">
        <v>5</v>
      </c>
    </row>
    <row r="160" spans="1:8" x14ac:dyDescent="0.25">
      <c r="A160" t="s">
        <v>184</v>
      </c>
      <c r="B160" s="3">
        <v>44637</v>
      </c>
      <c r="C160" s="3">
        <v>44575</v>
      </c>
      <c r="D160" s="3">
        <v>44580</v>
      </c>
      <c r="E160" t="s">
        <v>512</v>
      </c>
      <c r="F160" t="s">
        <v>507</v>
      </c>
      <c r="G160" t="s">
        <v>14</v>
      </c>
      <c r="H160">
        <v>62</v>
      </c>
    </row>
    <row r="161" spans="1:8" x14ac:dyDescent="0.25">
      <c r="A161" t="s">
        <v>185</v>
      </c>
      <c r="B161" s="3">
        <v>44586</v>
      </c>
      <c r="C161" s="3">
        <v>44576</v>
      </c>
      <c r="D161" s="3">
        <v>44585</v>
      </c>
      <c r="E161" t="s">
        <v>523</v>
      </c>
      <c r="F161" t="s">
        <v>506</v>
      </c>
      <c r="G161" t="s">
        <v>12</v>
      </c>
      <c r="H161">
        <v>10</v>
      </c>
    </row>
    <row r="162" spans="1:8" x14ac:dyDescent="0.25">
      <c r="A162" t="s">
        <v>186</v>
      </c>
      <c r="B162" s="3">
        <v>44585</v>
      </c>
      <c r="C162" s="3">
        <v>44576</v>
      </c>
      <c r="D162" s="3">
        <v>44581</v>
      </c>
      <c r="E162" t="s">
        <v>516</v>
      </c>
      <c r="F162" t="s">
        <v>506</v>
      </c>
      <c r="G162" t="s">
        <v>12</v>
      </c>
      <c r="H162">
        <v>9</v>
      </c>
    </row>
    <row r="163" spans="1:8" x14ac:dyDescent="0.25">
      <c r="A163" t="s">
        <v>187</v>
      </c>
      <c r="B163" s="3">
        <v>44708</v>
      </c>
      <c r="C163" s="3">
        <v>44576</v>
      </c>
      <c r="D163" s="3">
        <v>44582</v>
      </c>
      <c r="E163" t="s">
        <v>513</v>
      </c>
      <c r="F163" t="s">
        <v>505</v>
      </c>
      <c r="G163" t="s">
        <v>13</v>
      </c>
      <c r="H163">
        <v>132</v>
      </c>
    </row>
    <row r="164" spans="1:8" x14ac:dyDescent="0.25">
      <c r="A164" t="s">
        <v>188</v>
      </c>
      <c r="B164" s="3">
        <v>44582</v>
      </c>
      <c r="C164" s="3">
        <v>44576</v>
      </c>
      <c r="D164" s="3">
        <v>44582</v>
      </c>
      <c r="E164" t="s">
        <v>524</v>
      </c>
      <c r="F164" t="s">
        <v>507</v>
      </c>
      <c r="G164" t="s">
        <v>12</v>
      </c>
      <c r="H164">
        <v>6</v>
      </c>
    </row>
    <row r="165" spans="1:8" x14ac:dyDescent="0.25">
      <c r="A165" t="s">
        <v>189</v>
      </c>
      <c r="B165" s="3">
        <v>44592</v>
      </c>
      <c r="C165" s="3">
        <v>44577</v>
      </c>
      <c r="D165" s="3">
        <v>44582</v>
      </c>
      <c r="E165" t="s">
        <v>519</v>
      </c>
      <c r="F165" t="s">
        <v>505</v>
      </c>
      <c r="G165" t="s">
        <v>19</v>
      </c>
      <c r="H165">
        <v>15</v>
      </c>
    </row>
    <row r="166" spans="1:8" x14ac:dyDescent="0.25">
      <c r="A166" t="s">
        <v>190</v>
      </c>
      <c r="B166" s="3">
        <v>44623</v>
      </c>
      <c r="C166" s="3">
        <v>44577</v>
      </c>
      <c r="D166" s="3">
        <v>44580</v>
      </c>
      <c r="E166" t="s">
        <v>513</v>
      </c>
      <c r="F166" t="s">
        <v>505</v>
      </c>
      <c r="G166" t="s">
        <v>13</v>
      </c>
      <c r="H166">
        <v>46</v>
      </c>
    </row>
    <row r="167" spans="1:8" x14ac:dyDescent="0.25">
      <c r="A167" t="s">
        <v>191</v>
      </c>
      <c r="B167" s="3">
        <v>44587</v>
      </c>
      <c r="C167" s="3">
        <v>44578</v>
      </c>
      <c r="D167" s="3">
        <v>44585</v>
      </c>
      <c r="E167" t="s">
        <v>516</v>
      </c>
      <c r="F167" t="s">
        <v>506</v>
      </c>
      <c r="G167" t="s">
        <v>12</v>
      </c>
      <c r="H167">
        <v>9</v>
      </c>
    </row>
    <row r="168" spans="1:8" x14ac:dyDescent="0.25">
      <c r="A168" t="s">
        <v>192</v>
      </c>
      <c r="B168" s="3">
        <v>44602</v>
      </c>
      <c r="C168" s="3">
        <v>44578</v>
      </c>
      <c r="D168" s="3">
        <v>44580</v>
      </c>
      <c r="E168" t="s">
        <v>524</v>
      </c>
      <c r="F168" t="s">
        <v>507</v>
      </c>
      <c r="G168" t="s">
        <v>12</v>
      </c>
      <c r="H168">
        <v>24</v>
      </c>
    </row>
    <row r="169" spans="1:8" x14ac:dyDescent="0.25">
      <c r="A169" t="s">
        <v>193</v>
      </c>
      <c r="B169" s="3">
        <v>44633</v>
      </c>
      <c r="C169" s="3">
        <v>44578</v>
      </c>
      <c r="D169" s="3">
        <v>44583</v>
      </c>
      <c r="E169" t="s">
        <v>508</v>
      </c>
      <c r="F169" t="s">
        <v>507</v>
      </c>
      <c r="G169" t="s">
        <v>7</v>
      </c>
      <c r="H169">
        <v>55</v>
      </c>
    </row>
    <row r="170" spans="1:8" x14ac:dyDescent="0.25">
      <c r="A170" t="s">
        <v>194</v>
      </c>
      <c r="B170" s="3">
        <v>44667</v>
      </c>
      <c r="C170" s="3">
        <v>44579</v>
      </c>
      <c r="D170" s="3">
        <v>44581</v>
      </c>
      <c r="E170" t="s">
        <v>518</v>
      </c>
      <c r="F170" t="s">
        <v>506</v>
      </c>
      <c r="G170" t="s">
        <v>12</v>
      </c>
      <c r="H170">
        <v>88</v>
      </c>
    </row>
    <row r="171" spans="1:8" x14ac:dyDescent="0.25">
      <c r="A171" t="s">
        <v>195</v>
      </c>
      <c r="B171" s="3">
        <v>44664</v>
      </c>
      <c r="C171" s="3">
        <v>44579</v>
      </c>
      <c r="D171" s="3">
        <v>44586</v>
      </c>
      <c r="E171" t="s">
        <v>516</v>
      </c>
      <c r="F171" t="s">
        <v>506</v>
      </c>
      <c r="G171" t="s">
        <v>12</v>
      </c>
      <c r="H171">
        <v>85</v>
      </c>
    </row>
    <row r="172" spans="1:8" x14ac:dyDescent="0.25">
      <c r="A172" t="s">
        <v>196</v>
      </c>
      <c r="B172" s="3">
        <v>44641</v>
      </c>
      <c r="C172" s="3">
        <v>44579</v>
      </c>
      <c r="D172" s="3">
        <v>44581</v>
      </c>
      <c r="E172" t="s">
        <v>513</v>
      </c>
      <c r="F172" t="s">
        <v>505</v>
      </c>
      <c r="G172" t="s">
        <v>13</v>
      </c>
      <c r="H172">
        <v>62</v>
      </c>
    </row>
    <row r="173" spans="1:8" x14ac:dyDescent="0.25">
      <c r="A173" t="s">
        <v>197</v>
      </c>
      <c r="B173" s="3">
        <v>44693</v>
      </c>
      <c r="C173" s="3">
        <v>44580</v>
      </c>
      <c r="D173" s="3">
        <v>44587</v>
      </c>
      <c r="E173" t="s">
        <v>522</v>
      </c>
      <c r="F173" t="s">
        <v>505</v>
      </c>
      <c r="G173" t="s">
        <v>14</v>
      </c>
      <c r="H173">
        <v>113</v>
      </c>
    </row>
    <row r="174" spans="1:8" x14ac:dyDescent="0.25">
      <c r="A174" t="s">
        <v>198</v>
      </c>
      <c r="B174" s="3">
        <v>44589</v>
      </c>
      <c r="C174" s="3">
        <v>44580</v>
      </c>
      <c r="D174" s="3">
        <v>44587</v>
      </c>
      <c r="E174" t="s">
        <v>513</v>
      </c>
      <c r="F174" t="s">
        <v>505</v>
      </c>
      <c r="G174" t="s">
        <v>12</v>
      </c>
      <c r="H174">
        <v>9</v>
      </c>
    </row>
    <row r="175" spans="1:8" x14ac:dyDescent="0.25">
      <c r="A175" t="s">
        <v>199</v>
      </c>
      <c r="B175" s="3">
        <v>44661</v>
      </c>
      <c r="C175" s="3">
        <v>44581</v>
      </c>
      <c r="D175" s="3">
        <v>44587</v>
      </c>
      <c r="E175" t="s">
        <v>523</v>
      </c>
      <c r="F175" t="s">
        <v>506</v>
      </c>
      <c r="G175" t="s">
        <v>7</v>
      </c>
      <c r="H175">
        <v>80</v>
      </c>
    </row>
    <row r="176" spans="1:8" x14ac:dyDescent="0.25">
      <c r="A176" t="s">
        <v>200</v>
      </c>
      <c r="B176" s="3">
        <v>44604</v>
      </c>
      <c r="C176" s="3">
        <v>44581</v>
      </c>
      <c r="D176" s="3"/>
      <c r="E176" t="s">
        <v>523</v>
      </c>
      <c r="F176" t="s">
        <v>506</v>
      </c>
      <c r="G176" t="s">
        <v>12</v>
      </c>
      <c r="H176">
        <v>23</v>
      </c>
    </row>
    <row r="177" spans="1:8" x14ac:dyDescent="0.25">
      <c r="A177" t="s">
        <v>201</v>
      </c>
      <c r="B177" s="3">
        <v>44643</v>
      </c>
      <c r="C177" s="3">
        <v>44581</v>
      </c>
      <c r="D177" s="3">
        <v>44583</v>
      </c>
      <c r="E177" t="s">
        <v>524</v>
      </c>
      <c r="F177" t="s">
        <v>507</v>
      </c>
      <c r="G177" t="s">
        <v>7</v>
      </c>
      <c r="H177">
        <v>62</v>
      </c>
    </row>
    <row r="178" spans="1:8" x14ac:dyDescent="0.25">
      <c r="A178" t="s">
        <v>202</v>
      </c>
      <c r="B178" s="3">
        <v>44595</v>
      </c>
      <c r="C178" s="3">
        <v>44582</v>
      </c>
      <c r="D178" s="3">
        <v>44589</v>
      </c>
      <c r="E178" t="s">
        <v>522</v>
      </c>
      <c r="F178" t="s">
        <v>505</v>
      </c>
      <c r="G178" t="s">
        <v>15</v>
      </c>
      <c r="H178">
        <v>13</v>
      </c>
    </row>
    <row r="179" spans="1:8" x14ac:dyDescent="0.25">
      <c r="A179" t="s">
        <v>203</v>
      </c>
      <c r="B179" s="3">
        <v>44602</v>
      </c>
      <c r="C179" s="3">
        <v>44585</v>
      </c>
      <c r="D179" s="3"/>
      <c r="E179" t="s">
        <v>516</v>
      </c>
      <c r="F179" t="s">
        <v>506</v>
      </c>
      <c r="G179" t="s">
        <v>12</v>
      </c>
      <c r="H179">
        <v>17</v>
      </c>
    </row>
    <row r="180" spans="1:8" x14ac:dyDescent="0.25">
      <c r="A180" t="s">
        <v>204</v>
      </c>
      <c r="B180" s="3">
        <v>44631</v>
      </c>
      <c r="C180" s="3">
        <v>44585</v>
      </c>
      <c r="D180" s="3">
        <v>44592</v>
      </c>
      <c r="E180" t="s">
        <v>527</v>
      </c>
      <c r="F180" t="s">
        <v>507</v>
      </c>
      <c r="G180" t="s">
        <v>20</v>
      </c>
      <c r="H180">
        <v>46</v>
      </c>
    </row>
    <row r="181" spans="1:8" x14ac:dyDescent="0.25">
      <c r="A181" t="s">
        <v>205</v>
      </c>
      <c r="B181" s="3">
        <v>44589</v>
      </c>
      <c r="C181" s="3">
        <v>44585</v>
      </c>
      <c r="D181" s="3">
        <v>44587</v>
      </c>
      <c r="E181" t="s">
        <v>526</v>
      </c>
      <c r="F181" t="s">
        <v>505</v>
      </c>
      <c r="G181" t="s">
        <v>12</v>
      </c>
      <c r="H181">
        <v>4</v>
      </c>
    </row>
    <row r="182" spans="1:8" x14ac:dyDescent="0.25">
      <c r="A182" t="s">
        <v>206</v>
      </c>
      <c r="B182" s="3">
        <v>44648</v>
      </c>
      <c r="C182" s="3">
        <v>44585</v>
      </c>
      <c r="D182" s="3">
        <v>44592</v>
      </c>
      <c r="E182" t="s">
        <v>515</v>
      </c>
      <c r="F182" t="s">
        <v>505</v>
      </c>
      <c r="G182" t="s">
        <v>15</v>
      </c>
      <c r="H182">
        <v>63</v>
      </c>
    </row>
    <row r="183" spans="1:8" x14ac:dyDescent="0.25">
      <c r="A183" t="s">
        <v>207</v>
      </c>
      <c r="B183" s="3">
        <v>44595</v>
      </c>
      <c r="C183" s="3">
        <v>44586</v>
      </c>
      <c r="D183" s="3">
        <v>44588</v>
      </c>
      <c r="E183" t="s">
        <v>519</v>
      </c>
      <c r="F183" t="s">
        <v>505</v>
      </c>
      <c r="G183" t="s">
        <v>14</v>
      </c>
      <c r="H183">
        <v>9</v>
      </c>
    </row>
    <row r="184" spans="1:8" x14ac:dyDescent="0.25">
      <c r="A184" t="s">
        <v>208</v>
      </c>
      <c r="B184" s="3">
        <v>44613</v>
      </c>
      <c r="C184" s="3">
        <v>44586</v>
      </c>
      <c r="D184" s="3">
        <v>44588</v>
      </c>
      <c r="E184" t="s">
        <v>516</v>
      </c>
      <c r="F184" t="s">
        <v>506</v>
      </c>
      <c r="G184" t="s">
        <v>12</v>
      </c>
      <c r="H184">
        <v>27</v>
      </c>
    </row>
    <row r="185" spans="1:8" x14ac:dyDescent="0.25">
      <c r="A185" t="s">
        <v>209</v>
      </c>
      <c r="B185" s="3">
        <v>44615</v>
      </c>
      <c r="C185" s="3">
        <v>44586</v>
      </c>
      <c r="D185" s="3">
        <v>44590</v>
      </c>
      <c r="E185" t="s">
        <v>511</v>
      </c>
      <c r="F185" t="s">
        <v>507</v>
      </c>
      <c r="G185" t="s">
        <v>9</v>
      </c>
      <c r="H185">
        <v>29</v>
      </c>
    </row>
    <row r="186" spans="1:8" x14ac:dyDescent="0.25">
      <c r="A186" t="s">
        <v>210</v>
      </c>
      <c r="B186" s="3">
        <v>44596</v>
      </c>
      <c r="C186" s="3">
        <v>44587</v>
      </c>
      <c r="D186" s="3"/>
      <c r="E186" t="s">
        <v>521</v>
      </c>
      <c r="F186" t="s">
        <v>505</v>
      </c>
      <c r="G186" t="s">
        <v>9</v>
      </c>
      <c r="H186">
        <v>9</v>
      </c>
    </row>
    <row r="187" spans="1:8" x14ac:dyDescent="0.25">
      <c r="A187" t="s">
        <v>211</v>
      </c>
      <c r="B187" s="3">
        <v>44623</v>
      </c>
      <c r="C187" s="3">
        <v>44587</v>
      </c>
      <c r="D187" s="3"/>
      <c r="E187" t="s">
        <v>515</v>
      </c>
      <c r="F187" t="s">
        <v>505</v>
      </c>
      <c r="G187" t="s">
        <v>15</v>
      </c>
      <c r="H187">
        <v>36</v>
      </c>
    </row>
    <row r="188" spans="1:8" x14ac:dyDescent="0.25">
      <c r="A188" t="s">
        <v>212</v>
      </c>
      <c r="B188" s="3">
        <v>44638</v>
      </c>
      <c r="C188" s="3">
        <v>44589</v>
      </c>
      <c r="D188" s="3">
        <v>44596</v>
      </c>
      <c r="E188" t="s">
        <v>521</v>
      </c>
      <c r="F188" t="s">
        <v>505</v>
      </c>
      <c r="G188" t="s">
        <v>12</v>
      </c>
      <c r="H188">
        <v>49</v>
      </c>
    </row>
    <row r="189" spans="1:8" x14ac:dyDescent="0.25">
      <c r="A189" t="s">
        <v>213</v>
      </c>
      <c r="B189" s="3">
        <v>44599</v>
      </c>
      <c r="C189" s="3">
        <v>44589</v>
      </c>
      <c r="D189" s="3">
        <v>44594</v>
      </c>
      <c r="E189" t="s">
        <v>516</v>
      </c>
      <c r="F189" t="s">
        <v>506</v>
      </c>
      <c r="G189" t="s">
        <v>12</v>
      </c>
      <c r="H189">
        <v>10</v>
      </c>
    </row>
    <row r="190" spans="1:8" x14ac:dyDescent="0.25">
      <c r="A190" t="s">
        <v>214</v>
      </c>
      <c r="B190" s="3">
        <v>44607</v>
      </c>
      <c r="C190" s="3">
        <v>44589</v>
      </c>
      <c r="D190" s="3">
        <v>44594</v>
      </c>
      <c r="E190" t="s">
        <v>513</v>
      </c>
      <c r="F190" t="s">
        <v>505</v>
      </c>
      <c r="G190" t="s">
        <v>12</v>
      </c>
      <c r="H190">
        <v>18</v>
      </c>
    </row>
    <row r="191" spans="1:8" x14ac:dyDescent="0.25">
      <c r="A191" t="s">
        <v>215</v>
      </c>
      <c r="B191" s="3">
        <v>44621</v>
      </c>
      <c r="C191" s="3">
        <v>44592</v>
      </c>
      <c r="D191" s="3">
        <v>44594</v>
      </c>
      <c r="E191" t="s">
        <v>511</v>
      </c>
      <c r="F191" t="s">
        <v>507</v>
      </c>
      <c r="G191" t="s">
        <v>15</v>
      </c>
      <c r="H191">
        <v>29</v>
      </c>
    </row>
    <row r="192" spans="1:8" x14ac:dyDescent="0.25">
      <c r="A192" t="s">
        <v>216</v>
      </c>
      <c r="B192" s="3">
        <v>44610</v>
      </c>
      <c r="C192" s="3">
        <v>44593</v>
      </c>
      <c r="D192" s="3">
        <v>44601</v>
      </c>
      <c r="E192" t="s">
        <v>519</v>
      </c>
      <c r="F192" t="s">
        <v>505</v>
      </c>
      <c r="G192" t="s">
        <v>14</v>
      </c>
      <c r="H192">
        <v>17</v>
      </c>
    </row>
    <row r="193" spans="1:8" x14ac:dyDescent="0.25">
      <c r="A193" t="s">
        <v>217</v>
      </c>
      <c r="B193" s="3">
        <v>44659</v>
      </c>
      <c r="C193" s="3">
        <v>44593</v>
      </c>
      <c r="D193" s="3">
        <v>44601</v>
      </c>
      <c r="E193" t="s">
        <v>513</v>
      </c>
      <c r="F193" t="s">
        <v>505</v>
      </c>
      <c r="G193" t="s">
        <v>13</v>
      </c>
      <c r="H193">
        <v>66</v>
      </c>
    </row>
    <row r="194" spans="1:8" x14ac:dyDescent="0.25">
      <c r="A194" t="s">
        <v>218</v>
      </c>
      <c r="B194" s="3">
        <v>44624</v>
      </c>
      <c r="C194" s="3">
        <v>44595</v>
      </c>
      <c r="D194" s="3">
        <v>44607</v>
      </c>
      <c r="E194" t="s">
        <v>519</v>
      </c>
      <c r="F194" t="s">
        <v>505</v>
      </c>
      <c r="G194" t="s">
        <v>14</v>
      </c>
      <c r="H194">
        <v>29</v>
      </c>
    </row>
    <row r="195" spans="1:8" x14ac:dyDescent="0.25">
      <c r="A195" t="s">
        <v>219</v>
      </c>
      <c r="B195" s="3">
        <v>44602</v>
      </c>
      <c r="C195" s="3">
        <v>44595</v>
      </c>
      <c r="D195" s="3">
        <v>44602</v>
      </c>
      <c r="E195" t="s">
        <v>511</v>
      </c>
      <c r="F195" t="s">
        <v>507</v>
      </c>
      <c r="G195" t="s">
        <v>12</v>
      </c>
      <c r="H195">
        <v>7</v>
      </c>
    </row>
    <row r="196" spans="1:8" x14ac:dyDescent="0.25">
      <c r="A196" t="s">
        <v>220</v>
      </c>
      <c r="B196" s="3">
        <v>44606</v>
      </c>
      <c r="C196" s="3">
        <v>44598</v>
      </c>
      <c r="D196" s="3">
        <v>44601</v>
      </c>
      <c r="E196" t="s">
        <v>511</v>
      </c>
      <c r="F196" t="s">
        <v>507</v>
      </c>
      <c r="G196" t="s">
        <v>9</v>
      </c>
      <c r="H196">
        <v>8</v>
      </c>
    </row>
    <row r="197" spans="1:8" x14ac:dyDescent="0.25">
      <c r="A197" t="s">
        <v>221</v>
      </c>
      <c r="B197" s="3">
        <v>44650</v>
      </c>
      <c r="C197" s="3">
        <v>44599</v>
      </c>
      <c r="D197" s="3">
        <v>44602</v>
      </c>
      <c r="E197" t="s">
        <v>516</v>
      </c>
      <c r="F197" t="s">
        <v>506</v>
      </c>
      <c r="G197" t="s">
        <v>12</v>
      </c>
      <c r="H197">
        <v>51</v>
      </c>
    </row>
    <row r="198" spans="1:8" x14ac:dyDescent="0.25">
      <c r="A198" t="s">
        <v>222</v>
      </c>
      <c r="B198" s="3">
        <v>44607</v>
      </c>
      <c r="C198" s="3">
        <v>44599</v>
      </c>
      <c r="D198" s="3"/>
      <c r="E198" t="s">
        <v>527</v>
      </c>
      <c r="F198" t="s">
        <v>507</v>
      </c>
      <c r="G198" t="s">
        <v>12</v>
      </c>
      <c r="H198">
        <v>8</v>
      </c>
    </row>
    <row r="199" spans="1:8" x14ac:dyDescent="0.25">
      <c r="A199" t="s">
        <v>223</v>
      </c>
      <c r="B199" s="3">
        <v>44605</v>
      </c>
      <c r="C199" s="3">
        <v>44599</v>
      </c>
      <c r="D199" s="3"/>
      <c r="E199" t="s">
        <v>527</v>
      </c>
      <c r="F199" t="s">
        <v>507</v>
      </c>
      <c r="G199" t="s">
        <v>14</v>
      </c>
      <c r="H199">
        <v>6</v>
      </c>
    </row>
    <row r="200" spans="1:8" x14ac:dyDescent="0.25">
      <c r="A200" t="s">
        <v>224</v>
      </c>
      <c r="B200" s="3">
        <v>44603</v>
      </c>
      <c r="C200" s="3">
        <v>44599</v>
      </c>
      <c r="D200" s="3">
        <v>44601</v>
      </c>
      <c r="E200" t="s">
        <v>513</v>
      </c>
      <c r="F200" t="s">
        <v>505</v>
      </c>
      <c r="G200" t="s">
        <v>21</v>
      </c>
      <c r="H200">
        <v>4</v>
      </c>
    </row>
    <row r="201" spans="1:8" x14ac:dyDescent="0.25">
      <c r="A201" t="s">
        <v>225</v>
      </c>
      <c r="B201" s="3">
        <v>44640</v>
      </c>
      <c r="C201" s="3">
        <v>44600</v>
      </c>
      <c r="D201" s="3">
        <v>44603</v>
      </c>
      <c r="E201" t="s">
        <v>523</v>
      </c>
      <c r="F201" t="s">
        <v>506</v>
      </c>
      <c r="G201" t="s">
        <v>7</v>
      </c>
      <c r="H201">
        <v>40</v>
      </c>
    </row>
    <row r="202" spans="1:8" x14ac:dyDescent="0.25">
      <c r="A202" t="s">
        <v>226</v>
      </c>
      <c r="B202" s="3">
        <v>44611</v>
      </c>
      <c r="C202" s="3">
        <v>44600</v>
      </c>
      <c r="D202" s="3"/>
      <c r="E202" t="s">
        <v>521</v>
      </c>
      <c r="F202" t="s">
        <v>505</v>
      </c>
      <c r="G202" t="s">
        <v>12</v>
      </c>
      <c r="H202">
        <v>11</v>
      </c>
    </row>
    <row r="203" spans="1:8" x14ac:dyDescent="0.25">
      <c r="A203" t="s">
        <v>227</v>
      </c>
      <c r="B203" s="3">
        <v>44620</v>
      </c>
      <c r="C203" s="3">
        <v>44600</v>
      </c>
      <c r="D203" s="3"/>
      <c r="E203" t="s">
        <v>521</v>
      </c>
      <c r="F203" t="s">
        <v>505</v>
      </c>
      <c r="G203" t="s">
        <v>12</v>
      </c>
      <c r="H203">
        <v>20</v>
      </c>
    </row>
    <row r="204" spans="1:8" x14ac:dyDescent="0.25">
      <c r="A204" t="s">
        <v>228</v>
      </c>
      <c r="B204" s="3">
        <v>44609</v>
      </c>
      <c r="C204" s="3">
        <v>44600</v>
      </c>
      <c r="D204" s="3">
        <v>44603</v>
      </c>
      <c r="E204" t="s">
        <v>516</v>
      </c>
      <c r="F204" t="s">
        <v>506</v>
      </c>
      <c r="G204" t="s">
        <v>12</v>
      </c>
      <c r="H204">
        <v>9</v>
      </c>
    </row>
    <row r="205" spans="1:8" x14ac:dyDescent="0.25">
      <c r="A205" t="s">
        <v>229</v>
      </c>
      <c r="B205" s="3">
        <v>44630</v>
      </c>
      <c r="C205" s="3">
        <v>44600</v>
      </c>
      <c r="D205" s="3">
        <v>44614</v>
      </c>
      <c r="E205" t="s">
        <v>522</v>
      </c>
      <c r="F205" t="s">
        <v>505</v>
      </c>
      <c r="G205" t="s">
        <v>14</v>
      </c>
      <c r="H205">
        <v>30</v>
      </c>
    </row>
    <row r="206" spans="1:8" x14ac:dyDescent="0.25">
      <c r="A206" t="s">
        <v>230</v>
      </c>
      <c r="B206" s="3">
        <v>44619</v>
      </c>
      <c r="C206" s="3">
        <v>44600</v>
      </c>
      <c r="D206" s="3">
        <v>44614</v>
      </c>
      <c r="E206" t="s">
        <v>511</v>
      </c>
      <c r="F206" t="s">
        <v>507</v>
      </c>
      <c r="G206" t="s">
        <v>12</v>
      </c>
      <c r="H206">
        <v>19</v>
      </c>
    </row>
    <row r="207" spans="1:8" x14ac:dyDescent="0.25">
      <c r="A207" t="s">
        <v>231</v>
      </c>
      <c r="B207" s="3">
        <v>44612</v>
      </c>
      <c r="C207" s="3">
        <v>44601</v>
      </c>
      <c r="D207" s="3"/>
      <c r="E207" t="s">
        <v>521</v>
      </c>
      <c r="F207" t="s">
        <v>505</v>
      </c>
      <c r="G207" t="s">
        <v>12</v>
      </c>
      <c r="H207">
        <v>11</v>
      </c>
    </row>
    <row r="208" spans="1:8" x14ac:dyDescent="0.25">
      <c r="A208" t="s">
        <v>232</v>
      </c>
      <c r="B208" s="3">
        <v>44661</v>
      </c>
      <c r="C208" s="3">
        <v>44601</v>
      </c>
      <c r="D208" s="3">
        <v>44608</v>
      </c>
      <c r="E208" t="s">
        <v>521</v>
      </c>
      <c r="F208" t="s">
        <v>505</v>
      </c>
      <c r="G208" t="s">
        <v>12</v>
      </c>
      <c r="H208">
        <v>60</v>
      </c>
    </row>
    <row r="209" spans="1:8" x14ac:dyDescent="0.25">
      <c r="A209" t="s">
        <v>233</v>
      </c>
      <c r="B209" s="3">
        <v>44609</v>
      </c>
      <c r="C209" s="3">
        <v>44601</v>
      </c>
      <c r="D209" s="3"/>
      <c r="E209" t="s">
        <v>516</v>
      </c>
      <c r="F209" t="s">
        <v>506</v>
      </c>
      <c r="G209" t="s">
        <v>12</v>
      </c>
      <c r="H209">
        <v>8</v>
      </c>
    </row>
    <row r="210" spans="1:8" x14ac:dyDescent="0.25">
      <c r="A210" t="s">
        <v>234</v>
      </c>
      <c r="B210" s="3">
        <v>44609</v>
      </c>
      <c r="C210" s="3">
        <v>44602</v>
      </c>
      <c r="D210" s="3">
        <v>44606</v>
      </c>
      <c r="E210" t="s">
        <v>511</v>
      </c>
      <c r="F210" t="s">
        <v>507</v>
      </c>
      <c r="G210" t="s">
        <v>9</v>
      </c>
      <c r="H210">
        <v>7</v>
      </c>
    </row>
    <row r="211" spans="1:8" x14ac:dyDescent="0.25">
      <c r="A211" t="s">
        <v>235</v>
      </c>
      <c r="B211" s="3">
        <v>44643</v>
      </c>
      <c r="C211" s="3">
        <v>44606</v>
      </c>
      <c r="D211" s="3">
        <v>44610</v>
      </c>
      <c r="E211" t="s">
        <v>523</v>
      </c>
      <c r="F211" t="s">
        <v>506</v>
      </c>
      <c r="G211" t="s">
        <v>7</v>
      </c>
      <c r="H211">
        <v>37</v>
      </c>
    </row>
    <row r="212" spans="1:8" x14ac:dyDescent="0.25">
      <c r="A212" t="s">
        <v>236</v>
      </c>
      <c r="B212" s="3">
        <v>44741</v>
      </c>
      <c r="C212" s="3">
        <v>44606</v>
      </c>
      <c r="D212" s="3">
        <v>44613</v>
      </c>
      <c r="E212" t="s">
        <v>523</v>
      </c>
      <c r="F212" t="s">
        <v>506</v>
      </c>
      <c r="G212" t="s">
        <v>7</v>
      </c>
      <c r="H212">
        <v>135</v>
      </c>
    </row>
    <row r="213" spans="1:8" x14ac:dyDescent="0.25">
      <c r="A213" t="s">
        <v>237</v>
      </c>
      <c r="B213" s="3">
        <v>44632</v>
      </c>
      <c r="C213" s="3">
        <v>44606</v>
      </c>
      <c r="D213" s="3">
        <v>44608</v>
      </c>
      <c r="E213" t="s">
        <v>516</v>
      </c>
      <c r="F213" t="s">
        <v>506</v>
      </c>
      <c r="G213" t="s">
        <v>12</v>
      </c>
      <c r="H213">
        <v>26</v>
      </c>
    </row>
    <row r="214" spans="1:8" x14ac:dyDescent="0.25">
      <c r="A214" t="s">
        <v>238</v>
      </c>
      <c r="B214" s="3">
        <v>44675</v>
      </c>
      <c r="C214" s="3">
        <v>44606</v>
      </c>
      <c r="D214" s="3">
        <v>44610</v>
      </c>
      <c r="E214" t="s">
        <v>513</v>
      </c>
      <c r="F214" t="s">
        <v>505</v>
      </c>
      <c r="G214" t="s">
        <v>19</v>
      </c>
      <c r="H214">
        <v>69</v>
      </c>
    </row>
    <row r="215" spans="1:8" x14ac:dyDescent="0.25">
      <c r="A215" t="s">
        <v>239</v>
      </c>
      <c r="B215" s="3">
        <v>44611</v>
      </c>
      <c r="C215" s="3">
        <v>44606</v>
      </c>
      <c r="D215" s="3">
        <v>44611</v>
      </c>
      <c r="E215" t="s">
        <v>524</v>
      </c>
      <c r="F215" t="s">
        <v>507</v>
      </c>
      <c r="G215" t="s">
        <v>11</v>
      </c>
      <c r="H215">
        <v>5</v>
      </c>
    </row>
    <row r="216" spans="1:8" x14ac:dyDescent="0.25">
      <c r="A216" t="s">
        <v>240</v>
      </c>
      <c r="B216" s="3">
        <v>44674</v>
      </c>
      <c r="C216" s="3">
        <v>44607</v>
      </c>
      <c r="D216" s="3">
        <v>44612</v>
      </c>
      <c r="E216" t="s">
        <v>522</v>
      </c>
      <c r="F216" t="s">
        <v>505</v>
      </c>
      <c r="G216" t="s">
        <v>19</v>
      </c>
      <c r="H216">
        <v>67</v>
      </c>
    </row>
    <row r="217" spans="1:8" x14ac:dyDescent="0.25">
      <c r="A217" t="s">
        <v>241</v>
      </c>
      <c r="B217" s="3">
        <v>44612</v>
      </c>
      <c r="C217" s="3">
        <v>44607</v>
      </c>
      <c r="D217" s="3"/>
      <c r="E217" t="s">
        <v>524</v>
      </c>
      <c r="F217" t="s">
        <v>507</v>
      </c>
      <c r="G217" t="s">
        <v>12</v>
      </c>
      <c r="H217">
        <v>5</v>
      </c>
    </row>
    <row r="218" spans="1:8" x14ac:dyDescent="0.25">
      <c r="A218" t="s">
        <v>242</v>
      </c>
      <c r="B218" s="3">
        <v>44716</v>
      </c>
      <c r="C218" s="3">
        <v>44607</v>
      </c>
      <c r="D218" s="3">
        <v>44614</v>
      </c>
      <c r="E218" t="s">
        <v>526</v>
      </c>
      <c r="F218" t="s">
        <v>505</v>
      </c>
      <c r="G218" t="s">
        <v>12</v>
      </c>
      <c r="H218">
        <v>109</v>
      </c>
    </row>
    <row r="219" spans="1:8" x14ac:dyDescent="0.25">
      <c r="A219" t="s">
        <v>243</v>
      </c>
      <c r="B219" s="3">
        <v>44627</v>
      </c>
      <c r="C219" s="3">
        <v>44608</v>
      </c>
      <c r="D219" s="3">
        <v>44622</v>
      </c>
      <c r="E219" t="s">
        <v>523</v>
      </c>
      <c r="F219" t="s">
        <v>506</v>
      </c>
      <c r="G219" t="s">
        <v>12</v>
      </c>
      <c r="H219">
        <v>19</v>
      </c>
    </row>
    <row r="220" spans="1:8" x14ac:dyDescent="0.25">
      <c r="A220" t="s">
        <v>244</v>
      </c>
      <c r="B220" s="3">
        <v>44649</v>
      </c>
      <c r="C220" s="3">
        <v>44608</v>
      </c>
      <c r="D220" s="3">
        <v>44615</v>
      </c>
      <c r="E220" t="s">
        <v>522</v>
      </c>
      <c r="F220" t="s">
        <v>505</v>
      </c>
      <c r="G220" t="s">
        <v>12</v>
      </c>
      <c r="H220">
        <v>41</v>
      </c>
    </row>
    <row r="221" spans="1:8" x14ac:dyDescent="0.25">
      <c r="A221" t="s">
        <v>245</v>
      </c>
      <c r="B221" s="3">
        <v>44638</v>
      </c>
      <c r="C221" s="3">
        <v>44609</v>
      </c>
      <c r="D221" s="3">
        <v>44616</v>
      </c>
      <c r="E221" t="s">
        <v>521</v>
      </c>
      <c r="F221" t="s">
        <v>505</v>
      </c>
      <c r="G221" t="s">
        <v>12</v>
      </c>
      <c r="H221">
        <v>29</v>
      </c>
    </row>
    <row r="222" spans="1:8" x14ac:dyDescent="0.25">
      <c r="A222" t="s">
        <v>246</v>
      </c>
      <c r="B222" s="3">
        <v>44635</v>
      </c>
      <c r="C222" s="3">
        <v>44609</v>
      </c>
      <c r="D222" s="3">
        <v>44615</v>
      </c>
      <c r="E222" t="s">
        <v>519</v>
      </c>
      <c r="F222" t="s">
        <v>505</v>
      </c>
      <c r="G222" t="s">
        <v>19</v>
      </c>
      <c r="H222">
        <v>26</v>
      </c>
    </row>
    <row r="223" spans="1:8" x14ac:dyDescent="0.25">
      <c r="A223" t="s">
        <v>247</v>
      </c>
      <c r="B223" s="3">
        <v>44634</v>
      </c>
      <c r="C223" s="3">
        <v>44610</v>
      </c>
      <c r="D223" s="3">
        <v>44616</v>
      </c>
      <c r="E223" t="s">
        <v>519</v>
      </c>
      <c r="F223" t="s">
        <v>505</v>
      </c>
      <c r="G223" t="s">
        <v>14</v>
      </c>
      <c r="H223">
        <v>24</v>
      </c>
    </row>
    <row r="224" spans="1:8" x14ac:dyDescent="0.25">
      <c r="A224" t="s">
        <v>248</v>
      </c>
      <c r="B224" s="3">
        <v>44739</v>
      </c>
      <c r="C224" s="3">
        <v>44610</v>
      </c>
      <c r="D224" s="3">
        <v>44620</v>
      </c>
      <c r="E224" t="s">
        <v>518</v>
      </c>
      <c r="F224" t="s">
        <v>506</v>
      </c>
      <c r="G224" t="s">
        <v>12</v>
      </c>
      <c r="H224">
        <v>129</v>
      </c>
    </row>
    <row r="225" spans="1:8" x14ac:dyDescent="0.25">
      <c r="A225" t="s">
        <v>249</v>
      </c>
      <c r="B225" s="3">
        <v>44653</v>
      </c>
      <c r="C225" s="3">
        <v>44610</v>
      </c>
      <c r="D225" s="3">
        <v>44616</v>
      </c>
      <c r="E225" t="s">
        <v>516</v>
      </c>
      <c r="F225" t="s">
        <v>506</v>
      </c>
      <c r="G225" t="s">
        <v>12</v>
      </c>
      <c r="H225">
        <v>43</v>
      </c>
    </row>
    <row r="226" spans="1:8" x14ac:dyDescent="0.25">
      <c r="A226" t="s">
        <v>250</v>
      </c>
      <c r="B226" s="3">
        <v>44627</v>
      </c>
      <c r="C226" s="3">
        <v>44610</v>
      </c>
      <c r="D226" s="3">
        <v>44615</v>
      </c>
      <c r="E226" t="s">
        <v>516</v>
      </c>
      <c r="F226" t="s">
        <v>506</v>
      </c>
      <c r="G226" t="s">
        <v>12</v>
      </c>
      <c r="H226">
        <v>17</v>
      </c>
    </row>
    <row r="227" spans="1:8" x14ac:dyDescent="0.25">
      <c r="A227" t="s">
        <v>251</v>
      </c>
      <c r="B227" s="3">
        <v>44647</v>
      </c>
      <c r="C227" s="3">
        <v>44612</v>
      </c>
      <c r="D227" s="3">
        <v>44615</v>
      </c>
      <c r="E227" t="s">
        <v>522</v>
      </c>
      <c r="F227" t="s">
        <v>505</v>
      </c>
      <c r="G227" t="s">
        <v>14</v>
      </c>
      <c r="H227">
        <v>35</v>
      </c>
    </row>
    <row r="228" spans="1:8" x14ac:dyDescent="0.25">
      <c r="A228" t="s">
        <v>252</v>
      </c>
      <c r="B228" s="3">
        <v>44622</v>
      </c>
      <c r="C228" s="3">
        <v>44613</v>
      </c>
      <c r="D228" s="3">
        <v>44617</v>
      </c>
      <c r="E228" t="s">
        <v>519</v>
      </c>
      <c r="F228" t="s">
        <v>505</v>
      </c>
      <c r="G228" t="s">
        <v>19</v>
      </c>
      <c r="H228">
        <v>9</v>
      </c>
    </row>
    <row r="229" spans="1:8" x14ac:dyDescent="0.25">
      <c r="A229" t="s">
        <v>253</v>
      </c>
      <c r="B229" s="3">
        <v>44694</v>
      </c>
      <c r="C229" s="3">
        <v>44614</v>
      </c>
      <c r="D229" s="3">
        <v>44620</v>
      </c>
      <c r="E229" t="s">
        <v>516</v>
      </c>
      <c r="F229" t="s">
        <v>506</v>
      </c>
      <c r="G229" t="s">
        <v>12</v>
      </c>
      <c r="H229">
        <v>80</v>
      </c>
    </row>
    <row r="230" spans="1:8" x14ac:dyDescent="0.25">
      <c r="A230" t="s">
        <v>254</v>
      </c>
      <c r="B230" s="3">
        <v>44628</v>
      </c>
      <c r="C230" s="3">
        <v>44614</v>
      </c>
      <c r="D230" s="3">
        <v>44623</v>
      </c>
      <c r="E230" t="s">
        <v>516</v>
      </c>
      <c r="F230" t="s">
        <v>506</v>
      </c>
      <c r="G230" t="s">
        <v>12</v>
      </c>
      <c r="H230">
        <v>14</v>
      </c>
    </row>
    <row r="231" spans="1:8" x14ac:dyDescent="0.25">
      <c r="A231" t="s">
        <v>255</v>
      </c>
      <c r="B231" s="3">
        <v>44653</v>
      </c>
      <c r="C231" s="3">
        <v>44614</v>
      </c>
      <c r="D231" s="3">
        <v>44623</v>
      </c>
      <c r="E231" t="s">
        <v>522</v>
      </c>
      <c r="F231" t="s">
        <v>505</v>
      </c>
      <c r="G231" t="s">
        <v>14</v>
      </c>
      <c r="H231">
        <v>39</v>
      </c>
    </row>
    <row r="232" spans="1:8" x14ac:dyDescent="0.25">
      <c r="A232" t="s">
        <v>256</v>
      </c>
      <c r="B232" s="3">
        <v>44650</v>
      </c>
      <c r="C232" s="3">
        <v>44614</v>
      </c>
      <c r="D232" s="3">
        <v>44621</v>
      </c>
      <c r="E232" t="s">
        <v>511</v>
      </c>
      <c r="F232" t="s">
        <v>507</v>
      </c>
      <c r="G232" t="s">
        <v>9</v>
      </c>
      <c r="H232">
        <v>36</v>
      </c>
    </row>
    <row r="233" spans="1:8" x14ac:dyDescent="0.25">
      <c r="A233" t="s">
        <v>257</v>
      </c>
      <c r="B233" s="3">
        <v>44648</v>
      </c>
      <c r="C233" s="3">
        <v>44615</v>
      </c>
      <c r="D233" s="3">
        <v>44618</v>
      </c>
      <c r="E233" t="s">
        <v>519</v>
      </c>
      <c r="F233" t="s">
        <v>505</v>
      </c>
      <c r="G233" t="s">
        <v>19</v>
      </c>
      <c r="H233">
        <v>33</v>
      </c>
    </row>
    <row r="234" spans="1:8" x14ac:dyDescent="0.25">
      <c r="A234" t="s">
        <v>258</v>
      </c>
      <c r="B234" s="3">
        <v>44622</v>
      </c>
      <c r="C234" s="3">
        <v>44615</v>
      </c>
      <c r="D234" s="3">
        <v>44617</v>
      </c>
      <c r="E234" t="s">
        <v>518</v>
      </c>
      <c r="F234" t="s">
        <v>506</v>
      </c>
      <c r="G234" t="s">
        <v>12</v>
      </c>
      <c r="H234">
        <v>7</v>
      </c>
    </row>
    <row r="235" spans="1:8" x14ac:dyDescent="0.25">
      <c r="A235" t="s">
        <v>259</v>
      </c>
      <c r="B235" s="3">
        <v>44629</v>
      </c>
      <c r="C235" s="3">
        <v>44615</v>
      </c>
      <c r="D235" s="3">
        <v>44618</v>
      </c>
      <c r="E235" t="s">
        <v>522</v>
      </c>
      <c r="F235" t="s">
        <v>505</v>
      </c>
      <c r="G235" t="s">
        <v>17</v>
      </c>
      <c r="H235">
        <v>14</v>
      </c>
    </row>
    <row r="236" spans="1:8" x14ac:dyDescent="0.25">
      <c r="A236" t="s">
        <v>260</v>
      </c>
      <c r="B236" s="3">
        <v>44662</v>
      </c>
      <c r="C236" s="3">
        <v>44615</v>
      </c>
      <c r="D236" s="3">
        <v>44618</v>
      </c>
      <c r="E236" t="s">
        <v>513</v>
      </c>
      <c r="F236" t="s">
        <v>505</v>
      </c>
      <c r="G236" t="s">
        <v>13</v>
      </c>
      <c r="H236">
        <v>47</v>
      </c>
    </row>
    <row r="237" spans="1:8" x14ac:dyDescent="0.25">
      <c r="A237" t="s">
        <v>261</v>
      </c>
      <c r="B237" s="3">
        <v>44624</v>
      </c>
      <c r="C237" s="3">
        <v>44615</v>
      </c>
      <c r="D237" s="3">
        <v>44617</v>
      </c>
      <c r="E237" t="s">
        <v>511</v>
      </c>
      <c r="F237" t="s">
        <v>507</v>
      </c>
      <c r="G237" t="s">
        <v>9</v>
      </c>
      <c r="H237">
        <v>9</v>
      </c>
    </row>
    <row r="238" spans="1:8" x14ac:dyDescent="0.25">
      <c r="A238" t="s">
        <v>262</v>
      </c>
      <c r="B238" s="3">
        <v>44623</v>
      </c>
      <c r="C238" s="3">
        <v>44617</v>
      </c>
      <c r="D238" s="3"/>
      <c r="E238" t="s">
        <v>509</v>
      </c>
      <c r="F238" t="s">
        <v>505</v>
      </c>
      <c r="G238" t="s">
        <v>8</v>
      </c>
      <c r="H238">
        <v>6</v>
      </c>
    </row>
    <row r="239" spans="1:8" x14ac:dyDescent="0.25">
      <c r="A239" t="s">
        <v>263</v>
      </c>
      <c r="B239" s="3">
        <v>44649</v>
      </c>
      <c r="C239" s="3">
        <v>44617</v>
      </c>
      <c r="D239" s="3">
        <v>44624</v>
      </c>
      <c r="E239" t="s">
        <v>509</v>
      </c>
      <c r="F239" t="s">
        <v>505</v>
      </c>
      <c r="G239" t="s">
        <v>8</v>
      </c>
      <c r="H239">
        <v>32</v>
      </c>
    </row>
    <row r="240" spans="1:8" x14ac:dyDescent="0.25">
      <c r="A240" t="s">
        <v>264</v>
      </c>
      <c r="B240" s="3">
        <v>44635</v>
      </c>
      <c r="C240" s="3">
        <v>44617</v>
      </c>
      <c r="D240" s="3">
        <v>44624</v>
      </c>
      <c r="E240" t="s">
        <v>511</v>
      </c>
      <c r="F240" t="s">
        <v>507</v>
      </c>
      <c r="G240" t="s">
        <v>9</v>
      </c>
      <c r="H240">
        <v>18</v>
      </c>
    </row>
    <row r="241" spans="1:8" x14ac:dyDescent="0.25">
      <c r="A241" t="s">
        <v>265</v>
      </c>
      <c r="B241" s="3">
        <v>44627</v>
      </c>
      <c r="C241" s="3">
        <v>44619</v>
      </c>
      <c r="D241" s="3">
        <v>44625</v>
      </c>
      <c r="E241" t="s">
        <v>524</v>
      </c>
      <c r="F241" t="s">
        <v>507</v>
      </c>
      <c r="G241" t="s">
        <v>7</v>
      </c>
      <c r="H241">
        <v>8</v>
      </c>
    </row>
    <row r="242" spans="1:8" x14ac:dyDescent="0.25">
      <c r="A242" t="s">
        <v>266</v>
      </c>
      <c r="B242" s="3">
        <v>44627</v>
      </c>
      <c r="C242" s="3">
        <v>44620</v>
      </c>
      <c r="D242" s="3">
        <v>44622</v>
      </c>
      <c r="E242" t="s">
        <v>516</v>
      </c>
      <c r="F242" t="s">
        <v>506</v>
      </c>
      <c r="G242" t="s">
        <v>12</v>
      </c>
      <c r="H242">
        <v>7</v>
      </c>
    </row>
    <row r="243" spans="1:8" x14ac:dyDescent="0.25">
      <c r="A243" t="s">
        <v>267</v>
      </c>
      <c r="B243" s="3">
        <v>44711</v>
      </c>
      <c r="C243" s="3">
        <v>44620</v>
      </c>
      <c r="D243" s="3">
        <v>44625</v>
      </c>
      <c r="E243" t="s">
        <v>527</v>
      </c>
      <c r="F243" t="s">
        <v>507</v>
      </c>
      <c r="G243" t="s">
        <v>20</v>
      </c>
      <c r="H243">
        <v>91</v>
      </c>
    </row>
    <row r="244" spans="1:8" x14ac:dyDescent="0.25">
      <c r="A244" t="s">
        <v>268</v>
      </c>
      <c r="B244" s="3">
        <v>44630</v>
      </c>
      <c r="C244" s="3">
        <v>44621</v>
      </c>
      <c r="D244" s="3"/>
      <c r="E244" t="s">
        <v>524</v>
      </c>
      <c r="F244" t="s">
        <v>507</v>
      </c>
      <c r="G244" t="s">
        <v>7</v>
      </c>
      <c r="H244">
        <v>9</v>
      </c>
    </row>
    <row r="245" spans="1:8" x14ac:dyDescent="0.25">
      <c r="A245" t="s">
        <v>269</v>
      </c>
      <c r="B245" s="3">
        <v>44661</v>
      </c>
      <c r="C245" s="3">
        <v>44622</v>
      </c>
      <c r="D245" s="3">
        <v>44626</v>
      </c>
      <c r="E245" t="s">
        <v>513</v>
      </c>
      <c r="F245" t="s">
        <v>505</v>
      </c>
      <c r="G245" t="s">
        <v>13</v>
      </c>
      <c r="H245">
        <v>39</v>
      </c>
    </row>
    <row r="246" spans="1:8" x14ac:dyDescent="0.25">
      <c r="A246" t="s">
        <v>270</v>
      </c>
      <c r="B246" s="3">
        <v>44630</v>
      </c>
      <c r="C246" s="3">
        <v>44623</v>
      </c>
      <c r="D246" s="3">
        <v>44630</v>
      </c>
      <c r="E246" t="s">
        <v>516</v>
      </c>
      <c r="F246" t="s">
        <v>506</v>
      </c>
      <c r="G246" t="s">
        <v>12</v>
      </c>
      <c r="H246">
        <v>7</v>
      </c>
    </row>
    <row r="247" spans="1:8" x14ac:dyDescent="0.25">
      <c r="A247" t="s">
        <v>271</v>
      </c>
      <c r="B247" s="3">
        <v>44667</v>
      </c>
      <c r="C247" s="3">
        <v>44623</v>
      </c>
      <c r="D247" s="3">
        <v>44627</v>
      </c>
      <c r="E247" t="s">
        <v>516</v>
      </c>
      <c r="F247" t="s">
        <v>506</v>
      </c>
      <c r="G247" t="s">
        <v>12</v>
      </c>
      <c r="H247">
        <v>44</v>
      </c>
    </row>
    <row r="248" spans="1:8" x14ac:dyDescent="0.25">
      <c r="A248" t="s">
        <v>272</v>
      </c>
      <c r="B248" s="3">
        <v>44631</v>
      </c>
      <c r="C248" s="3">
        <v>44623</v>
      </c>
      <c r="D248" s="3">
        <v>44628</v>
      </c>
      <c r="E248" t="s">
        <v>516</v>
      </c>
      <c r="F248" t="s">
        <v>506</v>
      </c>
      <c r="G248" t="s">
        <v>12</v>
      </c>
      <c r="H248">
        <v>8</v>
      </c>
    </row>
    <row r="249" spans="1:8" x14ac:dyDescent="0.25">
      <c r="A249" t="s">
        <v>273</v>
      </c>
      <c r="B249" s="3">
        <v>44645</v>
      </c>
      <c r="C249" s="3">
        <v>44623</v>
      </c>
      <c r="D249" s="3">
        <v>44630</v>
      </c>
      <c r="E249" t="s">
        <v>516</v>
      </c>
      <c r="F249" t="s">
        <v>506</v>
      </c>
      <c r="G249" t="s">
        <v>12</v>
      </c>
      <c r="H249">
        <v>22</v>
      </c>
    </row>
    <row r="250" spans="1:8" x14ac:dyDescent="0.25">
      <c r="A250" t="s">
        <v>274</v>
      </c>
      <c r="B250" s="3">
        <v>44629</v>
      </c>
      <c r="C250" s="3">
        <v>44623</v>
      </c>
      <c r="D250" s="3">
        <v>44629</v>
      </c>
      <c r="E250" t="s">
        <v>514</v>
      </c>
      <c r="F250" t="s">
        <v>506</v>
      </c>
      <c r="G250" t="s">
        <v>9</v>
      </c>
      <c r="H250">
        <v>6</v>
      </c>
    </row>
    <row r="251" spans="1:8" x14ac:dyDescent="0.25">
      <c r="A251" t="s">
        <v>275</v>
      </c>
      <c r="B251" s="3">
        <v>44633</v>
      </c>
      <c r="C251" s="3">
        <v>44623</v>
      </c>
      <c r="D251" s="3">
        <v>44631</v>
      </c>
      <c r="E251" t="s">
        <v>511</v>
      </c>
      <c r="F251" t="s">
        <v>507</v>
      </c>
      <c r="G251" t="s">
        <v>9</v>
      </c>
      <c r="H251">
        <v>10</v>
      </c>
    </row>
    <row r="252" spans="1:8" x14ac:dyDescent="0.25">
      <c r="A252" t="s">
        <v>276</v>
      </c>
      <c r="B252" s="3">
        <v>44631</v>
      </c>
      <c r="C252" s="3">
        <v>44624</v>
      </c>
      <c r="D252" s="3">
        <v>44631</v>
      </c>
      <c r="E252" t="s">
        <v>528</v>
      </c>
      <c r="F252" t="s">
        <v>505</v>
      </c>
      <c r="G252" t="s">
        <v>21</v>
      </c>
      <c r="H252">
        <v>7</v>
      </c>
    </row>
    <row r="253" spans="1:8" x14ac:dyDescent="0.25">
      <c r="A253" t="s">
        <v>277</v>
      </c>
      <c r="B253" s="3">
        <v>44713</v>
      </c>
      <c r="C253" s="3">
        <v>44626</v>
      </c>
      <c r="D253" s="3">
        <v>44631</v>
      </c>
      <c r="E253" t="s">
        <v>519</v>
      </c>
      <c r="F253" t="s">
        <v>505</v>
      </c>
      <c r="G253" t="s">
        <v>22</v>
      </c>
      <c r="H253">
        <v>87</v>
      </c>
    </row>
    <row r="254" spans="1:8" x14ac:dyDescent="0.25">
      <c r="A254" t="s">
        <v>278</v>
      </c>
      <c r="B254" s="3">
        <v>44682</v>
      </c>
      <c r="C254" s="3">
        <v>44627</v>
      </c>
      <c r="D254" s="3">
        <v>44630</v>
      </c>
      <c r="E254" t="s">
        <v>516</v>
      </c>
      <c r="F254" t="s">
        <v>506</v>
      </c>
      <c r="G254" t="s">
        <v>12</v>
      </c>
      <c r="H254">
        <v>55</v>
      </c>
    </row>
    <row r="255" spans="1:8" x14ac:dyDescent="0.25">
      <c r="A255" t="s">
        <v>279</v>
      </c>
      <c r="B255" s="3">
        <v>44630</v>
      </c>
      <c r="C255" s="3">
        <v>44627</v>
      </c>
      <c r="D255" s="3">
        <v>44629</v>
      </c>
      <c r="E255" t="s">
        <v>511</v>
      </c>
      <c r="F255" t="s">
        <v>507</v>
      </c>
      <c r="G255" t="s">
        <v>15</v>
      </c>
      <c r="H255">
        <v>3</v>
      </c>
    </row>
    <row r="256" spans="1:8" x14ac:dyDescent="0.25">
      <c r="A256" t="s">
        <v>280</v>
      </c>
      <c r="B256" s="3">
        <v>44652</v>
      </c>
      <c r="C256" s="3">
        <v>44627</v>
      </c>
      <c r="D256" s="3">
        <v>44635</v>
      </c>
      <c r="E256" t="s">
        <v>512</v>
      </c>
      <c r="F256" t="s">
        <v>507</v>
      </c>
      <c r="G256" t="s">
        <v>7</v>
      </c>
      <c r="H256">
        <v>25</v>
      </c>
    </row>
    <row r="257" spans="1:8" x14ac:dyDescent="0.25">
      <c r="A257" t="s">
        <v>281</v>
      </c>
      <c r="B257" s="3">
        <v>44644</v>
      </c>
      <c r="C257" s="3">
        <v>44628</v>
      </c>
      <c r="D257" s="3">
        <v>44636</v>
      </c>
      <c r="E257" t="s">
        <v>526</v>
      </c>
      <c r="F257" t="s">
        <v>505</v>
      </c>
      <c r="G257" t="s">
        <v>12</v>
      </c>
      <c r="H257">
        <v>16</v>
      </c>
    </row>
    <row r="258" spans="1:8" x14ac:dyDescent="0.25">
      <c r="A258" t="s">
        <v>282</v>
      </c>
      <c r="B258" s="3">
        <v>44688</v>
      </c>
      <c r="C258" s="3">
        <v>44628</v>
      </c>
      <c r="D258" s="3">
        <v>44636</v>
      </c>
      <c r="E258" t="s">
        <v>526</v>
      </c>
      <c r="F258" t="s">
        <v>505</v>
      </c>
      <c r="G258" t="s">
        <v>12</v>
      </c>
      <c r="H258">
        <v>60</v>
      </c>
    </row>
    <row r="259" spans="1:8" x14ac:dyDescent="0.25">
      <c r="A259" t="s">
        <v>283</v>
      </c>
      <c r="B259" s="3">
        <v>44683</v>
      </c>
      <c r="C259" s="3">
        <v>44629</v>
      </c>
      <c r="D259" s="3">
        <v>44633</v>
      </c>
      <c r="E259" t="s">
        <v>519</v>
      </c>
      <c r="F259" t="s">
        <v>505</v>
      </c>
      <c r="G259" t="s">
        <v>14</v>
      </c>
      <c r="H259">
        <v>54</v>
      </c>
    </row>
    <row r="260" spans="1:8" x14ac:dyDescent="0.25">
      <c r="A260" t="s">
        <v>284</v>
      </c>
      <c r="B260" s="3">
        <v>44648</v>
      </c>
      <c r="C260" s="3">
        <v>44630</v>
      </c>
      <c r="D260" s="3">
        <v>44638</v>
      </c>
      <c r="E260" t="s">
        <v>522</v>
      </c>
      <c r="F260" t="s">
        <v>505</v>
      </c>
      <c r="G260" t="s">
        <v>14</v>
      </c>
      <c r="H260">
        <v>18</v>
      </c>
    </row>
    <row r="261" spans="1:8" x14ac:dyDescent="0.25">
      <c r="A261" t="s">
        <v>285</v>
      </c>
      <c r="B261" s="3">
        <v>44637</v>
      </c>
      <c r="C261" s="3">
        <v>44630</v>
      </c>
      <c r="D261" s="3">
        <v>44636</v>
      </c>
      <c r="E261" t="s">
        <v>509</v>
      </c>
      <c r="F261" t="s">
        <v>505</v>
      </c>
      <c r="G261" t="s">
        <v>8</v>
      </c>
      <c r="H261">
        <v>7</v>
      </c>
    </row>
    <row r="262" spans="1:8" x14ac:dyDescent="0.25">
      <c r="A262" t="s">
        <v>286</v>
      </c>
      <c r="B262" s="3">
        <v>44637</v>
      </c>
      <c r="C262" s="3">
        <v>44630</v>
      </c>
      <c r="D262" s="3">
        <v>44637</v>
      </c>
      <c r="E262" t="s">
        <v>527</v>
      </c>
      <c r="F262" t="s">
        <v>507</v>
      </c>
      <c r="G262" t="s">
        <v>12</v>
      </c>
      <c r="H262">
        <v>7</v>
      </c>
    </row>
    <row r="263" spans="1:8" x14ac:dyDescent="0.25">
      <c r="A263" t="s">
        <v>287</v>
      </c>
      <c r="B263" s="3">
        <v>44701</v>
      </c>
      <c r="C263" s="3">
        <v>44631</v>
      </c>
      <c r="D263" s="3">
        <v>44639</v>
      </c>
      <c r="E263" t="s">
        <v>521</v>
      </c>
      <c r="F263" t="s">
        <v>505</v>
      </c>
      <c r="G263" t="s">
        <v>15</v>
      </c>
      <c r="H263">
        <v>70</v>
      </c>
    </row>
    <row r="264" spans="1:8" x14ac:dyDescent="0.25">
      <c r="A264" t="s">
        <v>288</v>
      </c>
      <c r="B264" s="3">
        <v>44747</v>
      </c>
      <c r="C264" s="3">
        <v>44631</v>
      </c>
      <c r="D264" s="3">
        <v>44638</v>
      </c>
      <c r="E264" t="s">
        <v>516</v>
      </c>
      <c r="F264" t="s">
        <v>506</v>
      </c>
      <c r="G264" t="s">
        <v>12</v>
      </c>
      <c r="H264">
        <v>116</v>
      </c>
    </row>
    <row r="265" spans="1:8" x14ac:dyDescent="0.25">
      <c r="A265" t="s">
        <v>289</v>
      </c>
      <c r="B265" s="3">
        <v>44734</v>
      </c>
      <c r="C265" s="3">
        <v>44631</v>
      </c>
      <c r="D265" s="3">
        <v>44634</v>
      </c>
      <c r="E265" t="s">
        <v>514</v>
      </c>
      <c r="F265" t="s">
        <v>506</v>
      </c>
      <c r="G265" t="s">
        <v>13</v>
      </c>
      <c r="H265">
        <v>103</v>
      </c>
    </row>
    <row r="266" spans="1:8" x14ac:dyDescent="0.25">
      <c r="A266" t="s">
        <v>290</v>
      </c>
      <c r="B266" s="3">
        <v>44639</v>
      </c>
      <c r="C266" s="3">
        <v>44631</v>
      </c>
      <c r="D266" s="3">
        <v>44637</v>
      </c>
      <c r="E266" t="s">
        <v>513</v>
      </c>
      <c r="F266" t="s">
        <v>505</v>
      </c>
      <c r="G266" t="s">
        <v>13</v>
      </c>
      <c r="H266">
        <v>8</v>
      </c>
    </row>
    <row r="267" spans="1:8" x14ac:dyDescent="0.25">
      <c r="A267" t="s">
        <v>291</v>
      </c>
      <c r="B267" s="3">
        <v>44639</v>
      </c>
      <c r="C267" s="3">
        <v>44634</v>
      </c>
      <c r="D267" s="3">
        <v>44637</v>
      </c>
      <c r="E267" t="s">
        <v>516</v>
      </c>
      <c r="F267" t="s">
        <v>506</v>
      </c>
      <c r="G267" t="s">
        <v>12</v>
      </c>
      <c r="H267">
        <v>5</v>
      </c>
    </row>
    <row r="268" spans="1:8" x14ac:dyDescent="0.25">
      <c r="A268" t="s">
        <v>292</v>
      </c>
      <c r="B268" s="3">
        <v>44646</v>
      </c>
      <c r="C268" s="3">
        <v>44634</v>
      </c>
      <c r="D268" s="3">
        <v>44638</v>
      </c>
      <c r="E268" t="s">
        <v>526</v>
      </c>
      <c r="F268" t="s">
        <v>505</v>
      </c>
      <c r="G268" t="s">
        <v>12</v>
      </c>
      <c r="H268">
        <v>12</v>
      </c>
    </row>
    <row r="269" spans="1:8" x14ac:dyDescent="0.25">
      <c r="A269" t="s">
        <v>293</v>
      </c>
      <c r="B269" s="3">
        <v>44655</v>
      </c>
      <c r="C269" s="3">
        <v>44635</v>
      </c>
      <c r="D269" s="3">
        <v>44644</v>
      </c>
      <c r="E269" t="s">
        <v>519</v>
      </c>
      <c r="F269" t="s">
        <v>505</v>
      </c>
      <c r="G269" t="s">
        <v>14</v>
      </c>
      <c r="H269">
        <v>20</v>
      </c>
    </row>
    <row r="270" spans="1:8" x14ac:dyDescent="0.25">
      <c r="A270" t="s">
        <v>294</v>
      </c>
      <c r="B270" s="3">
        <v>44672</v>
      </c>
      <c r="C270" s="3">
        <v>44635</v>
      </c>
      <c r="D270" s="3">
        <v>44643</v>
      </c>
      <c r="E270" t="s">
        <v>527</v>
      </c>
      <c r="F270" t="s">
        <v>507</v>
      </c>
      <c r="G270" t="s">
        <v>13</v>
      </c>
      <c r="H270">
        <v>37</v>
      </c>
    </row>
    <row r="271" spans="1:8" x14ac:dyDescent="0.25">
      <c r="A271" t="s">
        <v>295</v>
      </c>
      <c r="B271" s="3">
        <v>44639</v>
      </c>
      <c r="C271" s="3">
        <v>44636</v>
      </c>
      <c r="D271" s="3">
        <v>44639</v>
      </c>
      <c r="E271" t="s">
        <v>518</v>
      </c>
      <c r="F271" t="s">
        <v>506</v>
      </c>
      <c r="G271" t="s">
        <v>12</v>
      </c>
      <c r="H271">
        <v>3</v>
      </c>
    </row>
    <row r="272" spans="1:8" x14ac:dyDescent="0.25">
      <c r="A272" t="s">
        <v>296</v>
      </c>
      <c r="B272" s="3">
        <v>44687</v>
      </c>
      <c r="C272" s="3">
        <v>44637</v>
      </c>
      <c r="D272" s="3">
        <v>44642</v>
      </c>
      <c r="E272" t="s">
        <v>523</v>
      </c>
      <c r="F272" t="s">
        <v>506</v>
      </c>
      <c r="G272" t="s">
        <v>12</v>
      </c>
      <c r="H272">
        <v>50</v>
      </c>
    </row>
    <row r="273" spans="1:8" x14ac:dyDescent="0.25">
      <c r="A273" t="s">
        <v>297</v>
      </c>
      <c r="B273" s="3">
        <v>44645</v>
      </c>
      <c r="C273" s="3">
        <v>44637</v>
      </c>
      <c r="D273" s="3">
        <v>44644</v>
      </c>
      <c r="E273" t="s">
        <v>518</v>
      </c>
      <c r="F273" t="s">
        <v>506</v>
      </c>
      <c r="G273" t="s">
        <v>12</v>
      </c>
      <c r="H273">
        <v>8</v>
      </c>
    </row>
    <row r="274" spans="1:8" x14ac:dyDescent="0.25">
      <c r="A274" t="s">
        <v>298</v>
      </c>
      <c r="B274" s="3">
        <v>44643</v>
      </c>
      <c r="C274" s="3">
        <v>44638</v>
      </c>
      <c r="D274" s="3">
        <v>44642</v>
      </c>
      <c r="E274" t="s">
        <v>522</v>
      </c>
      <c r="F274" t="s">
        <v>505</v>
      </c>
      <c r="G274" t="s">
        <v>14</v>
      </c>
      <c r="H274">
        <v>5</v>
      </c>
    </row>
    <row r="275" spans="1:8" x14ac:dyDescent="0.25">
      <c r="A275" t="s">
        <v>299</v>
      </c>
      <c r="B275" s="3">
        <v>44643</v>
      </c>
      <c r="C275" s="3">
        <v>44638</v>
      </c>
      <c r="D275" s="3">
        <v>44643</v>
      </c>
      <c r="E275" t="s">
        <v>522</v>
      </c>
      <c r="F275" t="s">
        <v>505</v>
      </c>
      <c r="G275" t="s">
        <v>14</v>
      </c>
      <c r="H275">
        <v>5</v>
      </c>
    </row>
    <row r="276" spans="1:8" x14ac:dyDescent="0.25">
      <c r="A276" t="s">
        <v>300</v>
      </c>
      <c r="B276" s="3">
        <v>44666</v>
      </c>
      <c r="C276" s="3">
        <v>44642</v>
      </c>
      <c r="D276" s="3">
        <v>44647</v>
      </c>
      <c r="E276" t="s">
        <v>522</v>
      </c>
      <c r="F276" t="s">
        <v>505</v>
      </c>
      <c r="G276" t="s">
        <v>14</v>
      </c>
      <c r="H276">
        <v>24</v>
      </c>
    </row>
    <row r="277" spans="1:8" x14ac:dyDescent="0.25">
      <c r="A277" t="s">
        <v>301</v>
      </c>
      <c r="B277" s="3">
        <v>44656</v>
      </c>
      <c r="C277" s="3">
        <v>44642</v>
      </c>
      <c r="D277" s="3">
        <v>44647</v>
      </c>
      <c r="E277" t="s">
        <v>511</v>
      </c>
      <c r="F277" t="s">
        <v>507</v>
      </c>
      <c r="G277" t="s">
        <v>9</v>
      </c>
      <c r="H277">
        <v>14</v>
      </c>
    </row>
    <row r="278" spans="1:8" x14ac:dyDescent="0.25">
      <c r="A278" t="s">
        <v>302</v>
      </c>
      <c r="B278" s="3">
        <v>44650</v>
      </c>
      <c r="C278" s="3">
        <v>44643</v>
      </c>
      <c r="D278" s="3">
        <v>44649</v>
      </c>
      <c r="E278" t="s">
        <v>519</v>
      </c>
      <c r="F278" t="s">
        <v>505</v>
      </c>
      <c r="G278" t="s">
        <v>12</v>
      </c>
      <c r="H278">
        <v>7</v>
      </c>
    </row>
    <row r="279" spans="1:8" x14ac:dyDescent="0.25">
      <c r="A279" t="s">
        <v>303</v>
      </c>
      <c r="B279" s="3">
        <v>44694</v>
      </c>
      <c r="C279" s="3">
        <v>44643</v>
      </c>
      <c r="D279" s="3">
        <v>44646</v>
      </c>
      <c r="E279" t="s">
        <v>513</v>
      </c>
      <c r="F279" t="s">
        <v>505</v>
      </c>
      <c r="G279" t="s">
        <v>13</v>
      </c>
      <c r="H279">
        <v>51</v>
      </c>
    </row>
    <row r="280" spans="1:8" x14ac:dyDescent="0.25">
      <c r="A280" t="s">
        <v>304</v>
      </c>
      <c r="B280" s="3">
        <v>44650</v>
      </c>
      <c r="C280" s="3">
        <v>44644</v>
      </c>
      <c r="D280" s="3">
        <v>44650</v>
      </c>
      <c r="E280" t="s">
        <v>516</v>
      </c>
      <c r="F280" t="s">
        <v>506</v>
      </c>
      <c r="G280" t="s">
        <v>12</v>
      </c>
      <c r="H280">
        <v>6</v>
      </c>
    </row>
    <row r="281" spans="1:8" x14ac:dyDescent="0.25">
      <c r="A281" t="s">
        <v>305</v>
      </c>
      <c r="B281" s="3">
        <v>44650</v>
      </c>
      <c r="C281" s="3">
        <v>44645</v>
      </c>
      <c r="D281" s="3">
        <v>44650</v>
      </c>
      <c r="E281" t="s">
        <v>513</v>
      </c>
      <c r="F281" t="s">
        <v>505</v>
      </c>
      <c r="G281" t="s">
        <v>12</v>
      </c>
      <c r="H281">
        <v>5</v>
      </c>
    </row>
    <row r="282" spans="1:8" x14ac:dyDescent="0.25">
      <c r="A282" t="s">
        <v>306</v>
      </c>
      <c r="B282" s="3">
        <v>44663</v>
      </c>
      <c r="C282" s="3">
        <v>44648</v>
      </c>
      <c r="D282" s="3">
        <v>44650</v>
      </c>
      <c r="E282" t="s">
        <v>523</v>
      </c>
      <c r="F282" t="s">
        <v>506</v>
      </c>
      <c r="G282" t="s">
        <v>12</v>
      </c>
      <c r="H282">
        <v>15</v>
      </c>
    </row>
    <row r="283" spans="1:8" x14ac:dyDescent="0.25">
      <c r="A283" t="s">
        <v>307</v>
      </c>
      <c r="B283" s="3">
        <v>44661</v>
      </c>
      <c r="C283" s="3">
        <v>44648</v>
      </c>
      <c r="D283" s="3">
        <v>44650</v>
      </c>
      <c r="E283" t="s">
        <v>516</v>
      </c>
      <c r="F283" t="s">
        <v>506</v>
      </c>
      <c r="G283" t="s">
        <v>12</v>
      </c>
      <c r="H283">
        <v>13</v>
      </c>
    </row>
    <row r="284" spans="1:8" x14ac:dyDescent="0.25">
      <c r="A284" t="s">
        <v>308</v>
      </c>
      <c r="B284" s="3">
        <v>44679</v>
      </c>
      <c r="C284" s="3">
        <v>44648</v>
      </c>
      <c r="D284" s="3">
        <v>44650</v>
      </c>
      <c r="E284" t="s">
        <v>516</v>
      </c>
      <c r="F284" t="s">
        <v>506</v>
      </c>
      <c r="G284" t="s">
        <v>12</v>
      </c>
      <c r="H284">
        <v>31</v>
      </c>
    </row>
    <row r="285" spans="1:8" x14ac:dyDescent="0.25">
      <c r="A285" t="s">
        <v>309</v>
      </c>
      <c r="B285" s="3">
        <v>44667</v>
      </c>
      <c r="C285" s="3">
        <v>44648</v>
      </c>
      <c r="D285" s="3">
        <v>44651</v>
      </c>
      <c r="E285" t="s">
        <v>522</v>
      </c>
      <c r="F285" t="s">
        <v>505</v>
      </c>
      <c r="G285" t="s">
        <v>14</v>
      </c>
      <c r="H285">
        <v>19</v>
      </c>
    </row>
    <row r="286" spans="1:8" x14ac:dyDescent="0.25">
      <c r="A286" t="s">
        <v>310</v>
      </c>
      <c r="B286" s="3">
        <v>44738</v>
      </c>
      <c r="C286" s="3">
        <v>44649</v>
      </c>
      <c r="D286" s="3">
        <v>44657</v>
      </c>
      <c r="E286" t="s">
        <v>519</v>
      </c>
      <c r="F286" t="s">
        <v>505</v>
      </c>
      <c r="G286" t="s">
        <v>22</v>
      </c>
      <c r="H286">
        <v>89</v>
      </c>
    </row>
    <row r="287" spans="1:8" x14ac:dyDescent="0.25">
      <c r="A287" t="s">
        <v>311</v>
      </c>
      <c r="B287" s="3">
        <v>44682</v>
      </c>
      <c r="C287" s="3">
        <v>44649</v>
      </c>
      <c r="D287" s="3">
        <v>44651</v>
      </c>
      <c r="E287" t="s">
        <v>522</v>
      </c>
      <c r="F287" t="s">
        <v>505</v>
      </c>
      <c r="G287" t="s">
        <v>14</v>
      </c>
      <c r="H287">
        <v>33</v>
      </c>
    </row>
    <row r="288" spans="1:8" x14ac:dyDescent="0.25">
      <c r="A288" t="s">
        <v>312</v>
      </c>
      <c r="B288" s="3">
        <v>44743</v>
      </c>
      <c r="C288" s="3">
        <v>44649</v>
      </c>
      <c r="D288" s="3">
        <v>44656</v>
      </c>
      <c r="E288" t="s">
        <v>522</v>
      </c>
      <c r="F288" t="s">
        <v>505</v>
      </c>
      <c r="G288" t="s">
        <v>14</v>
      </c>
      <c r="H288">
        <v>94</v>
      </c>
    </row>
    <row r="289" spans="1:8" x14ac:dyDescent="0.25">
      <c r="A289" t="s">
        <v>313</v>
      </c>
      <c r="B289" s="3">
        <v>44689</v>
      </c>
      <c r="C289" s="3">
        <v>44650</v>
      </c>
      <c r="D289" s="3">
        <v>44653</v>
      </c>
      <c r="E289" t="s">
        <v>519</v>
      </c>
      <c r="F289" t="s">
        <v>505</v>
      </c>
      <c r="G289" t="s">
        <v>17</v>
      </c>
      <c r="H289">
        <v>39</v>
      </c>
    </row>
    <row r="290" spans="1:8" x14ac:dyDescent="0.25">
      <c r="A290" t="s">
        <v>314</v>
      </c>
      <c r="B290" s="3">
        <v>44658</v>
      </c>
      <c r="C290" s="3">
        <v>44650</v>
      </c>
      <c r="D290" s="3">
        <v>44655</v>
      </c>
      <c r="E290" t="s">
        <v>516</v>
      </c>
      <c r="F290" t="s">
        <v>506</v>
      </c>
      <c r="G290" t="s">
        <v>12</v>
      </c>
      <c r="H290">
        <v>8</v>
      </c>
    </row>
    <row r="291" spans="1:8" x14ac:dyDescent="0.25">
      <c r="A291" t="s">
        <v>315</v>
      </c>
      <c r="B291" s="3">
        <v>44681</v>
      </c>
      <c r="C291" s="3">
        <v>44651</v>
      </c>
      <c r="D291" s="3">
        <v>44657</v>
      </c>
      <c r="E291" t="s">
        <v>515</v>
      </c>
      <c r="F291" t="s">
        <v>505</v>
      </c>
      <c r="G291" t="s">
        <v>13</v>
      </c>
      <c r="H291">
        <v>30</v>
      </c>
    </row>
    <row r="292" spans="1:8" x14ac:dyDescent="0.25">
      <c r="A292" t="s">
        <v>316</v>
      </c>
      <c r="B292" s="3">
        <v>44677</v>
      </c>
      <c r="C292" s="3">
        <v>44652</v>
      </c>
      <c r="D292" s="3">
        <v>44659</v>
      </c>
      <c r="E292" t="s">
        <v>516</v>
      </c>
      <c r="F292" t="s">
        <v>506</v>
      </c>
      <c r="G292" t="s">
        <v>12</v>
      </c>
      <c r="H292">
        <v>25</v>
      </c>
    </row>
    <row r="293" spans="1:8" x14ac:dyDescent="0.25">
      <c r="A293" t="s">
        <v>317</v>
      </c>
      <c r="B293" s="3">
        <v>44756</v>
      </c>
      <c r="C293" s="3">
        <v>44654</v>
      </c>
      <c r="D293" s="3">
        <v>44657</v>
      </c>
      <c r="E293" t="s">
        <v>519</v>
      </c>
      <c r="F293" t="s">
        <v>505</v>
      </c>
      <c r="G293" t="s">
        <v>14</v>
      </c>
      <c r="H293">
        <v>102</v>
      </c>
    </row>
    <row r="294" spans="1:8" x14ac:dyDescent="0.25">
      <c r="A294" t="s">
        <v>318</v>
      </c>
      <c r="B294" s="3">
        <v>44678</v>
      </c>
      <c r="C294" s="3">
        <v>44656</v>
      </c>
      <c r="D294" s="3">
        <v>44662</v>
      </c>
      <c r="E294" t="s">
        <v>519</v>
      </c>
      <c r="F294" t="s">
        <v>505</v>
      </c>
      <c r="G294" t="s">
        <v>12</v>
      </c>
      <c r="H294">
        <v>22</v>
      </c>
    </row>
    <row r="295" spans="1:8" x14ac:dyDescent="0.25">
      <c r="A295" t="s">
        <v>319</v>
      </c>
      <c r="B295" s="3">
        <v>44708</v>
      </c>
      <c r="C295" s="3">
        <v>44656</v>
      </c>
      <c r="D295" s="3">
        <v>44663</v>
      </c>
      <c r="E295" t="s">
        <v>517</v>
      </c>
      <c r="F295" t="s">
        <v>504</v>
      </c>
      <c r="G295" t="s">
        <v>7</v>
      </c>
      <c r="H295">
        <v>52</v>
      </c>
    </row>
    <row r="296" spans="1:8" x14ac:dyDescent="0.25">
      <c r="A296" t="s">
        <v>320</v>
      </c>
      <c r="B296" s="3">
        <v>44660</v>
      </c>
      <c r="C296" s="3">
        <v>44656</v>
      </c>
      <c r="D296" s="3">
        <v>44660</v>
      </c>
      <c r="E296" t="s">
        <v>516</v>
      </c>
      <c r="F296" t="s">
        <v>506</v>
      </c>
      <c r="G296" t="s">
        <v>12</v>
      </c>
      <c r="H296">
        <v>4</v>
      </c>
    </row>
    <row r="297" spans="1:8" x14ac:dyDescent="0.25">
      <c r="A297" t="s">
        <v>321</v>
      </c>
      <c r="B297" s="3">
        <v>44669</v>
      </c>
      <c r="C297" s="3">
        <v>44659</v>
      </c>
      <c r="D297" s="3">
        <v>44663</v>
      </c>
      <c r="E297" t="s">
        <v>518</v>
      </c>
      <c r="F297" t="s">
        <v>506</v>
      </c>
      <c r="G297" t="s">
        <v>12</v>
      </c>
      <c r="H297">
        <v>10</v>
      </c>
    </row>
    <row r="298" spans="1:8" x14ac:dyDescent="0.25">
      <c r="A298" t="s">
        <v>322</v>
      </c>
      <c r="B298" s="3">
        <v>44666</v>
      </c>
      <c r="C298" s="3">
        <v>44659</v>
      </c>
      <c r="D298" s="3">
        <v>44663</v>
      </c>
      <c r="E298" t="s">
        <v>516</v>
      </c>
      <c r="F298" t="s">
        <v>506</v>
      </c>
      <c r="G298" t="s">
        <v>12</v>
      </c>
      <c r="H298">
        <v>7</v>
      </c>
    </row>
    <row r="299" spans="1:8" x14ac:dyDescent="0.25">
      <c r="A299" t="s">
        <v>323</v>
      </c>
      <c r="B299" s="3">
        <v>44673</v>
      </c>
      <c r="C299" s="3">
        <v>44659</v>
      </c>
      <c r="D299" s="3">
        <v>44671</v>
      </c>
      <c r="E299" t="s">
        <v>522</v>
      </c>
      <c r="F299" t="s">
        <v>505</v>
      </c>
      <c r="G299" t="s">
        <v>14</v>
      </c>
      <c r="H299">
        <v>14</v>
      </c>
    </row>
    <row r="300" spans="1:8" x14ac:dyDescent="0.25">
      <c r="A300" t="s">
        <v>324</v>
      </c>
      <c r="B300" s="3">
        <v>44670</v>
      </c>
      <c r="C300" s="3">
        <v>44661</v>
      </c>
      <c r="D300" s="3">
        <v>44670</v>
      </c>
      <c r="E300" t="s">
        <v>527</v>
      </c>
      <c r="F300" t="s">
        <v>507</v>
      </c>
      <c r="G300" t="s">
        <v>7</v>
      </c>
      <c r="H300">
        <v>9</v>
      </c>
    </row>
    <row r="301" spans="1:8" x14ac:dyDescent="0.25">
      <c r="A301" t="s">
        <v>325</v>
      </c>
      <c r="B301" s="3">
        <v>44688</v>
      </c>
      <c r="C301" s="3">
        <v>44662</v>
      </c>
      <c r="D301" s="3">
        <v>44665</v>
      </c>
      <c r="E301" t="s">
        <v>516</v>
      </c>
      <c r="F301" t="s">
        <v>506</v>
      </c>
      <c r="G301" t="s">
        <v>12</v>
      </c>
      <c r="H301">
        <v>26</v>
      </c>
    </row>
    <row r="302" spans="1:8" x14ac:dyDescent="0.25">
      <c r="A302" t="s">
        <v>326</v>
      </c>
      <c r="B302" s="3">
        <v>44703</v>
      </c>
      <c r="C302" s="3">
        <v>44662</v>
      </c>
      <c r="D302" s="3">
        <v>44668</v>
      </c>
      <c r="E302" t="s">
        <v>513</v>
      </c>
      <c r="F302" t="s">
        <v>505</v>
      </c>
      <c r="G302" t="s">
        <v>12</v>
      </c>
      <c r="H302">
        <v>41</v>
      </c>
    </row>
    <row r="303" spans="1:8" x14ac:dyDescent="0.25">
      <c r="A303" t="s">
        <v>327</v>
      </c>
      <c r="B303" s="3">
        <v>44670</v>
      </c>
      <c r="C303" s="3">
        <v>44663</v>
      </c>
      <c r="D303" s="3">
        <v>44666</v>
      </c>
      <c r="E303" t="s">
        <v>516</v>
      </c>
      <c r="F303" t="s">
        <v>506</v>
      </c>
      <c r="G303" t="s">
        <v>12</v>
      </c>
      <c r="H303">
        <v>7</v>
      </c>
    </row>
    <row r="304" spans="1:8" x14ac:dyDescent="0.25">
      <c r="A304" t="s">
        <v>328</v>
      </c>
      <c r="B304" s="3">
        <v>44670</v>
      </c>
      <c r="C304" s="3">
        <v>44663</v>
      </c>
      <c r="D304" s="3">
        <v>44666</v>
      </c>
      <c r="E304" t="s">
        <v>516</v>
      </c>
      <c r="F304" t="s">
        <v>506</v>
      </c>
      <c r="G304" t="s">
        <v>12</v>
      </c>
      <c r="H304">
        <v>7</v>
      </c>
    </row>
    <row r="305" spans="1:8" x14ac:dyDescent="0.25">
      <c r="A305" t="s">
        <v>329</v>
      </c>
      <c r="B305" s="3">
        <v>44669</v>
      </c>
      <c r="C305" s="3">
        <v>44663</v>
      </c>
      <c r="D305" s="3">
        <v>44668</v>
      </c>
      <c r="E305" t="s">
        <v>513</v>
      </c>
      <c r="F305" t="s">
        <v>505</v>
      </c>
      <c r="G305" t="s">
        <v>12</v>
      </c>
      <c r="H305">
        <v>6</v>
      </c>
    </row>
    <row r="306" spans="1:8" x14ac:dyDescent="0.25">
      <c r="A306" t="s">
        <v>330</v>
      </c>
      <c r="B306" s="3">
        <v>44666</v>
      </c>
      <c r="C306" s="3">
        <v>44663</v>
      </c>
      <c r="D306" s="3">
        <v>44666</v>
      </c>
      <c r="E306" t="s">
        <v>524</v>
      </c>
      <c r="F306" t="s">
        <v>507</v>
      </c>
      <c r="G306" t="s">
        <v>7</v>
      </c>
      <c r="H306">
        <v>3</v>
      </c>
    </row>
    <row r="307" spans="1:8" x14ac:dyDescent="0.25">
      <c r="A307" t="s">
        <v>331</v>
      </c>
      <c r="B307" s="3">
        <v>44704</v>
      </c>
      <c r="C307" s="3">
        <v>44664</v>
      </c>
      <c r="D307" s="3">
        <v>44671</v>
      </c>
      <c r="E307" t="s">
        <v>516</v>
      </c>
      <c r="F307" t="s">
        <v>506</v>
      </c>
      <c r="G307" t="s">
        <v>12</v>
      </c>
      <c r="H307">
        <v>40</v>
      </c>
    </row>
    <row r="308" spans="1:8" x14ac:dyDescent="0.25">
      <c r="A308" t="s">
        <v>332</v>
      </c>
      <c r="B308" s="3">
        <v>44748</v>
      </c>
      <c r="C308" s="3">
        <v>44664</v>
      </c>
      <c r="D308" s="3">
        <v>44669</v>
      </c>
      <c r="E308" t="s">
        <v>516</v>
      </c>
      <c r="F308" t="s">
        <v>506</v>
      </c>
      <c r="G308" t="s">
        <v>12</v>
      </c>
      <c r="H308">
        <v>84</v>
      </c>
    </row>
    <row r="309" spans="1:8" x14ac:dyDescent="0.25">
      <c r="A309" t="s">
        <v>333</v>
      </c>
      <c r="B309" s="3">
        <v>44679</v>
      </c>
      <c r="C309" s="3">
        <v>44664</v>
      </c>
      <c r="D309" s="3">
        <v>44671</v>
      </c>
      <c r="E309" t="s">
        <v>522</v>
      </c>
      <c r="F309" t="s">
        <v>505</v>
      </c>
      <c r="G309" t="s">
        <v>14</v>
      </c>
      <c r="H309">
        <v>15</v>
      </c>
    </row>
    <row r="310" spans="1:8" x14ac:dyDescent="0.25">
      <c r="A310" t="s">
        <v>334</v>
      </c>
      <c r="B310" s="3">
        <v>44687</v>
      </c>
      <c r="C310" s="3">
        <v>44664</v>
      </c>
      <c r="D310" s="3">
        <v>44666</v>
      </c>
      <c r="E310" t="s">
        <v>527</v>
      </c>
      <c r="F310" t="s">
        <v>507</v>
      </c>
      <c r="G310" t="s">
        <v>12</v>
      </c>
      <c r="H310">
        <v>23</v>
      </c>
    </row>
    <row r="311" spans="1:8" x14ac:dyDescent="0.25">
      <c r="A311" t="s">
        <v>335</v>
      </c>
      <c r="B311" s="3">
        <v>44718</v>
      </c>
      <c r="C311" s="3">
        <v>44664</v>
      </c>
      <c r="D311" s="3">
        <v>44671</v>
      </c>
      <c r="E311" t="s">
        <v>513</v>
      </c>
      <c r="F311" t="s">
        <v>505</v>
      </c>
      <c r="G311" t="s">
        <v>13</v>
      </c>
      <c r="H311">
        <v>54</v>
      </c>
    </row>
    <row r="312" spans="1:8" x14ac:dyDescent="0.25">
      <c r="A312" t="s">
        <v>336</v>
      </c>
      <c r="B312" s="3">
        <v>44673</v>
      </c>
      <c r="C312" s="3">
        <v>44665</v>
      </c>
      <c r="D312" s="3">
        <v>44669</v>
      </c>
      <c r="E312" t="s">
        <v>519</v>
      </c>
      <c r="F312" t="s">
        <v>505</v>
      </c>
      <c r="G312" t="s">
        <v>21</v>
      </c>
      <c r="H312">
        <v>8</v>
      </c>
    </row>
    <row r="313" spans="1:8" x14ac:dyDescent="0.25">
      <c r="A313" t="s">
        <v>337</v>
      </c>
      <c r="B313" s="3">
        <v>44684</v>
      </c>
      <c r="C313" s="3">
        <v>44665</v>
      </c>
      <c r="D313" s="3">
        <v>44673</v>
      </c>
      <c r="E313" t="s">
        <v>516</v>
      </c>
      <c r="F313" t="s">
        <v>506</v>
      </c>
      <c r="G313" t="s">
        <v>12</v>
      </c>
      <c r="H313">
        <v>19</v>
      </c>
    </row>
    <row r="314" spans="1:8" x14ac:dyDescent="0.25">
      <c r="A314" t="s">
        <v>338</v>
      </c>
      <c r="B314" s="3">
        <v>44676</v>
      </c>
      <c r="C314" s="3">
        <v>44666</v>
      </c>
      <c r="D314" s="3">
        <v>44676</v>
      </c>
      <c r="E314" t="s">
        <v>527</v>
      </c>
      <c r="F314" t="s">
        <v>507</v>
      </c>
      <c r="G314" t="s">
        <v>12</v>
      </c>
      <c r="H314">
        <v>10</v>
      </c>
    </row>
    <row r="315" spans="1:8" x14ac:dyDescent="0.25">
      <c r="A315" t="s">
        <v>339</v>
      </c>
      <c r="B315" s="3">
        <v>44687</v>
      </c>
      <c r="C315" s="3">
        <v>44666</v>
      </c>
      <c r="D315" s="3">
        <v>44673</v>
      </c>
      <c r="E315" t="s">
        <v>513</v>
      </c>
      <c r="F315" t="s">
        <v>505</v>
      </c>
      <c r="G315" t="s">
        <v>15</v>
      </c>
      <c r="H315">
        <v>21</v>
      </c>
    </row>
    <row r="316" spans="1:8" x14ac:dyDescent="0.25">
      <c r="A316" t="s">
        <v>340</v>
      </c>
      <c r="B316" s="3">
        <v>44677</v>
      </c>
      <c r="C316" s="3">
        <v>44669</v>
      </c>
      <c r="D316" s="3">
        <v>44674</v>
      </c>
      <c r="E316" t="s">
        <v>520</v>
      </c>
      <c r="F316" t="s">
        <v>505</v>
      </c>
      <c r="G316" t="s">
        <v>15</v>
      </c>
      <c r="H316">
        <v>8</v>
      </c>
    </row>
    <row r="317" spans="1:8" x14ac:dyDescent="0.25">
      <c r="A317" t="s">
        <v>341</v>
      </c>
      <c r="B317" s="3">
        <v>44673</v>
      </c>
      <c r="C317" s="3">
        <v>44669</v>
      </c>
      <c r="D317" s="3">
        <v>44671</v>
      </c>
      <c r="E317" t="s">
        <v>516</v>
      </c>
      <c r="F317" t="s">
        <v>506</v>
      </c>
      <c r="G317" t="s">
        <v>12</v>
      </c>
      <c r="H317">
        <v>4</v>
      </c>
    </row>
    <row r="318" spans="1:8" x14ac:dyDescent="0.25">
      <c r="A318" t="s">
        <v>342</v>
      </c>
      <c r="B318" s="3">
        <v>44673</v>
      </c>
      <c r="C318" s="3">
        <v>44669</v>
      </c>
      <c r="D318" s="3">
        <v>44673</v>
      </c>
      <c r="E318" t="s">
        <v>516</v>
      </c>
      <c r="F318" t="s">
        <v>506</v>
      </c>
      <c r="G318" t="s">
        <v>12</v>
      </c>
      <c r="H318">
        <v>4</v>
      </c>
    </row>
    <row r="319" spans="1:8" x14ac:dyDescent="0.25">
      <c r="A319" t="s">
        <v>343</v>
      </c>
      <c r="B319" s="3">
        <v>44676</v>
      </c>
      <c r="C319" s="3">
        <v>44669</v>
      </c>
      <c r="D319" s="3">
        <v>44676</v>
      </c>
      <c r="E319" t="s">
        <v>516</v>
      </c>
      <c r="F319" t="s">
        <v>506</v>
      </c>
      <c r="G319" t="s">
        <v>12</v>
      </c>
      <c r="H319">
        <v>7</v>
      </c>
    </row>
    <row r="320" spans="1:8" x14ac:dyDescent="0.25">
      <c r="A320" t="s">
        <v>344</v>
      </c>
      <c r="B320" s="3">
        <v>44673</v>
      </c>
      <c r="C320" s="3">
        <v>44671</v>
      </c>
      <c r="D320" s="3">
        <v>44673</v>
      </c>
      <c r="E320" t="s">
        <v>516</v>
      </c>
      <c r="F320" t="s">
        <v>506</v>
      </c>
      <c r="G320" t="s">
        <v>12</v>
      </c>
      <c r="H320">
        <v>2</v>
      </c>
    </row>
    <row r="321" spans="1:8" x14ac:dyDescent="0.25">
      <c r="A321" t="s">
        <v>345</v>
      </c>
      <c r="B321" s="3">
        <v>44677</v>
      </c>
      <c r="C321" s="3">
        <v>44671</v>
      </c>
      <c r="D321" s="3">
        <v>44678</v>
      </c>
      <c r="E321" t="s">
        <v>513</v>
      </c>
      <c r="F321" t="s">
        <v>505</v>
      </c>
      <c r="G321" t="s">
        <v>12</v>
      </c>
      <c r="H321">
        <v>6</v>
      </c>
    </row>
    <row r="322" spans="1:8" x14ac:dyDescent="0.25">
      <c r="A322" t="s">
        <v>346</v>
      </c>
      <c r="B322" s="3">
        <v>44684</v>
      </c>
      <c r="C322" s="3">
        <v>44672</v>
      </c>
      <c r="D322" s="3">
        <v>44679</v>
      </c>
      <c r="E322" t="s">
        <v>529</v>
      </c>
      <c r="F322" t="s">
        <v>505</v>
      </c>
      <c r="G322" t="s">
        <v>13</v>
      </c>
      <c r="H322">
        <v>12</v>
      </c>
    </row>
    <row r="323" spans="1:8" x14ac:dyDescent="0.25">
      <c r="A323" t="s">
        <v>347</v>
      </c>
      <c r="B323" s="3">
        <v>44677</v>
      </c>
      <c r="C323" s="3">
        <v>44672</v>
      </c>
      <c r="D323" s="3">
        <v>44677</v>
      </c>
      <c r="E323" t="s">
        <v>508</v>
      </c>
      <c r="F323" t="s">
        <v>507</v>
      </c>
      <c r="G323" t="s">
        <v>15</v>
      </c>
      <c r="H323">
        <v>5</v>
      </c>
    </row>
    <row r="324" spans="1:8" x14ac:dyDescent="0.25">
      <c r="A324" t="s">
        <v>348</v>
      </c>
      <c r="B324" s="3">
        <v>44697</v>
      </c>
      <c r="C324" s="3">
        <v>44673</v>
      </c>
      <c r="D324" s="3">
        <v>44679</v>
      </c>
      <c r="E324" t="s">
        <v>519</v>
      </c>
      <c r="F324" t="s">
        <v>505</v>
      </c>
      <c r="G324" t="s">
        <v>12</v>
      </c>
      <c r="H324">
        <v>24</v>
      </c>
    </row>
    <row r="325" spans="1:8" x14ac:dyDescent="0.25">
      <c r="A325" t="s">
        <v>349</v>
      </c>
      <c r="B325" s="3">
        <v>44718</v>
      </c>
      <c r="C325" s="3">
        <v>44673</v>
      </c>
      <c r="D325" s="3">
        <v>44678</v>
      </c>
      <c r="E325" t="s">
        <v>519</v>
      </c>
      <c r="F325" t="s">
        <v>505</v>
      </c>
      <c r="G325" t="s">
        <v>12</v>
      </c>
      <c r="H325">
        <v>45</v>
      </c>
    </row>
    <row r="326" spans="1:8" x14ac:dyDescent="0.25">
      <c r="A326" t="s">
        <v>350</v>
      </c>
      <c r="B326" s="3">
        <v>44679</v>
      </c>
      <c r="C326" s="3">
        <v>44673</v>
      </c>
      <c r="D326" s="3">
        <v>44679</v>
      </c>
      <c r="E326" t="s">
        <v>524</v>
      </c>
      <c r="F326" t="s">
        <v>507</v>
      </c>
      <c r="G326" t="s">
        <v>12</v>
      </c>
      <c r="H326">
        <v>6</v>
      </c>
    </row>
    <row r="327" spans="1:8" x14ac:dyDescent="0.25">
      <c r="A327" t="s">
        <v>351</v>
      </c>
      <c r="B327" s="3">
        <v>44679</v>
      </c>
      <c r="C327" s="3">
        <v>44675</v>
      </c>
      <c r="D327" s="3">
        <v>44679</v>
      </c>
      <c r="E327" t="s">
        <v>524</v>
      </c>
      <c r="F327" t="s">
        <v>507</v>
      </c>
      <c r="G327" t="s">
        <v>12</v>
      </c>
      <c r="H327">
        <v>4</v>
      </c>
    </row>
    <row r="328" spans="1:8" x14ac:dyDescent="0.25">
      <c r="A328" t="s">
        <v>352</v>
      </c>
      <c r="B328" s="3">
        <v>44691</v>
      </c>
      <c r="C328" s="3">
        <v>44676</v>
      </c>
      <c r="D328" s="3">
        <v>44683</v>
      </c>
      <c r="E328" t="s">
        <v>520</v>
      </c>
      <c r="F328" t="s">
        <v>505</v>
      </c>
      <c r="G328" t="s">
        <v>15</v>
      </c>
      <c r="H328">
        <v>15</v>
      </c>
    </row>
    <row r="329" spans="1:8" x14ac:dyDescent="0.25">
      <c r="A329" t="s">
        <v>353</v>
      </c>
      <c r="B329" s="3">
        <v>44719</v>
      </c>
      <c r="C329" s="3">
        <v>44676</v>
      </c>
      <c r="D329" s="3">
        <v>44686</v>
      </c>
      <c r="E329" t="s">
        <v>519</v>
      </c>
      <c r="F329" t="s">
        <v>505</v>
      </c>
      <c r="G329" t="s">
        <v>22</v>
      </c>
      <c r="H329">
        <v>43</v>
      </c>
    </row>
    <row r="330" spans="1:8" x14ac:dyDescent="0.25">
      <c r="A330" t="s">
        <v>354</v>
      </c>
      <c r="B330" s="3">
        <v>44751</v>
      </c>
      <c r="C330" s="3">
        <v>44677</v>
      </c>
      <c r="D330" s="3">
        <v>44683</v>
      </c>
      <c r="E330" t="s">
        <v>519</v>
      </c>
      <c r="F330" t="s">
        <v>505</v>
      </c>
      <c r="G330" t="s">
        <v>14</v>
      </c>
      <c r="H330">
        <v>74</v>
      </c>
    </row>
    <row r="331" spans="1:8" x14ac:dyDescent="0.25">
      <c r="A331" t="s">
        <v>354</v>
      </c>
      <c r="B331" s="3">
        <v>44751</v>
      </c>
      <c r="C331" s="3">
        <v>44677</v>
      </c>
      <c r="D331" s="3">
        <v>44683</v>
      </c>
      <c r="E331" t="s">
        <v>522</v>
      </c>
      <c r="F331" t="s">
        <v>505</v>
      </c>
      <c r="G331" t="s">
        <v>14</v>
      </c>
      <c r="H331">
        <v>74</v>
      </c>
    </row>
    <row r="332" spans="1:8" x14ac:dyDescent="0.25">
      <c r="A332" t="s">
        <v>355</v>
      </c>
      <c r="B332" s="3">
        <v>44730</v>
      </c>
      <c r="C332" s="3">
        <v>44677</v>
      </c>
      <c r="D332" s="3">
        <v>44680</v>
      </c>
      <c r="E332" t="s">
        <v>513</v>
      </c>
      <c r="F332" t="s">
        <v>505</v>
      </c>
      <c r="G332" t="s">
        <v>13</v>
      </c>
      <c r="H332">
        <v>53</v>
      </c>
    </row>
    <row r="333" spans="1:8" x14ac:dyDescent="0.25">
      <c r="A333" t="s">
        <v>356</v>
      </c>
      <c r="B333" s="3">
        <v>44727</v>
      </c>
      <c r="C333" s="3">
        <v>44678</v>
      </c>
      <c r="D333" s="3">
        <v>44683</v>
      </c>
      <c r="E333" t="s">
        <v>523</v>
      </c>
      <c r="F333" t="s">
        <v>506</v>
      </c>
      <c r="G333" t="s">
        <v>7</v>
      </c>
      <c r="H333">
        <v>49</v>
      </c>
    </row>
    <row r="334" spans="1:8" x14ac:dyDescent="0.25">
      <c r="A334" t="s">
        <v>357</v>
      </c>
      <c r="B334" s="3">
        <v>44683</v>
      </c>
      <c r="C334" s="3">
        <v>44678</v>
      </c>
      <c r="D334" s="3">
        <v>44681</v>
      </c>
      <c r="E334" t="s">
        <v>522</v>
      </c>
      <c r="F334" t="s">
        <v>505</v>
      </c>
      <c r="G334" t="s">
        <v>14</v>
      </c>
      <c r="H334">
        <v>5</v>
      </c>
    </row>
    <row r="335" spans="1:8" x14ac:dyDescent="0.25">
      <c r="A335" t="s">
        <v>358</v>
      </c>
      <c r="B335" s="3">
        <v>44703</v>
      </c>
      <c r="C335" s="3">
        <v>44678</v>
      </c>
      <c r="D335" s="3">
        <v>44655</v>
      </c>
      <c r="E335" t="s">
        <v>522</v>
      </c>
      <c r="F335" t="s">
        <v>505</v>
      </c>
      <c r="G335" t="s">
        <v>14</v>
      </c>
      <c r="H335">
        <v>25</v>
      </c>
    </row>
    <row r="336" spans="1:8" x14ac:dyDescent="0.25">
      <c r="A336" t="s">
        <v>359</v>
      </c>
      <c r="B336" s="3">
        <v>44686</v>
      </c>
      <c r="C336" s="3">
        <v>44678</v>
      </c>
      <c r="D336" s="3">
        <v>44685</v>
      </c>
      <c r="E336" t="s">
        <v>509</v>
      </c>
      <c r="F336" t="s">
        <v>505</v>
      </c>
      <c r="G336" t="s">
        <v>8</v>
      </c>
      <c r="H336">
        <v>8</v>
      </c>
    </row>
    <row r="337" spans="1:8" x14ac:dyDescent="0.25">
      <c r="A337" t="s">
        <v>360</v>
      </c>
      <c r="B337" s="3">
        <v>44692</v>
      </c>
      <c r="C337" s="3">
        <v>44678</v>
      </c>
      <c r="D337" s="3">
        <v>44681</v>
      </c>
      <c r="E337" t="s">
        <v>513</v>
      </c>
      <c r="F337" t="s">
        <v>505</v>
      </c>
      <c r="G337" t="s">
        <v>12</v>
      </c>
      <c r="H337">
        <v>14</v>
      </c>
    </row>
    <row r="338" spans="1:8" x14ac:dyDescent="0.25">
      <c r="A338" t="s">
        <v>361</v>
      </c>
      <c r="B338" s="3">
        <v>44686</v>
      </c>
      <c r="C338" s="3">
        <v>44678</v>
      </c>
      <c r="D338" s="3">
        <v>44684</v>
      </c>
      <c r="E338" t="s">
        <v>524</v>
      </c>
      <c r="F338" t="s">
        <v>507</v>
      </c>
      <c r="G338" t="s">
        <v>12</v>
      </c>
      <c r="H338">
        <v>8</v>
      </c>
    </row>
    <row r="339" spans="1:8" x14ac:dyDescent="0.25">
      <c r="A339" t="s">
        <v>362</v>
      </c>
      <c r="B339" s="3">
        <v>44694</v>
      </c>
      <c r="C339" s="3">
        <v>44678</v>
      </c>
      <c r="D339" s="3">
        <v>44681</v>
      </c>
      <c r="E339" t="s">
        <v>512</v>
      </c>
      <c r="F339" t="s">
        <v>507</v>
      </c>
      <c r="G339" t="s">
        <v>14</v>
      </c>
      <c r="H339">
        <v>16</v>
      </c>
    </row>
    <row r="340" spans="1:8" x14ac:dyDescent="0.25">
      <c r="A340" t="s">
        <v>363</v>
      </c>
      <c r="B340" s="3">
        <v>44686</v>
      </c>
      <c r="C340" s="3">
        <v>44679</v>
      </c>
      <c r="D340" s="3">
        <v>44686</v>
      </c>
      <c r="E340" t="s">
        <v>523</v>
      </c>
      <c r="F340" t="s">
        <v>506</v>
      </c>
      <c r="G340" t="s">
        <v>23</v>
      </c>
      <c r="H340">
        <v>7</v>
      </c>
    </row>
    <row r="341" spans="1:8" x14ac:dyDescent="0.25">
      <c r="A341" t="s">
        <v>364</v>
      </c>
      <c r="B341" s="3">
        <v>44692</v>
      </c>
      <c r="C341" s="3">
        <v>44679</v>
      </c>
      <c r="D341" s="3">
        <v>44686</v>
      </c>
      <c r="E341" t="s">
        <v>516</v>
      </c>
      <c r="F341" t="s">
        <v>506</v>
      </c>
      <c r="G341" t="s">
        <v>12</v>
      </c>
      <c r="H341">
        <v>13</v>
      </c>
    </row>
    <row r="342" spans="1:8" x14ac:dyDescent="0.25">
      <c r="A342" t="s">
        <v>365</v>
      </c>
      <c r="B342" s="3">
        <v>44685</v>
      </c>
      <c r="C342" s="3">
        <v>44679</v>
      </c>
      <c r="D342" s="3">
        <v>44685</v>
      </c>
      <c r="E342" t="s">
        <v>515</v>
      </c>
      <c r="F342" t="s">
        <v>505</v>
      </c>
      <c r="G342" t="s">
        <v>13</v>
      </c>
      <c r="H342">
        <v>6</v>
      </c>
    </row>
    <row r="343" spans="1:8" x14ac:dyDescent="0.25">
      <c r="A343" t="s">
        <v>366</v>
      </c>
      <c r="B343" s="3">
        <v>44701</v>
      </c>
      <c r="C343" s="3">
        <v>44680</v>
      </c>
      <c r="D343" s="3">
        <v>44688</v>
      </c>
      <c r="E343" t="s">
        <v>519</v>
      </c>
      <c r="F343" t="s">
        <v>505</v>
      </c>
      <c r="G343" t="s">
        <v>14</v>
      </c>
      <c r="H343">
        <v>21</v>
      </c>
    </row>
    <row r="344" spans="1:8" x14ac:dyDescent="0.25">
      <c r="A344" t="s">
        <v>367</v>
      </c>
      <c r="B344" s="3">
        <v>44697</v>
      </c>
      <c r="C344" s="3">
        <v>44680</v>
      </c>
      <c r="D344" s="3">
        <v>44687</v>
      </c>
      <c r="E344" t="s">
        <v>516</v>
      </c>
      <c r="F344" t="s">
        <v>506</v>
      </c>
      <c r="G344" t="s">
        <v>12</v>
      </c>
      <c r="H344">
        <v>17</v>
      </c>
    </row>
    <row r="345" spans="1:8" x14ac:dyDescent="0.25">
      <c r="A345" t="s">
        <v>368</v>
      </c>
      <c r="B345" s="3">
        <v>44719</v>
      </c>
      <c r="C345" s="3">
        <v>44680</v>
      </c>
      <c r="D345" s="3">
        <v>44685</v>
      </c>
      <c r="E345" t="s">
        <v>516</v>
      </c>
      <c r="F345" t="s">
        <v>506</v>
      </c>
      <c r="G345" t="s">
        <v>12</v>
      </c>
      <c r="H345">
        <v>39</v>
      </c>
    </row>
    <row r="346" spans="1:8" x14ac:dyDescent="0.25">
      <c r="A346" t="s">
        <v>369</v>
      </c>
      <c r="B346" s="3">
        <v>44685</v>
      </c>
      <c r="C346" s="3">
        <v>44680</v>
      </c>
      <c r="D346" s="3">
        <v>44685</v>
      </c>
      <c r="E346" t="s">
        <v>524</v>
      </c>
      <c r="F346" t="s">
        <v>507</v>
      </c>
      <c r="G346" t="s">
        <v>12</v>
      </c>
      <c r="H346">
        <v>5</v>
      </c>
    </row>
    <row r="347" spans="1:8" x14ac:dyDescent="0.25">
      <c r="A347" t="s">
        <v>370</v>
      </c>
      <c r="B347" s="3">
        <v>44696</v>
      </c>
      <c r="C347" s="3">
        <v>44682</v>
      </c>
      <c r="D347" s="3">
        <v>44687</v>
      </c>
      <c r="E347" t="s">
        <v>513</v>
      </c>
      <c r="F347" t="s">
        <v>505</v>
      </c>
      <c r="G347" t="s">
        <v>13</v>
      </c>
      <c r="H347">
        <v>14</v>
      </c>
    </row>
    <row r="348" spans="1:8" x14ac:dyDescent="0.25">
      <c r="A348" t="s">
        <v>371</v>
      </c>
      <c r="B348" s="3">
        <v>44690</v>
      </c>
      <c r="C348" s="3">
        <v>44683</v>
      </c>
      <c r="D348" s="3">
        <v>44690</v>
      </c>
      <c r="E348" t="s">
        <v>519</v>
      </c>
      <c r="F348" t="s">
        <v>505</v>
      </c>
      <c r="G348" t="s">
        <v>14</v>
      </c>
      <c r="H348">
        <v>7</v>
      </c>
    </row>
    <row r="349" spans="1:8" x14ac:dyDescent="0.25">
      <c r="A349" t="s">
        <v>372</v>
      </c>
      <c r="B349" s="3">
        <v>44687</v>
      </c>
      <c r="C349" s="3">
        <v>44683</v>
      </c>
      <c r="D349" s="3">
        <v>44685</v>
      </c>
      <c r="E349" t="s">
        <v>516</v>
      </c>
      <c r="F349" t="s">
        <v>506</v>
      </c>
      <c r="G349" t="s">
        <v>12</v>
      </c>
      <c r="H349">
        <v>4</v>
      </c>
    </row>
    <row r="350" spans="1:8" x14ac:dyDescent="0.25">
      <c r="A350" t="s">
        <v>373</v>
      </c>
      <c r="B350" s="3">
        <v>44691</v>
      </c>
      <c r="C350" s="3">
        <v>44685</v>
      </c>
      <c r="D350" s="3">
        <v>44690</v>
      </c>
      <c r="E350" t="s">
        <v>522</v>
      </c>
      <c r="F350" t="s">
        <v>505</v>
      </c>
      <c r="G350" t="s">
        <v>14</v>
      </c>
      <c r="H350">
        <v>6</v>
      </c>
    </row>
    <row r="351" spans="1:8" x14ac:dyDescent="0.25">
      <c r="A351" t="s">
        <v>374</v>
      </c>
      <c r="B351" s="3">
        <v>44706</v>
      </c>
      <c r="C351" s="3">
        <v>44685</v>
      </c>
      <c r="D351" s="3">
        <v>44691</v>
      </c>
      <c r="E351" t="s">
        <v>513</v>
      </c>
      <c r="F351" t="s">
        <v>505</v>
      </c>
      <c r="G351" t="s">
        <v>13</v>
      </c>
      <c r="H351">
        <v>21</v>
      </c>
    </row>
    <row r="352" spans="1:8" x14ac:dyDescent="0.25">
      <c r="A352" t="s">
        <v>375</v>
      </c>
      <c r="B352" s="3">
        <v>44709</v>
      </c>
      <c r="C352" s="3">
        <v>44685</v>
      </c>
      <c r="D352" s="3">
        <v>44692</v>
      </c>
      <c r="E352" t="s">
        <v>513</v>
      </c>
      <c r="F352" t="s">
        <v>505</v>
      </c>
      <c r="G352" t="s">
        <v>12</v>
      </c>
      <c r="H352">
        <v>24</v>
      </c>
    </row>
    <row r="353" spans="1:8" x14ac:dyDescent="0.25">
      <c r="A353" t="s">
        <v>376</v>
      </c>
      <c r="B353" s="3">
        <v>44688</v>
      </c>
      <c r="C353" s="3">
        <v>44686</v>
      </c>
      <c r="D353" s="3">
        <v>44697</v>
      </c>
      <c r="E353" t="s">
        <v>526</v>
      </c>
      <c r="F353" t="s">
        <v>505</v>
      </c>
      <c r="G353" t="s">
        <v>17</v>
      </c>
      <c r="H353">
        <v>2</v>
      </c>
    </row>
    <row r="354" spans="1:8" x14ac:dyDescent="0.25">
      <c r="A354" t="s">
        <v>377</v>
      </c>
      <c r="B354" s="3">
        <v>44694</v>
      </c>
      <c r="C354" s="3">
        <v>44687</v>
      </c>
      <c r="D354" s="3">
        <v>44692</v>
      </c>
      <c r="E354" t="s">
        <v>521</v>
      </c>
      <c r="F354" t="s">
        <v>505</v>
      </c>
      <c r="G354" t="s">
        <v>9</v>
      </c>
      <c r="H354">
        <v>7</v>
      </c>
    </row>
    <row r="355" spans="1:8" x14ac:dyDescent="0.25">
      <c r="A355" t="s">
        <v>378</v>
      </c>
      <c r="B355" s="3">
        <v>44762</v>
      </c>
      <c r="C355" s="3">
        <v>44687</v>
      </c>
      <c r="D355" s="3">
        <v>44695</v>
      </c>
      <c r="E355" t="s">
        <v>510</v>
      </c>
      <c r="F355" t="s">
        <v>505</v>
      </c>
      <c r="G355" t="s">
        <v>7</v>
      </c>
      <c r="H355">
        <v>75</v>
      </c>
    </row>
    <row r="356" spans="1:8" x14ac:dyDescent="0.25">
      <c r="A356" t="s">
        <v>379</v>
      </c>
      <c r="B356" s="3">
        <v>44712</v>
      </c>
      <c r="C356" s="3">
        <v>44687</v>
      </c>
      <c r="D356" s="3">
        <v>44691</v>
      </c>
      <c r="E356" t="s">
        <v>518</v>
      </c>
      <c r="F356" t="s">
        <v>506</v>
      </c>
      <c r="G356" t="s">
        <v>14</v>
      </c>
      <c r="H356">
        <v>25</v>
      </c>
    </row>
    <row r="357" spans="1:8" x14ac:dyDescent="0.25">
      <c r="A357" t="s">
        <v>380</v>
      </c>
      <c r="B357" s="3">
        <v>44714</v>
      </c>
      <c r="C357" s="3">
        <v>44687</v>
      </c>
      <c r="D357" s="3">
        <v>44693</v>
      </c>
      <c r="E357" t="s">
        <v>516</v>
      </c>
      <c r="F357" t="s">
        <v>506</v>
      </c>
      <c r="G357" t="s">
        <v>12</v>
      </c>
      <c r="H357">
        <v>27</v>
      </c>
    </row>
    <row r="358" spans="1:8" x14ac:dyDescent="0.25">
      <c r="A358" t="s">
        <v>381</v>
      </c>
      <c r="B358" s="3">
        <v>44748</v>
      </c>
      <c r="C358" s="3">
        <v>44687</v>
      </c>
      <c r="D358" s="3">
        <v>44704</v>
      </c>
      <c r="E358" t="s">
        <v>530</v>
      </c>
      <c r="F358" t="s">
        <v>507</v>
      </c>
      <c r="G358" t="s">
        <v>11</v>
      </c>
      <c r="H358">
        <v>61</v>
      </c>
    </row>
    <row r="359" spans="1:8" x14ac:dyDescent="0.25">
      <c r="A359" t="s">
        <v>382</v>
      </c>
      <c r="B359" s="3">
        <v>44706</v>
      </c>
      <c r="C359" s="3">
        <v>44687</v>
      </c>
      <c r="D359" s="3">
        <v>44694</v>
      </c>
      <c r="E359" t="s">
        <v>513</v>
      </c>
      <c r="F359" t="s">
        <v>505</v>
      </c>
      <c r="G359" t="s">
        <v>13</v>
      </c>
      <c r="H359">
        <v>19</v>
      </c>
    </row>
    <row r="360" spans="1:8" x14ac:dyDescent="0.25">
      <c r="A360" t="s">
        <v>383</v>
      </c>
      <c r="B360" s="3">
        <v>44694</v>
      </c>
      <c r="C360" s="3">
        <v>44687</v>
      </c>
      <c r="D360" s="3">
        <v>44694</v>
      </c>
      <c r="E360" t="s">
        <v>524</v>
      </c>
      <c r="F360" t="s">
        <v>507</v>
      </c>
      <c r="G360" t="s">
        <v>12</v>
      </c>
      <c r="H360">
        <v>7</v>
      </c>
    </row>
    <row r="361" spans="1:8" x14ac:dyDescent="0.25">
      <c r="A361" t="s">
        <v>384</v>
      </c>
      <c r="B361" s="3">
        <v>44695</v>
      </c>
      <c r="C361" s="3">
        <v>44687</v>
      </c>
      <c r="D361" s="3">
        <v>44695</v>
      </c>
      <c r="E361" t="s">
        <v>512</v>
      </c>
      <c r="F361" t="s">
        <v>507</v>
      </c>
      <c r="G361" t="s">
        <v>14</v>
      </c>
      <c r="H361">
        <v>8</v>
      </c>
    </row>
    <row r="362" spans="1:8" x14ac:dyDescent="0.25">
      <c r="A362" t="s">
        <v>385</v>
      </c>
      <c r="B362" s="3">
        <v>44735</v>
      </c>
      <c r="C362" s="3">
        <v>44690</v>
      </c>
      <c r="D362" s="3">
        <v>44697</v>
      </c>
      <c r="E362" t="s">
        <v>516</v>
      </c>
      <c r="F362" t="s">
        <v>506</v>
      </c>
      <c r="G362" t="s">
        <v>12</v>
      </c>
      <c r="H362">
        <v>45</v>
      </c>
    </row>
    <row r="363" spans="1:8" x14ac:dyDescent="0.25">
      <c r="A363" t="s">
        <v>386</v>
      </c>
      <c r="B363" s="3">
        <v>44701</v>
      </c>
      <c r="C363" s="3">
        <v>44691</v>
      </c>
      <c r="D363" s="3">
        <v>44698</v>
      </c>
      <c r="E363" t="s">
        <v>523</v>
      </c>
      <c r="F363" t="s">
        <v>506</v>
      </c>
      <c r="G363" t="s">
        <v>7</v>
      </c>
      <c r="H363">
        <v>10</v>
      </c>
    </row>
    <row r="364" spans="1:8" x14ac:dyDescent="0.25">
      <c r="A364" t="s">
        <v>387</v>
      </c>
      <c r="B364" s="3">
        <v>44695</v>
      </c>
      <c r="C364" s="3">
        <v>44691</v>
      </c>
      <c r="D364" s="3">
        <v>44694</v>
      </c>
      <c r="E364" t="s">
        <v>516</v>
      </c>
      <c r="F364" t="s">
        <v>506</v>
      </c>
      <c r="G364" t="s">
        <v>12</v>
      </c>
      <c r="H364">
        <v>4</v>
      </c>
    </row>
    <row r="365" spans="1:8" x14ac:dyDescent="0.25">
      <c r="A365" t="s">
        <v>388</v>
      </c>
      <c r="B365" s="3">
        <v>44702</v>
      </c>
      <c r="C365" s="3">
        <v>44692</v>
      </c>
      <c r="D365" s="3">
        <v>44701</v>
      </c>
      <c r="E365" t="s">
        <v>529</v>
      </c>
      <c r="F365" t="s">
        <v>505</v>
      </c>
      <c r="G365" t="s">
        <v>13</v>
      </c>
      <c r="H365">
        <v>10</v>
      </c>
    </row>
    <row r="366" spans="1:8" x14ac:dyDescent="0.25">
      <c r="A366" t="s">
        <v>389</v>
      </c>
      <c r="B366" s="3">
        <v>44711</v>
      </c>
      <c r="C366" s="3">
        <v>44692</v>
      </c>
      <c r="D366" s="3">
        <v>44697</v>
      </c>
      <c r="E366" t="s">
        <v>516</v>
      </c>
      <c r="F366" t="s">
        <v>506</v>
      </c>
      <c r="G366" t="s">
        <v>12</v>
      </c>
      <c r="H366">
        <v>19</v>
      </c>
    </row>
    <row r="367" spans="1:8" x14ac:dyDescent="0.25">
      <c r="A367" t="s">
        <v>390</v>
      </c>
      <c r="B367" s="3">
        <v>44718</v>
      </c>
      <c r="C367" s="3">
        <v>44692</v>
      </c>
      <c r="D367" s="3">
        <v>44694</v>
      </c>
      <c r="E367" t="s">
        <v>516</v>
      </c>
      <c r="F367" t="s">
        <v>506</v>
      </c>
      <c r="G367" t="s">
        <v>12</v>
      </c>
      <c r="H367">
        <v>26</v>
      </c>
    </row>
    <row r="368" spans="1:8" x14ac:dyDescent="0.25">
      <c r="A368" t="s">
        <v>391</v>
      </c>
      <c r="B368" s="3">
        <v>44730</v>
      </c>
      <c r="C368" s="3">
        <v>44693</v>
      </c>
      <c r="D368" s="3">
        <v>44699</v>
      </c>
      <c r="E368" t="s">
        <v>519</v>
      </c>
      <c r="F368" t="s">
        <v>505</v>
      </c>
      <c r="G368" t="s">
        <v>12</v>
      </c>
      <c r="H368">
        <v>37</v>
      </c>
    </row>
    <row r="369" spans="1:8" x14ac:dyDescent="0.25">
      <c r="A369" t="s">
        <v>392</v>
      </c>
      <c r="B369" s="3">
        <v>44703</v>
      </c>
      <c r="C369" s="3">
        <v>44693</v>
      </c>
      <c r="D369" s="3">
        <v>44700</v>
      </c>
      <c r="E369" t="s">
        <v>522</v>
      </c>
      <c r="F369" t="s">
        <v>505</v>
      </c>
      <c r="G369" t="s">
        <v>12</v>
      </c>
      <c r="H369">
        <v>10</v>
      </c>
    </row>
    <row r="370" spans="1:8" x14ac:dyDescent="0.25">
      <c r="A370" t="s">
        <v>393</v>
      </c>
      <c r="B370" s="3">
        <v>44748</v>
      </c>
      <c r="C370" s="3">
        <v>44694</v>
      </c>
      <c r="D370" s="3">
        <v>44698</v>
      </c>
      <c r="E370" t="s">
        <v>522</v>
      </c>
      <c r="F370" t="s">
        <v>505</v>
      </c>
      <c r="G370" t="s">
        <v>14</v>
      </c>
      <c r="H370">
        <v>54</v>
      </c>
    </row>
    <row r="371" spans="1:8" x14ac:dyDescent="0.25">
      <c r="A371" t="s">
        <v>394</v>
      </c>
      <c r="B371" s="3">
        <v>44708</v>
      </c>
      <c r="C371" s="3">
        <v>44695</v>
      </c>
      <c r="D371" s="3">
        <v>44704</v>
      </c>
      <c r="E371" t="s">
        <v>516</v>
      </c>
      <c r="F371" t="s">
        <v>506</v>
      </c>
      <c r="G371" t="s">
        <v>12</v>
      </c>
      <c r="H371">
        <v>13</v>
      </c>
    </row>
    <row r="372" spans="1:8" x14ac:dyDescent="0.25">
      <c r="A372" t="s">
        <v>395</v>
      </c>
      <c r="B372" s="3">
        <v>44700</v>
      </c>
      <c r="C372" s="3">
        <v>44697</v>
      </c>
      <c r="D372" s="3">
        <v>44699</v>
      </c>
      <c r="E372" t="s">
        <v>523</v>
      </c>
      <c r="F372" t="s">
        <v>506</v>
      </c>
      <c r="G372" t="s">
        <v>12</v>
      </c>
      <c r="H372">
        <v>3</v>
      </c>
    </row>
    <row r="373" spans="1:8" x14ac:dyDescent="0.25">
      <c r="A373" t="s">
        <v>396</v>
      </c>
      <c r="B373" s="3">
        <v>44701</v>
      </c>
      <c r="C373" s="3">
        <v>44697</v>
      </c>
      <c r="D373" s="3">
        <v>44701</v>
      </c>
      <c r="E373" t="s">
        <v>512</v>
      </c>
      <c r="F373" t="s">
        <v>507</v>
      </c>
      <c r="G373" t="s">
        <v>13</v>
      </c>
      <c r="H373">
        <v>4</v>
      </c>
    </row>
    <row r="374" spans="1:8" x14ac:dyDescent="0.25">
      <c r="A374" t="s">
        <v>397</v>
      </c>
      <c r="B374" s="3">
        <v>44730</v>
      </c>
      <c r="C374" s="3">
        <v>44698</v>
      </c>
      <c r="D374" s="3">
        <v>44700</v>
      </c>
      <c r="E374" t="s">
        <v>516</v>
      </c>
      <c r="F374" t="s">
        <v>506</v>
      </c>
      <c r="G374" t="s">
        <v>12</v>
      </c>
      <c r="H374">
        <v>32</v>
      </c>
    </row>
    <row r="375" spans="1:8" x14ac:dyDescent="0.25">
      <c r="A375" t="s">
        <v>398</v>
      </c>
      <c r="B375" s="3">
        <v>44741</v>
      </c>
      <c r="C375" s="3">
        <v>44698</v>
      </c>
      <c r="D375" s="3">
        <v>44704</v>
      </c>
      <c r="E375" t="s">
        <v>513</v>
      </c>
      <c r="F375" t="s">
        <v>505</v>
      </c>
      <c r="G375" t="s">
        <v>13</v>
      </c>
      <c r="H375">
        <v>43</v>
      </c>
    </row>
    <row r="376" spans="1:8" x14ac:dyDescent="0.25">
      <c r="A376" t="s">
        <v>399</v>
      </c>
      <c r="B376" s="3">
        <v>44710</v>
      </c>
      <c r="C376" s="3">
        <v>44700</v>
      </c>
      <c r="D376" s="3">
        <v>44708</v>
      </c>
      <c r="E376" t="s">
        <v>529</v>
      </c>
      <c r="F376" t="s">
        <v>505</v>
      </c>
      <c r="G376" t="s">
        <v>13</v>
      </c>
      <c r="H376">
        <v>10</v>
      </c>
    </row>
    <row r="377" spans="1:8" x14ac:dyDescent="0.25">
      <c r="A377" t="s">
        <v>400</v>
      </c>
      <c r="B377" s="3">
        <v>44735</v>
      </c>
      <c r="C377" s="3">
        <v>44700</v>
      </c>
      <c r="D377" s="3">
        <v>44705</v>
      </c>
      <c r="E377" t="s">
        <v>516</v>
      </c>
      <c r="F377" t="s">
        <v>506</v>
      </c>
      <c r="G377" t="s">
        <v>12</v>
      </c>
      <c r="H377">
        <v>35</v>
      </c>
    </row>
    <row r="378" spans="1:8" x14ac:dyDescent="0.25">
      <c r="A378" t="s">
        <v>401</v>
      </c>
      <c r="B378" s="3">
        <v>44708</v>
      </c>
      <c r="C378" s="3">
        <v>44703</v>
      </c>
      <c r="D378" s="3">
        <v>44707</v>
      </c>
      <c r="E378" t="s">
        <v>524</v>
      </c>
      <c r="F378" t="s">
        <v>507</v>
      </c>
      <c r="G378" t="s">
        <v>12</v>
      </c>
      <c r="H378">
        <v>5</v>
      </c>
    </row>
    <row r="379" spans="1:8" x14ac:dyDescent="0.25">
      <c r="A379" t="s">
        <v>402</v>
      </c>
      <c r="B379" s="3">
        <v>44756</v>
      </c>
      <c r="C379" s="3">
        <v>44705</v>
      </c>
      <c r="D379" s="3">
        <v>44707</v>
      </c>
      <c r="E379" t="s">
        <v>516</v>
      </c>
      <c r="F379" t="s">
        <v>506</v>
      </c>
      <c r="G379" t="s">
        <v>12</v>
      </c>
      <c r="H379">
        <v>51</v>
      </c>
    </row>
    <row r="380" spans="1:8" x14ac:dyDescent="0.25">
      <c r="A380" t="s">
        <v>403</v>
      </c>
      <c r="B380" s="3">
        <v>44721</v>
      </c>
      <c r="C380" s="3">
        <v>44705</v>
      </c>
      <c r="D380" s="3">
        <v>44713</v>
      </c>
      <c r="E380" t="s">
        <v>524</v>
      </c>
      <c r="F380" t="s">
        <v>507</v>
      </c>
      <c r="G380" t="s">
        <v>12</v>
      </c>
      <c r="H380">
        <v>16</v>
      </c>
    </row>
    <row r="381" spans="1:8" x14ac:dyDescent="0.25">
      <c r="A381" t="s">
        <v>404</v>
      </c>
      <c r="B381" s="3">
        <v>44711</v>
      </c>
      <c r="C381" s="3">
        <v>44706</v>
      </c>
      <c r="D381" s="3">
        <v>44709</v>
      </c>
      <c r="E381" t="s">
        <v>520</v>
      </c>
      <c r="F381" t="s">
        <v>505</v>
      </c>
      <c r="G381" t="s">
        <v>15</v>
      </c>
      <c r="H381">
        <v>5</v>
      </c>
    </row>
    <row r="382" spans="1:8" x14ac:dyDescent="0.25">
      <c r="A382" t="s">
        <v>405</v>
      </c>
      <c r="B382" s="3">
        <v>44715</v>
      </c>
      <c r="C382" s="3">
        <v>44707</v>
      </c>
      <c r="D382" s="3">
        <v>44714</v>
      </c>
      <c r="E382" t="s">
        <v>531</v>
      </c>
      <c r="F382" t="s">
        <v>506</v>
      </c>
      <c r="G382" t="s">
        <v>15</v>
      </c>
      <c r="H382">
        <v>8</v>
      </c>
    </row>
    <row r="383" spans="1:8" x14ac:dyDescent="0.25">
      <c r="A383" t="s">
        <v>406</v>
      </c>
      <c r="B383" s="3">
        <v>44719</v>
      </c>
      <c r="C383" s="3">
        <v>44708</v>
      </c>
      <c r="D383" s="3">
        <v>44719</v>
      </c>
      <c r="E383" t="s">
        <v>524</v>
      </c>
      <c r="F383" t="s">
        <v>507</v>
      </c>
      <c r="G383" t="s">
        <v>9</v>
      </c>
      <c r="H383">
        <v>11</v>
      </c>
    </row>
    <row r="384" spans="1:8" x14ac:dyDescent="0.25">
      <c r="A384" t="s">
        <v>407</v>
      </c>
      <c r="B384" s="3">
        <v>44733</v>
      </c>
      <c r="C384" s="3">
        <v>44712</v>
      </c>
      <c r="D384" s="3">
        <v>44715</v>
      </c>
      <c r="E384" t="s">
        <v>522</v>
      </c>
      <c r="F384" t="s">
        <v>505</v>
      </c>
      <c r="G384" t="s">
        <v>14</v>
      </c>
      <c r="H384">
        <v>21</v>
      </c>
    </row>
    <row r="385" spans="1:8" x14ac:dyDescent="0.25">
      <c r="A385" t="s">
        <v>408</v>
      </c>
      <c r="B385" s="3">
        <v>44727</v>
      </c>
      <c r="C385" s="3">
        <v>44713</v>
      </c>
      <c r="D385" s="3">
        <v>44719</v>
      </c>
      <c r="E385" t="s">
        <v>523</v>
      </c>
      <c r="F385" t="s">
        <v>506</v>
      </c>
      <c r="G385" t="s">
        <v>7</v>
      </c>
      <c r="H385">
        <v>14</v>
      </c>
    </row>
    <row r="386" spans="1:8" x14ac:dyDescent="0.25">
      <c r="A386" t="s">
        <v>409</v>
      </c>
      <c r="B386" s="3">
        <v>44737</v>
      </c>
      <c r="C386" s="3">
        <v>44713</v>
      </c>
      <c r="D386" s="3">
        <v>44715</v>
      </c>
      <c r="E386" t="s">
        <v>516</v>
      </c>
      <c r="F386" t="s">
        <v>506</v>
      </c>
      <c r="G386" t="s">
        <v>12</v>
      </c>
      <c r="H386">
        <v>24</v>
      </c>
    </row>
    <row r="387" spans="1:8" x14ac:dyDescent="0.25">
      <c r="A387" t="s">
        <v>410</v>
      </c>
      <c r="B387" s="3">
        <v>44720</v>
      </c>
      <c r="C387" s="3">
        <v>44714</v>
      </c>
      <c r="D387" s="3">
        <v>44719</v>
      </c>
      <c r="E387" t="s">
        <v>532</v>
      </c>
      <c r="F387" t="s">
        <v>506</v>
      </c>
      <c r="G387" t="s">
        <v>12</v>
      </c>
      <c r="H387">
        <v>6</v>
      </c>
    </row>
    <row r="388" spans="1:8" x14ac:dyDescent="0.25">
      <c r="A388" t="s">
        <v>411</v>
      </c>
      <c r="B388" s="3">
        <v>44716</v>
      </c>
      <c r="C388" s="3">
        <v>44714</v>
      </c>
      <c r="D388" s="3">
        <v>44716</v>
      </c>
      <c r="E388" t="s">
        <v>516</v>
      </c>
      <c r="F388" t="s">
        <v>506</v>
      </c>
      <c r="G388" t="s">
        <v>12</v>
      </c>
      <c r="H388">
        <v>2</v>
      </c>
    </row>
    <row r="389" spans="1:8" x14ac:dyDescent="0.25">
      <c r="A389" t="s">
        <v>412</v>
      </c>
      <c r="B389" s="3">
        <v>44722</v>
      </c>
      <c r="C389" s="3">
        <v>44714</v>
      </c>
      <c r="D389" s="3">
        <v>44718</v>
      </c>
      <c r="E389" t="s">
        <v>516</v>
      </c>
      <c r="F389" t="s">
        <v>506</v>
      </c>
      <c r="G389" t="s">
        <v>12</v>
      </c>
      <c r="H389">
        <v>8</v>
      </c>
    </row>
    <row r="390" spans="1:8" x14ac:dyDescent="0.25">
      <c r="A390" t="s">
        <v>413</v>
      </c>
      <c r="B390" s="3">
        <v>44738</v>
      </c>
      <c r="C390" s="3">
        <v>44715</v>
      </c>
      <c r="D390" s="3">
        <v>44722</v>
      </c>
      <c r="E390" t="s">
        <v>523</v>
      </c>
      <c r="F390" t="s">
        <v>506</v>
      </c>
      <c r="G390" t="s">
        <v>7</v>
      </c>
      <c r="H390">
        <v>23</v>
      </c>
    </row>
    <row r="391" spans="1:8" x14ac:dyDescent="0.25">
      <c r="A391" t="s">
        <v>414</v>
      </c>
      <c r="B391" s="3">
        <v>44750</v>
      </c>
      <c r="C391" s="3">
        <v>44715</v>
      </c>
      <c r="D391" s="3">
        <v>44721</v>
      </c>
      <c r="E391" t="s">
        <v>519</v>
      </c>
      <c r="F391" t="s">
        <v>505</v>
      </c>
      <c r="G391" t="s">
        <v>14</v>
      </c>
      <c r="H391">
        <v>35</v>
      </c>
    </row>
    <row r="392" spans="1:8" x14ac:dyDescent="0.25">
      <c r="A392" t="s">
        <v>415</v>
      </c>
      <c r="B392" s="3">
        <v>44721</v>
      </c>
      <c r="C392" s="3">
        <v>44715</v>
      </c>
      <c r="D392" s="3">
        <v>44721</v>
      </c>
      <c r="E392" t="s">
        <v>533</v>
      </c>
      <c r="F392" t="s">
        <v>505</v>
      </c>
      <c r="G392" t="s">
        <v>24</v>
      </c>
      <c r="H392">
        <v>6</v>
      </c>
    </row>
    <row r="393" spans="1:8" x14ac:dyDescent="0.25">
      <c r="A393" t="s">
        <v>416</v>
      </c>
      <c r="B393" s="3">
        <v>44747</v>
      </c>
      <c r="C393" s="3">
        <v>44715</v>
      </c>
      <c r="D393" s="3">
        <v>44722</v>
      </c>
      <c r="E393" t="s">
        <v>526</v>
      </c>
      <c r="F393" t="s">
        <v>505</v>
      </c>
      <c r="G393" t="s">
        <v>12</v>
      </c>
      <c r="H393">
        <v>32</v>
      </c>
    </row>
    <row r="394" spans="1:8" x14ac:dyDescent="0.25">
      <c r="A394" t="s">
        <v>417</v>
      </c>
      <c r="B394" s="3">
        <v>44728</v>
      </c>
      <c r="C394" s="3">
        <v>44718</v>
      </c>
      <c r="D394" s="3">
        <v>44726</v>
      </c>
      <c r="E394" t="s">
        <v>526</v>
      </c>
      <c r="F394" t="s">
        <v>505</v>
      </c>
      <c r="G394" t="s">
        <v>17</v>
      </c>
      <c r="H394">
        <v>10</v>
      </c>
    </row>
    <row r="395" spans="1:8" x14ac:dyDescent="0.25">
      <c r="A395" t="s">
        <v>418</v>
      </c>
      <c r="B395" s="3">
        <v>44739</v>
      </c>
      <c r="C395" s="3">
        <v>44719</v>
      </c>
      <c r="D395" s="3">
        <v>44727</v>
      </c>
      <c r="E395" t="s">
        <v>527</v>
      </c>
      <c r="F395" t="s">
        <v>507</v>
      </c>
      <c r="G395" t="s">
        <v>9</v>
      </c>
      <c r="H395">
        <v>20</v>
      </c>
    </row>
    <row r="396" spans="1:8" x14ac:dyDescent="0.25">
      <c r="A396" t="s">
        <v>419</v>
      </c>
      <c r="B396" s="3">
        <v>44734</v>
      </c>
      <c r="C396" s="3">
        <v>44721</v>
      </c>
      <c r="D396" s="3">
        <v>44728</v>
      </c>
      <c r="E396" t="s">
        <v>513</v>
      </c>
      <c r="F396" t="s">
        <v>505</v>
      </c>
      <c r="G396" t="s">
        <v>13</v>
      </c>
      <c r="H396">
        <v>13</v>
      </c>
    </row>
    <row r="397" spans="1:8" x14ac:dyDescent="0.25">
      <c r="A397" t="s">
        <v>420</v>
      </c>
      <c r="B397" s="3">
        <v>44733</v>
      </c>
      <c r="C397" s="3">
        <v>44725</v>
      </c>
      <c r="D397" s="3">
        <v>44732</v>
      </c>
      <c r="E397" t="s">
        <v>534</v>
      </c>
      <c r="F397" t="s">
        <v>506</v>
      </c>
      <c r="G397" t="s">
        <v>17</v>
      </c>
      <c r="H397">
        <v>8</v>
      </c>
    </row>
    <row r="398" spans="1:8" x14ac:dyDescent="0.25">
      <c r="A398" t="s">
        <v>421</v>
      </c>
      <c r="B398" s="3">
        <v>44754</v>
      </c>
      <c r="C398" s="3">
        <v>44725</v>
      </c>
      <c r="D398" s="3">
        <v>44732</v>
      </c>
      <c r="E398" t="s">
        <v>516</v>
      </c>
      <c r="F398" t="s">
        <v>506</v>
      </c>
      <c r="G398" t="s">
        <v>12</v>
      </c>
      <c r="H398">
        <v>29</v>
      </c>
    </row>
    <row r="399" spans="1:8" x14ac:dyDescent="0.25">
      <c r="A399" t="s">
        <v>422</v>
      </c>
      <c r="B399" s="3">
        <v>44756</v>
      </c>
      <c r="C399" s="3">
        <v>44726</v>
      </c>
      <c r="D399" s="3">
        <v>44730</v>
      </c>
      <c r="E399" t="s">
        <v>512</v>
      </c>
      <c r="F399" t="s">
        <v>507</v>
      </c>
      <c r="G399" t="s">
        <v>25</v>
      </c>
      <c r="H399">
        <v>30</v>
      </c>
    </row>
    <row r="400" spans="1:8" x14ac:dyDescent="0.25">
      <c r="A400" t="s">
        <v>423</v>
      </c>
      <c r="B400" s="3">
        <v>44746</v>
      </c>
      <c r="C400" s="3">
        <v>44727</v>
      </c>
      <c r="D400" s="3">
        <v>44729</v>
      </c>
      <c r="E400" t="s">
        <v>523</v>
      </c>
      <c r="F400" t="s">
        <v>506</v>
      </c>
      <c r="G400" t="s">
        <v>7</v>
      </c>
      <c r="H400">
        <v>19</v>
      </c>
    </row>
    <row r="401" spans="1:8" x14ac:dyDescent="0.25">
      <c r="A401" t="s">
        <v>424</v>
      </c>
      <c r="B401" s="3">
        <v>44737</v>
      </c>
      <c r="C401" s="3">
        <v>44727</v>
      </c>
      <c r="D401" s="3">
        <v>44733</v>
      </c>
      <c r="E401" t="s">
        <v>529</v>
      </c>
      <c r="F401" t="s">
        <v>505</v>
      </c>
      <c r="G401" t="s">
        <v>15</v>
      </c>
      <c r="H401">
        <v>10</v>
      </c>
    </row>
    <row r="402" spans="1:8" x14ac:dyDescent="0.25">
      <c r="A402" t="s">
        <v>425</v>
      </c>
      <c r="B402" s="3">
        <v>44761</v>
      </c>
      <c r="C402" s="3">
        <v>44729</v>
      </c>
      <c r="D402" s="3">
        <v>44739</v>
      </c>
      <c r="E402" t="s">
        <v>519</v>
      </c>
      <c r="F402" t="s">
        <v>505</v>
      </c>
      <c r="G402" t="s">
        <v>22</v>
      </c>
      <c r="H402">
        <v>32</v>
      </c>
    </row>
    <row r="403" spans="1:8" x14ac:dyDescent="0.25">
      <c r="A403" t="s">
        <v>426</v>
      </c>
      <c r="B403" s="3">
        <v>44738</v>
      </c>
      <c r="C403" s="3">
        <v>44729</v>
      </c>
      <c r="D403" s="3">
        <v>44733</v>
      </c>
      <c r="E403" t="s">
        <v>522</v>
      </c>
      <c r="F403" t="s">
        <v>505</v>
      </c>
      <c r="G403" t="s">
        <v>14</v>
      </c>
      <c r="H403">
        <v>9</v>
      </c>
    </row>
    <row r="404" spans="1:8" x14ac:dyDescent="0.25">
      <c r="A404" t="s">
        <v>427</v>
      </c>
      <c r="B404" s="3">
        <v>44736</v>
      </c>
      <c r="C404" s="3">
        <v>44729</v>
      </c>
      <c r="D404" s="3">
        <v>44736</v>
      </c>
      <c r="E404" t="s">
        <v>524</v>
      </c>
      <c r="F404" t="s">
        <v>507</v>
      </c>
      <c r="G404" t="s">
        <v>7</v>
      </c>
      <c r="H404">
        <v>7</v>
      </c>
    </row>
    <row r="405" spans="1:8" x14ac:dyDescent="0.25">
      <c r="A405" t="s">
        <v>428</v>
      </c>
      <c r="B405" s="3">
        <v>44748</v>
      </c>
      <c r="C405" s="3">
        <v>44732</v>
      </c>
      <c r="D405" s="3">
        <v>44734</v>
      </c>
      <c r="E405" t="s">
        <v>532</v>
      </c>
      <c r="F405" t="s">
        <v>506</v>
      </c>
      <c r="G405" t="s">
        <v>12</v>
      </c>
      <c r="H405">
        <v>16</v>
      </c>
    </row>
    <row r="406" spans="1:8" x14ac:dyDescent="0.25">
      <c r="A406" t="s">
        <v>428</v>
      </c>
      <c r="B406" s="3">
        <v>44748</v>
      </c>
      <c r="C406" s="3">
        <v>44732</v>
      </c>
      <c r="D406" s="3">
        <v>44734</v>
      </c>
      <c r="E406" t="s">
        <v>523</v>
      </c>
      <c r="F406" t="s">
        <v>506</v>
      </c>
      <c r="G406" t="s">
        <v>12</v>
      </c>
      <c r="H406">
        <v>16</v>
      </c>
    </row>
    <row r="407" spans="1:8" x14ac:dyDescent="0.25">
      <c r="A407" t="s">
        <v>429</v>
      </c>
      <c r="B407" s="3">
        <v>44747</v>
      </c>
      <c r="C407" s="3">
        <v>44732</v>
      </c>
      <c r="D407" s="3">
        <v>44736</v>
      </c>
      <c r="E407" t="s">
        <v>516</v>
      </c>
      <c r="F407" t="s">
        <v>506</v>
      </c>
      <c r="G407" t="s">
        <v>12</v>
      </c>
      <c r="H407">
        <v>15</v>
      </c>
    </row>
    <row r="408" spans="1:8" x14ac:dyDescent="0.25">
      <c r="A408" t="s">
        <v>430</v>
      </c>
      <c r="B408" s="3">
        <v>44757</v>
      </c>
      <c r="C408" s="3">
        <v>44733</v>
      </c>
      <c r="D408" s="3">
        <v>44738</v>
      </c>
      <c r="E408" t="s">
        <v>513</v>
      </c>
      <c r="F408" t="s">
        <v>505</v>
      </c>
      <c r="G408" t="s">
        <v>12</v>
      </c>
      <c r="H408">
        <v>24</v>
      </c>
    </row>
    <row r="409" spans="1:8" x14ac:dyDescent="0.25">
      <c r="A409" t="s">
        <v>431</v>
      </c>
      <c r="B409" s="3">
        <v>44743</v>
      </c>
      <c r="C409" s="3">
        <v>44735</v>
      </c>
      <c r="D409" s="3">
        <v>44740</v>
      </c>
      <c r="E409" t="s">
        <v>523</v>
      </c>
      <c r="F409" t="s">
        <v>506</v>
      </c>
      <c r="G409" t="s">
        <v>7</v>
      </c>
      <c r="H409">
        <v>8</v>
      </c>
    </row>
    <row r="410" spans="1:8" x14ac:dyDescent="0.25">
      <c r="A410" t="s">
        <v>432</v>
      </c>
      <c r="B410" s="3">
        <v>44762</v>
      </c>
      <c r="C410" s="3">
        <v>44740</v>
      </c>
      <c r="D410" s="3">
        <v>44742</v>
      </c>
      <c r="E410" t="s">
        <v>516</v>
      </c>
      <c r="F410" t="s">
        <v>506</v>
      </c>
      <c r="G410" t="s">
        <v>12</v>
      </c>
      <c r="H410">
        <v>22</v>
      </c>
    </row>
    <row r="411" spans="1:8" x14ac:dyDescent="0.25">
      <c r="A411" t="s">
        <v>433</v>
      </c>
      <c r="B411" s="3">
        <v>44755</v>
      </c>
      <c r="C411" s="3">
        <v>44740</v>
      </c>
      <c r="D411" s="3">
        <v>44747</v>
      </c>
      <c r="E411" t="s">
        <v>513</v>
      </c>
      <c r="F411" t="s">
        <v>505</v>
      </c>
      <c r="G411" t="s">
        <v>12</v>
      </c>
      <c r="H411">
        <v>15</v>
      </c>
    </row>
    <row r="412" spans="1:8" x14ac:dyDescent="0.25">
      <c r="A412" t="s">
        <v>434</v>
      </c>
      <c r="B412" s="3">
        <v>44743</v>
      </c>
      <c r="C412" s="3">
        <v>44741</v>
      </c>
      <c r="D412" s="3">
        <v>44743</v>
      </c>
      <c r="E412" t="s">
        <v>523</v>
      </c>
      <c r="F412" t="s">
        <v>506</v>
      </c>
      <c r="G412" t="s">
        <v>12</v>
      </c>
      <c r="H412">
        <v>2</v>
      </c>
    </row>
    <row r="413" spans="1:8" x14ac:dyDescent="0.25">
      <c r="A413" t="s">
        <v>435</v>
      </c>
      <c r="B413" s="3">
        <v>44749</v>
      </c>
      <c r="C413" s="3">
        <v>44741</v>
      </c>
      <c r="D413" s="3">
        <v>44748</v>
      </c>
      <c r="E413" t="s">
        <v>518</v>
      </c>
      <c r="F413" t="s">
        <v>506</v>
      </c>
      <c r="G413" t="s">
        <v>12</v>
      </c>
      <c r="H413">
        <v>8</v>
      </c>
    </row>
    <row r="414" spans="1:8" x14ac:dyDescent="0.25">
      <c r="A414" t="s">
        <v>436</v>
      </c>
      <c r="B414" s="3">
        <v>44753</v>
      </c>
      <c r="C414" s="3">
        <v>44741</v>
      </c>
      <c r="D414" s="3">
        <v>44743</v>
      </c>
      <c r="E414" t="s">
        <v>517</v>
      </c>
      <c r="F414" t="s">
        <v>504</v>
      </c>
      <c r="G414" t="s">
        <v>7</v>
      </c>
      <c r="H414">
        <v>12</v>
      </c>
    </row>
    <row r="415" spans="1:8" x14ac:dyDescent="0.25">
      <c r="A415" t="s">
        <v>437</v>
      </c>
      <c r="B415" s="3">
        <v>44743</v>
      </c>
      <c r="C415" s="3">
        <v>44741</v>
      </c>
      <c r="D415" s="3">
        <v>44743</v>
      </c>
      <c r="E415" t="s">
        <v>531</v>
      </c>
      <c r="F415" t="s">
        <v>506</v>
      </c>
      <c r="G415" t="s">
        <v>21</v>
      </c>
      <c r="H415">
        <v>2</v>
      </c>
    </row>
    <row r="416" spans="1:8" x14ac:dyDescent="0.25">
      <c r="A416" t="s">
        <v>438</v>
      </c>
      <c r="B416" s="3">
        <v>44753</v>
      </c>
      <c r="C416" s="3">
        <v>44741</v>
      </c>
      <c r="D416" s="3">
        <v>44743</v>
      </c>
      <c r="E416" t="s">
        <v>516</v>
      </c>
      <c r="F416" t="s">
        <v>506</v>
      </c>
      <c r="G416" t="s">
        <v>12</v>
      </c>
      <c r="H416">
        <v>12</v>
      </c>
    </row>
    <row r="417" spans="1:8" x14ac:dyDescent="0.25">
      <c r="A417" t="s">
        <v>439</v>
      </c>
      <c r="B417" s="3">
        <v>44756</v>
      </c>
      <c r="C417" s="3">
        <v>44743</v>
      </c>
      <c r="D417" s="3">
        <v>44748</v>
      </c>
      <c r="E417" t="s">
        <v>516</v>
      </c>
      <c r="F417" t="s">
        <v>506</v>
      </c>
      <c r="G417" t="s">
        <v>12</v>
      </c>
      <c r="H417">
        <v>13</v>
      </c>
    </row>
    <row r="418" spans="1:8" x14ac:dyDescent="0.25">
      <c r="A418" t="s">
        <v>440</v>
      </c>
      <c r="B418" s="3">
        <v>44752</v>
      </c>
      <c r="C418" s="3">
        <v>44747</v>
      </c>
      <c r="D418" s="3">
        <v>44749</v>
      </c>
      <c r="E418" t="s">
        <v>523</v>
      </c>
      <c r="F418" t="s">
        <v>506</v>
      </c>
      <c r="G418" t="s">
        <v>12</v>
      </c>
      <c r="H418">
        <v>5</v>
      </c>
    </row>
    <row r="419" spans="1:8" x14ac:dyDescent="0.25">
      <c r="A419" t="s">
        <v>441</v>
      </c>
      <c r="B419" s="3">
        <v>44749</v>
      </c>
      <c r="C419" s="3">
        <v>44747</v>
      </c>
      <c r="D419" s="3">
        <v>44749</v>
      </c>
      <c r="E419" t="s">
        <v>516</v>
      </c>
      <c r="F419" t="s">
        <v>506</v>
      </c>
      <c r="G419" t="s">
        <v>12</v>
      </c>
      <c r="H419">
        <v>2</v>
      </c>
    </row>
    <row r="420" spans="1:8" x14ac:dyDescent="0.25">
      <c r="A420" t="s">
        <v>442</v>
      </c>
      <c r="B420" s="3">
        <v>44754</v>
      </c>
      <c r="C420" s="3">
        <v>44748</v>
      </c>
      <c r="D420" s="3">
        <v>44754</v>
      </c>
      <c r="E420" t="s">
        <v>513</v>
      </c>
      <c r="F420" t="s">
        <v>505</v>
      </c>
      <c r="G420" t="s">
        <v>13</v>
      </c>
      <c r="H420">
        <v>6</v>
      </c>
    </row>
    <row r="421" spans="1:8" x14ac:dyDescent="0.25">
      <c r="A421" t="s">
        <v>443</v>
      </c>
      <c r="B421" s="3">
        <v>44757</v>
      </c>
      <c r="C421" s="3">
        <v>44749</v>
      </c>
      <c r="D421" s="3">
        <v>44756</v>
      </c>
      <c r="E421" t="s">
        <v>514</v>
      </c>
      <c r="F421" t="s">
        <v>506</v>
      </c>
      <c r="G421" t="s">
        <v>9</v>
      </c>
      <c r="H421">
        <v>8</v>
      </c>
    </row>
    <row r="422" spans="1:8" x14ac:dyDescent="0.25">
      <c r="A422" t="s">
        <v>444</v>
      </c>
      <c r="B422" s="3">
        <v>44765</v>
      </c>
      <c r="C422" s="3">
        <v>44750</v>
      </c>
      <c r="D422" s="3">
        <v>44758</v>
      </c>
      <c r="E422" t="s">
        <v>529</v>
      </c>
      <c r="F422" t="s">
        <v>505</v>
      </c>
      <c r="G422" t="s">
        <v>24</v>
      </c>
      <c r="H422">
        <v>15</v>
      </c>
    </row>
    <row r="423" spans="1:8" x14ac:dyDescent="0.25">
      <c r="A423" t="s">
        <v>445</v>
      </c>
      <c r="B423" s="3">
        <v>44758</v>
      </c>
      <c r="C423" s="3">
        <v>44752</v>
      </c>
      <c r="D423" s="3">
        <v>44755</v>
      </c>
      <c r="E423" t="s">
        <v>522</v>
      </c>
      <c r="F423" t="s">
        <v>505</v>
      </c>
      <c r="G423" t="s">
        <v>17</v>
      </c>
      <c r="H423">
        <v>6</v>
      </c>
    </row>
    <row r="424" spans="1:8" x14ac:dyDescent="0.25">
      <c r="A424" t="s">
        <v>439</v>
      </c>
      <c r="B424" s="3">
        <v>44762</v>
      </c>
      <c r="C424" s="3">
        <v>44760</v>
      </c>
      <c r="D424" s="3">
        <v>44762</v>
      </c>
      <c r="E424" t="s">
        <v>516</v>
      </c>
      <c r="F424" t="s">
        <v>506</v>
      </c>
      <c r="G424" t="s">
        <v>12</v>
      </c>
      <c r="H424">
        <v>2</v>
      </c>
    </row>
    <row r="425" spans="1:8" x14ac:dyDescent="0.25">
      <c r="A425" t="s">
        <v>446</v>
      </c>
      <c r="B425" s="3">
        <v>44649</v>
      </c>
      <c r="C425" s="3">
        <v>44645</v>
      </c>
      <c r="D425" s="3">
        <v>44650</v>
      </c>
      <c r="E425" t="s">
        <v>513</v>
      </c>
      <c r="F425" t="s">
        <v>505</v>
      </c>
      <c r="G425" t="s">
        <v>13</v>
      </c>
      <c r="H425">
        <v>4</v>
      </c>
    </row>
    <row r="426" spans="1:8" x14ac:dyDescent="0.25">
      <c r="A426" t="s">
        <v>447</v>
      </c>
      <c r="B426" s="3">
        <v>44669</v>
      </c>
      <c r="C426" s="3">
        <v>44662</v>
      </c>
      <c r="D426" s="3">
        <v>44668</v>
      </c>
      <c r="E426" t="s">
        <v>513</v>
      </c>
      <c r="F426" t="s">
        <v>505</v>
      </c>
      <c r="G426" t="s">
        <v>13</v>
      </c>
      <c r="H426">
        <v>7</v>
      </c>
    </row>
    <row r="427" spans="1:8" x14ac:dyDescent="0.25">
      <c r="A427" t="s">
        <v>448</v>
      </c>
      <c r="B427" s="3">
        <v>44689</v>
      </c>
      <c r="C427" s="3">
        <v>44663</v>
      </c>
      <c r="D427" s="3">
        <v>44668</v>
      </c>
      <c r="E427" t="s">
        <v>513</v>
      </c>
      <c r="F427" t="s">
        <v>505</v>
      </c>
      <c r="G427" t="s">
        <v>13</v>
      </c>
      <c r="H427">
        <v>26</v>
      </c>
    </row>
  </sheetData>
  <phoneticPr fontId="3"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FAD75-6CA6-4CAC-94C7-209A37F8125F}">
  <dimension ref="A1:I46"/>
  <sheetViews>
    <sheetView workbookViewId="0">
      <selection activeCell="B46" sqref="B46"/>
    </sheetView>
  </sheetViews>
  <sheetFormatPr defaultRowHeight="15" x14ac:dyDescent="0.25"/>
  <cols>
    <col min="1" max="1" width="67.7109375" bestFit="1" customWidth="1"/>
    <col min="2" max="2" width="20.7109375" bestFit="1" customWidth="1"/>
    <col min="3" max="3" width="21.85546875" bestFit="1" customWidth="1"/>
    <col min="4" max="4" width="23.85546875" bestFit="1" customWidth="1"/>
    <col min="5" max="5" width="17.5703125" bestFit="1" customWidth="1"/>
    <col min="6" max="6" width="17.7109375" customWidth="1"/>
    <col min="7" max="9" width="23.42578125" bestFit="1" customWidth="1"/>
    <col min="10" max="10" width="27.42578125" bestFit="1" customWidth="1"/>
    <col min="11" max="12" width="28.42578125" bestFit="1" customWidth="1"/>
  </cols>
  <sheetData>
    <row r="1" spans="1:5" x14ac:dyDescent="0.25">
      <c r="A1" s="4" t="s">
        <v>464</v>
      </c>
      <c r="B1" t="s" vm="1">
        <v>466</v>
      </c>
    </row>
    <row r="3" spans="1:5" x14ac:dyDescent="0.25">
      <c r="A3" s="4" t="s">
        <v>26</v>
      </c>
      <c r="B3" t="s">
        <v>465</v>
      </c>
      <c r="C3" t="s">
        <v>467</v>
      </c>
    </row>
    <row r="4" spans="1:5" x14ac:dyDescent="0.25">
      <c r="A4" t="s">
        <v>12</v>
      </c>
      <c r="B4" s="24">
        <v>176</v>
      </c>
      <c r="C4" s="6">
        <v>0.42105263157894735</v>
      </c>
    </row>
    <row r="5" spans="1:5" x14ac:dyDescent="0.25">
      <c r="A5" t="s">
        <v>14</v>
      </c>
      <c r="B5" s="24">
        <v>57</v>
      </c>
      <c r="C5" s="6">
        <v>0.5574162679425837</v>
      </c>
    </row>
    <row r="6" spans="1:5" x14ac:dyDescent="0.25">
      <c r="A6" t="s">
        <v>7</v>
      </c>
      <c r="B6" s="24">
        <v>46</v>
      </c>
      <c r="C6" s="6">
        <v>0.66746411483253587</v>
      </c>
      <c r="E6" s="7"/>
    </row>
    <row r="7" spans="1:5" x14ac:dyDescent="0.25">
      <c r="A7" t="s">
        <v>13</v>
      </c>
      <c r="B7" s="24">
        <v>36</v>
      </c>
      <c r="C7" s="6">
        <v>0.75358851674641147</v>
      </c>
    </row>
    <row r="8" spans="1:5" x14ac:dyDescent="0.25">
      <c r="A8" t="s">
        <v>8</v>
      </c>
      <c r="B8" s="24">
        <v>26</v>
      </c>
      <c r="C8" s="6">
        <v>0.81578947368421051</v>
      </c>
    </row>
    <row r="9" spans="1:5" x14ac:dyDescent="0.25">
      <c r="A9" t="s">
        <v>9</v>
      </c>
      <c r="B9" s="24">
        <v>22</v>
      </c>
      <c r="C9" s="6">
        <v>0.86842105263157898</v>
      </c>
    </row>
    <row r="10" spans="1:5" x14ac:dyDescent="0.25">
      <c r="A10" t="s">
        <v>15</v>
      </c>
      <c r="B10" s="24">
        <v>15</v>
      </c>
      <c r="C10" s="6">
        <v>0.90430622009569372</v>
      </c>
    </row>
    <row r="11" spans="1:5" x14ac:dyDescent="0.25">
      <c r="A11" t="s">
        <v>19</v>
      </c>
      <c r="B11" s="24">
        <v>10</v>
      </c>
      <c r="C11" s="6">
        <v>0.92822966507177029</v>
      </c>
    </row>
    <row r="12" spans="1:5" x14ac:dyDescent="0.25">
      <c r="A12" t="s">
        <v>11</v>
      </c>
      <c r="B12" s="24">
        <v>10</v>
      </c>
      <c r="C12" s="6">
        <v>0.95215311004784686</v>
      </c>
    </row>
    <row r="13" spans="1:5" x14ac:dyDescent="0.25">
      <c r="A13" t="s">
        <v>17</v>
      </c>
      <c r="B13" s="24">
        <v>9</v>
      </c>
      <c r="C13" s="6">
        <v>0.97368421052631582</v>
      </c>
    </row>
    <row r="14" spans="1:5" x14ac:dyDescent="0.25">
      <c r="A14" t="s">
        <v>22</v>
      </c>
      <c r="B14" s="24">
        <v>4</v>
      </c>
      <c r="C14" s="6">
        <v>0.98325358851674638</v>
      </c>
    </row>
    <row r="15" spans="1:5" x14ac:dyDescent="0.25">
      <c r="A15" t="s">
        <v>21</v>
      </c>
      <c r="B15" s="24">
        <v>4</v>
      </c>
      <c r="C15" s="6">
        <v>0.99282296650717705</v>
      </c>
    </row>
    <row r="16" spans="1:5" x14ac:dyDescent="0.25">
      <c r="A16" t="s">
        <v>20</v>
      </c>
      <c r="B16" s="24">
        <v>3</v>
      </c>
      <c r="C16" s="6">
        <v>1</v>
      </c>
    </row>
    <row r="17" spans="1:3" x14ac:dyDescent="0.25">
      <c r="A17" t="s">
        <v>450</v>
      </c>
      <c r="B17" s="24">
        <v>418</v>
      </c>
      <c r="C17" s="5"/>
    </row>
    <row r="36" spans="4:9" ht="15.75" thickBot="1" x14ac:dyDescent="0.3">
      <c r="D36" s="42" t="s">
        <v>537</v>
      </c>
    </row>
    <row r="37" spans="4:9" x14ac:dyDescent="0.25">
      <c r="D37" s="26" t="s">
        <v>468</v>
      </c>
      <c r="E37" s="27" t="s">
        <v>471</v>
      </c>
      <c r="F37" s="27"/>
      <c r="G37" s="27"/>
      <c r="H37" s="27" t="s">
        <v>502</v>
      </c>
      <c r="I37" s="28" t="s">
        <v>471</v>
      </c>
    </row>
    <row r="38" spans="4:9" x14ac:dyDescent="0.25">
      <c r="D38" s="29">
        <v>0.2</v>
      </c>
      <c r="E38" s="30">
        <f>19*0.2</f>
        <v>3.8000000000000003</v>
      </c>
      <c r="F38" s="31"/>
      <c r="G38" s="31"/>
      <c r="H38" s="32">
        <v>0.2</v>
      </c>
      <c r="I38" s="33">
        <f>0.2*426</f>
        <v>85.2</v>
      </c>
    </row>
    <row r="39" spans="4:9" x14ac:dyDescent="0.25">
      <c r="D39" s="29">
        <v>0.8</v>
      </c>
      <c r="E39" s="30">
        <f>0.8*19</f>
        <v>15.200000000000001</v>
      </c>
      <c r="F39" s="31"/>
      <c r="G39" s="31"/>
      <c r="H39" s="32">
        <v>0.8</v>
      </c>
      <c r="I39" s="33">
        <f>0.8*426</f>
        <v>340.8</v>
      </c>
    </row>
    <row r="40" spans="4:9" x14ac:dyDescent="0.25">
      <c r="D40" s="34"/>
      <c r="E40" s="31"/>
      <c r="F40" s="31"/>
      <c r="G40" s="31"/>
      <c r="H40" s="31"/>
      <c r="I40" s="35"/>
    </row>
    <row r="41" spans="4:9" x14ac:dyDescent="0.25">
      <c r="D41" s="34"/>
      <c r="E41" s="31"/>
      <c r="F41" s="31"/>
      <c r="G41" s="31"/>
      <c r="H41" s="31"/>
      <c r="I41" s="35"/>
    </row>
    <row r="42" spans="4:9" x14ac:dyDescent="0.25">
      <c r="D42" s="34" t="s">
        <v>469</v>
      </c>
      <c r="E42" s="31"/>
      <c r="F42" s="31"/>
      <c r="G42" s="31"/>
      <c r="H42" s="31"/>
      <c r="I42" s="35"/>
    </row>
    <row r="43" spans="4:9" x14ac:dyDescent="0.25">
      <c r="D43" s="36"/>
      <c r="E43" s="37">
        <f>1/19</f>
        <v>5.2631578947368418E-2</v>
      </c>
      <c r="F43" s="31" t="s">
        <v>472</v>
      </c>
      <c r="G43" s="31"/>
      <c r="H43" s="37"/>
      <c r="I43" s="35"/>
    </row>
    <row r="44" spans="4:9" ht="15.75" thickBot="1" x14ac:dyDescent="0.3">
      <c r="D44" s="38"/>
      <c r="E44" s="39">
        <f>176/469</f>
        <v>0.37526652452025588</v>
      </c>
      <c r="F44" s="40" t="s">
        <v>470</v>
      </c>
      <c r="G44" s="40"/>
      <c r="H44" s="39"/>
      <c r="I44" s="41"/>
    </row>
    <row r="46" spans="4:9" x14ac:dyDescent="0.25">
      <c r="H46" s="8"/>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12A-A368-4CA7-AA0B-6E239BA4402A}">
  <dimension ref="A3:B31"/>
  <sheetViews>
    <sheetView workbookViewId="0">
      <selection activeCell="L45" sqref="L45"/>
    </sheetView>
  </sheetViews>
  <sheetFormatPr defaultRowHeight="15" x14ac:dyDescent="0.25"/>
  <cols>
    <col min="1" max="1" width="33.5703125" bestFit="1" customWidth="1"/>
    <col min="2" max="5" width="17.85546875" bestFit="1" customWidth="1"/>
  </cols>
  <sheetData>
    <row r="3" spans="1:2" x14ac:dyDescent="0.25">
      <c r="A3" s="4" t="s">
        <v>499</v>
      </c>
      <c r="B3" s="4" t="s">
        <v>0</v>
      </c>
    </row>
    <row r="4" spans="1:2" x14ac:dyDescent="0.25">
      <c r="A4" s="4" t="s">
        <v>3</v>
      </c>
      <c r="B4" t="s">
        <v>506</v>
      </c>
    </row>
    <row r="5" spans="1:2" x14ac:dyDescent="0.25">
      <c r="A5" s="3" t="s">
        <v>474</v>
      </c>
      <c r="B5" s="13">
        <v>61.333333333333336</v>
      </c>
    </row>
    <row r="6" spans="1:2" x14ac:dyDescent="0.25">
      <c r="A6" s="3" t="s">
        <v>475</v>
      </c>
      <c r="B6" s="13">
        <v>86.857142857142861</v>
      </c>
    </row>
    <row r="7" spans="1:2" x14ac:dyDescent="0.25">
      <c r="A7" s="3" t="s">
        <v>476</v>
      </c>
      <c r="B7" s="13">
        <v>118.66666666666667</v>
      </c>
    </row>
    <row r="8" spans="1:2" x14ac:dyDescent="0.25">
      <c r="A8" s="3" t="s">
        <v>477</v>
      </c>
      <c r="B8" s="13">
        <v>16.666666666666668</v>
      </c>
    </row>
    <row r="9" spans="1:2" x14ac:dyDescent="0.25">
      <c r="A9" s="3" t="s">
        <v>478</v>
      </c>
      <c r="B9" s="13">
        <v>96.8</v>
      </c>
    </row>
    <row r="10" spans="1:2" x14ac:dyDescent="0.25">
      <c r="A10" s="3" t="s">
        <v>479</v>
      </c>
      <c r="B10" s="13">
        <v>143</v>
      </c>
    </row>
    <row r="11" spans="1:2" x14ac:dyDescent="0.25">
      <c r="A11" s="3" t="s">
        <v>480</v>
      </c>
      <c r="B11" s="13">
        <v>37.5</v>
      </c>
    </row>
    <row r="12" spans="1:2" x14ac:dyDescent="0.25">
      <c r="A12" s="3" t="s">
        <v>481</v>
      </c>
      <c r="B12" s="13">
        <v>51.7</v>
      </c>
    </row>
    <row r="13" spans="1:2" x14ac:dyDescent="0.25">
      <c r="A13" s="3" t="s">
        <v>482</v>
      </c>
      <c r="B13" s="13">
        <v>115.83333333333333</v>
      </c>
    </row>
    <row r="14" spans="1:2" x14ac:dyDescent="0.25">
      <c r="A14" s="3" t="s">
        <v>483</v>
      </c>
      <c r="B14" s="13">
        <v>90.166666666666671</v>
      </c>
    </row>
    <row r="15" spans="1:2" x14ac:dyDescent="0.25">
      <c r="A15" s="3" t="s">
        <v>484</v>
      </c>
      <c r="B15" s="13">
        <v>99</v>
      </c>
    </row>
    <row r="16" spans="1:2" x14ac:dyDescent="0.25">
      <c r="A16" s="3" t="s">
        <v>485</v>
      </c>
      <c r="B16" s="13">
        <v>93.5</v>
      </c>
    </row>
    <row r="17" spans="1:2" x14ac:dyDescent="0.25">
      <c r="A17" s="3" t="s">
        <v>486</v>
      </c>
      <c r="B17" s="13">
        <v>55.375</v>
      </c>
    </row>
    <row r="18" spans="1:2" x14ac:dyDescent="0.25">
      <c r="A18" s="3" t="s">
        <v>487</v>
      </c>
      <c r="B18" s="13">
        <v>82.75</v>
      </c>
    </row>
    <row r="19" spans="1:2" x14ac:dyDescent="0.25">
      <c r="A19" s="3" t="s">
        <v>488</v>
      </c>
      <c r="B19" s="13">
        <v>21</v>
      </c>
    </row>
    <row r="20" spans="1:2" x14ac:dyDescent="0.25">
      <c r="A20" s="3" t="s">
        <v>489</v>
      </c>
      <c r="B20" s="13">
        <v>44.857142857142854</v>
      </c>
    </row>
    <row r="21" spans="1:2" x14ac:dyDescent="0.25">
      <c r="A21" s="3" t="s">
        <v>490</v>
      </c>
      <c r="B21" s="13">
        <v>32.333333333333336</v>
      </c>
    </row>
    <row r="22" spans="1:2" x14ac:dyDescent="0.25">
      <c r="A22" s="3" t="s">
        <v>491</v>
      </c>
      <c r="B22" s="13">
        <v>10</v>
      </c>
    </row>
    <row r="23" spans="1:2" x14ac:dyDescent="0.25">
      <c r="A23" s="3" t="s">
        <v>492</v>
      </c>
      <c r="B23" s="13">
        <v>26.5</v>
      </c>
    </row>
    <row r="24" spans="1:2" x14ac:dyDescent="0.25">
      <c r="A24" s="3" t="s">
        <v>493</v>
      </c>
      <c r="B24" s="13">
        <v>16.2</v>
      </c>
    </row>
    <row r="25" spans="1:2" x14ac:dyDescent="0.25">
      <c r="A25" s="3" t="s">
        <v>494</v>
      </c>
      <c r="B25" s="13">
        <v>19.75</v>
      </c>
    </row>
    <row r="26" spans="1:2" x14ac:dyDescent="0.25">
      <c r="A26" s="3" t="s">
        <v>535</v>
      </c>
      <c r="B26" s="13">
        <v>31.666666666666668</v>
      </c>
    </row>
    <row r="27" spans="1:2" x14ac:dyDescent="0.25">
      <c r="A27" s="3" t="s">
        <v>495</v>
      </c>
      <c r="B27" s="13">
        <v>43</v>
      </c>
    </row>
    <row r="28" spans="1:2" x14ac:dyDescent="0.25">
      <c r="A28" s="3" t="s">
        <v>496</v>
      </c>
      <c r="B28" s="13">
        <v>49.833333333333336</v>
      </c>
    </row>
    <row r="29" spans="1:2" x14ac:dyDescent="0.25">
      <c r="A29" s="3" t="s">
        <v>497</v>
      </c>
      <c r="B29" s="13">
        <v>34.5</v>
      </c>
    </row>
    <row r="30" spans="1:2" x14ac:dyDescent="0.25">
      <c r="A30" s="3" t="s">
        <v>498</v>
      </c>
      <c r="B30" s="13">
        <v>19.666666666666668</v>
      </c>
    </row>
    <row r="31" spans="1:2" x14ac:dyDescent="0.25">
      <c r="A31" s="3" t="s">
        <v>536</v>
      </c>
      <c r="B31" s="13">
        <v>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27AB-0BE7-4B1B-95ED-3D4639468C88}">
  <dimension ref="A1:X59"/>
  <sheetViews>
    <sheetView showGridLines="0" tabSelected="1" zoomScale="85" zoomScaleNormal="85" workbookViewId="0">
      <selection activeCell="AB50" sqref="AB50"/>
    </sheetView>
  </sheetViews>
  <sheetFormatPr defaultRowHeight="15" x14ac:dyDescent="0.25"/>
  <sheetData>
    <row r="1" spans="1:24" x14ac:dyDescent="0.25">
      <c r="A1" s="9"/>
      <c r="B1" s="9"/>
      <c r="C1" s="9"/>
      <c r="D1" s="9"/>
      <c r="E1" s="9"/>
      <c r="F1" s="9"/>
      <c r="G1" s="9"/>
      <c r="H1" s="9"/>
      <c r="I1" s="9"/>
      <c r="J1" s="9"/>
      <c r="K1" s="9"/>
      <c r="L1" s="9"/>
      <c r="M1" s="9"/>
      <c r="N1" s="9"/>
      <c r="O1" s="9"/>
      <c r="P1" s="9"/>
      <c r="Q1" s="9"/>
      <c r="R1" s="9"/>
      <c r="S1" s="9"/>
      <c r="T1" s="9"/>
      <c r="U1" s="9"/>
      <c r="V1" s="9"/>
      <c r="W1" s="9"/>
      <c r="X1" s="9"/>
    </row>
    <row r="2" spans="1:24" x14ac:dyDescent="0.25">
      <c r="A2" s="9"/>
      <c r="B2" s="9"/>
      <c r="C2" s="9"/>
      <c r="D2" s="9"/>
      <c r="E2" s="9"/>
      <c r="F2" s="9"/>
      <c r="G2" s="9"/>
      <c r="H2" s="9"/>
      <c r="I2" s="9"/>
      <c r="J2" s="9"/>
      <c r="K2" s="9"/>
      <c r="L2" s="9"/>
      <c r="M2" s="9"/>
      <c r="N2" s="9"/>
      <c r="O2" s="9"/>
      <c r="P2" s="9"/>
      <c r="Q2" s="9"/>
      <c r="R2" s="9"/>
      <c r="S2" s="9"/>
      <c r="T2" s="9"/>
      <c r="U2" s="9"/>
      <c r="V2" s="9"/>
      <c r="W2" s="9"/>
      <c r="X2" s="9"/>
    </row>
    <row r="3" spans="1:24" x14ac:dyDescent="0.25">
      <c r="A3" s="9"/>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9"/>
      <c r="B5" s="9"/>
      <c r="C5" s="9"/>
      <c r="D5" s="9"/>
      <c r="E5" s="9"/>
      <c r="F5" s="9"/>
      <c r="G5" s="9"/>
      <c r="H5" s="9"/>
      <c r="I5" s="9"/>
      <c r="J5" s="9"/>
      <c r="K5" s="9"/>
      <c r="L5" s="9"/>
      <c r="M5" s="9"/>
      <c r="N5" s="9"/>
      <c r="O5" s="9"/>
      <c r="P5" s="9"/>
      <c r="Q5" s="9"/>
      <c r="R5" s="9"/>
      <c r="S5" s="9"/>
      <c r="T5" s="9"/>
      <c r="U5" s="9"/>
      <c r="V5" s="9"/>
      <c r="W5" s="9"/>
      <c r="X5" s="9"/>
    </row>
    <row r="6" spans="1:24" x14ac:dyDescent="0.25">
      <c r="A6" s="9"/>
      <c r="B6" s="9"/>
      <c r="C6" s="9"/>
      <c r="D6" s="9"/>
      <c r="E6" s="9"/>
      <c r="F6" s="9"/>
      <c r="G6" s="9"/>
      <c r="H6" s="9"/>
      <c r="I6" s="9"/>
      <c r="J6" s="9"/>
      <c r="K6" s="9"/>
      <c r="L6" s="9"/>
      <c r="M6" s="9"/>
      <c r="N6" s="9"/>
      <c r="O6" s="9"/>
      <c r="P6" s="9"/>
      <c r="Q6" s="9"/>
      <c r="R6" s="9"/>
      <c r="S6" s="9"/>
      <c r="T6" s="9"/>
      <c r="U6" s="9"/>
      <c r="V6" s="9"/>
      <c r="W6" s="9"/>
      <c r="X6" s="9"/>
    </row>
    <row r="7" spans="1:24" x14ac:dyDescent="0.25">
      <c r="A7" s="9"/>
      <c r="B7" s="9"/>
      <c r="C7" s="9"/>
      <c r="D7" s="9"/>
      <c r="E7" s="9"/>
      <c r="F7" s="9"/>
      <c r="G7" s="9"/>
      <c r="H7" s="9"/>
      <c r="I7" s="9"/>
      <c r="J7" s="9"/>
      <c r="K7" s="9"/>
      <c r="L7" s="9"/>
      <c r="M7" s="9"/>
      <c r="N7" s="9"/>
      <c r="O7" s="9"/>
      <c r="P7" s="9"/>
      <c r="Q7" s="9"/>
      <c r="R7" s="9"/>
      <c r="S7" s="9"/>
      <c r="T7" s="9"/>
      <c r="U7" s="9"/>
      <c r="V7" s="9"/>
      <c r="W7" s="9"/>
      <c r="X7" s="9"/>
    </row>
    <row r="8"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9"/>
      <c r="B9" s="9"/>
      <c r="C9" s="9"/>
      <c r="D9" s="9"/>
      <c r="E9" s="9"/>
      <c r="F9" s="9"/>
      <c r="G9" s="9"/>
      <c r="H9" s="9"/>
      <c r="I9" s="9"/>
      <c r="J9" s="9"/>
      <c r="K9" s="9"/>
      <c r="L9" s="9"/>
      <c r="M9" s="9"/>
      <c r="N9" s="9"/>
      <c r="O9" s="9"/>
      <c r="P9" s="9"/>
      <c r="Q9" s="9"/>
      <c r="R9" s="9"/>
      <c r="S9" s="9"/>
      <c r="T9" s="9"/>
      <c r="U9" s="9"/>
      <c r="V9" s="9"/>
      <c r="W9" s="9"/>
      <c r="X9" s="9"/>
    </row>
    <row r="10" spans="1:24" x14ac:dyDescent="0.25">
      <c r="A10" s="9"/>
      <c r="B10" s="9"/>
      <c r="C10" s="9"/>
      <c r="D10" s="9"/>
      <c r="E10" s="9"/>
      <c r="F10" s="9"/>
      <c r="G10" s="9"/>
      <c r="H10" s="9"/>
      <c r="I10" s="9"/>
      <c r="J10" s="9"/>
      <c r="K10" s="9"/>
      <c r="L10" s="9"/>
      <c r="M10" s="9"/>
      <c r="N10" s="9"/>
      <c r="O10" s="9"/>
      <c r="P10" s="9"/>
      <c r="Q10" s="9"/>
      <c r="R10" s="9"/>
      <c r="S10" s="9"/>
      <c r="T10" s="9"/>
      <c r="U10" s="9"/>
      <c r="V10" s="9"/>
      <c r="W10" s="9"/>
      <c r="X10" s="9"/>
    </row>
    <row r="11" spans="1:24" x14ac:dyDescent="0.25">
      <c r="A11" s="9"/>
      <c r="B11" s="9"/>
      <c r="C11" s="9"/>
      <c r="D11" s="9"/>
      <c r="E11" s="9"/>
      <c r="F11" s="9"/>
      <c r="G11" s="9"/>
      <c r="H11" s="9"/>
      <c r="I11" s="9"/>
      <c r="J11" s="9"/>
      <c r="K11" s="9"/>
      <c r="L11" s="9"/>
      <c r="M11" s="9"/>
      <c r="N11" s="9"/>
      <c r="O11" s="9"/>
      <c r="P11" s="9"/>
      <c r="Q11" s="9"/>
      <c r="R11" s="9"/>
      <c r="S11" s="9"/>
      <c r="T11" s="9"/>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c r="F13" s="9"/>
      <c r="G13" s="9"/>
      <c r="H13" s="9"/>
      <c r="I13" s="9"/>
      <c r="J13" s="9"/>
      <c r="K13" s="9"/>
      <c r="L13" s="9"/>
      <c r="M13" s="9"/>
      <c r="N13" s="9"/>
      <c r="O13" s="9"/>
      <c r="P13" s="9"/>
      <c r="Q13" s="9"/>
      <c r="R13" s="9"/>
      <c r="S13" s="9"/>
      <c r="T13" s="9"/>
      <c r="U13" s="9"/>
      <c r="V13" s="9"/>
      <c r="W13" s="9"/>
      <c r="X13" s="9"/>
    </row>
    <row r="14" spans="1:24" x14ac:dyDescent="0.25">
      <c r="A14" s="9"/>
      <c r="B14" s="9"/>
      <c r="C14" s="9"/>
      <c r="D14" s="9"/>
      <c r="E14" s="9"/>
      <c r="F14" s="9"/>
      <c r="G14" s="9"/>
      <c r="H14" s="9"/>
      <c r="I14" s="9"/>
      <c r="J14" s="9"/>
      <c r="K14" s="9"/>
      <c r="L14" s="9"/>
      <c r="M14" s="9"/>
      <c r="N14" s="9"/>
      <c r="O14" s="9"/>
      <c r="P14" s="9"/>
      <c r="Q14" s="9"/>
      <c r="R14" s="9"/>
      <c r="S14" s="9"/>
      <c r="T14" s="9"/>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c r="F16" s="9"/>
      <c r="G16" s="9"/>
      <c r="H16" s="9"/>
      <c r="I16" s="9"/>
      <c r="J16" s="9"/>
      <c r="K16" s="9"/>
      <c r="L16" s="9"/>
      <c r="M16" s="9"/>
      <c r="N16" s="9"/>
      <c r="O16" s="9"/>
      <c r="P16" s="9"/>
      <c r="Q16" s="9"/>
      <c r="R16" s="9"/>
      <c r="S16" s="9"/>
      <c r="T16" s="9"/>
      <c r="U16" s="9"/>
      <c r="V16" s="9"/>
      <c r="W16" s="9"/>
      <c r="X16" s="9"/>
    </row>
    <row r="17" spans="1:24" x14ac:dyDescent="0.25">
      <c r="A17" s="9"/>
      <c r="B17" s="9"/>
      <c r="C17" s="9"/>
      <c r="D17" s="9"/>
      <c r="E17" s="9"/>
      <c r="F17" s="9"/>
      <c r="G17" s="9"/>
      <c r="H17" s="9"/>
      <c r="I17" s="9"/>
      <c r="J17" s="9"/>
      <c r="K17" s="9"/>
      <c r="L17" s="9"/>
      <c r="M17" s="9"/>
      <c r="N17" s="9"/>
      <c r="O17" s="9"/>
      <c r="P17" s="9"/>
      <c r="Q17" s="9"/>
      <c r="R17" s="9"/>
      <c r="S17" s="9"/>
      <c r="T17" s="9"/>
      <c r="U17" s="9"/>
      <c r="V17" s="9"/>
      <c r="W17" s="9"/>
      <c r="X17" s="9"/>
    </row>
    <row r="18"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9"/>
      <c r="B19" s="9"/>
      <c r="C19" s="9"/>
      <c r="D19" s="9"/>
      <c r="E19" s="9"/>
      <c r="F19" s="9"/>
      <c r="G19" s="9"/>
      <c r="H19" s="9"/>
      <c r="I19" s="9"/>
      <c r="J19" s="9"/>
      <c r="K19" s="9"/>
      <c r="L19" s="9"/>
      <c r="M19" s="9"/>
      <c r="N19" s="9"/>
      <c r="O19" s="9"/>
      <c r="P19" s="9"/>
      <c r="Q19" s="9"/>
      <c r="R19" s="9"/>
      <c r="S19" s="9"/>
      <c r="T19" s="9"/>
      <c r="U19" s="9"/>
      <c r="V19" s="9"/>
      <c r="W19" s="9"/>
      <c r="X19" s="9"/>
    </row>
    <row r="20" spans="1:24"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x14ac:dyDescent="0.25">
      <c r="A36" s="9"/>
      <c r="B36" s="9"/>
      <c r="C36" s="9"/>
      <c r="D36" s="9"/>
      <c r="E36" s="9"/>
      <c r="F36" s="9"/>
      <c r="G36" s="9"/>
      <c r="H36" s="9"/>
      <c r="I36" s="9"/>
      <c r="J36" s="9"/>
      <c r="K36" s="9"/>
      <c r="L36" s="9"/>
      <c r="M36" s="9"/>
      <c r="N36" s="9"/>
      <c r="O36" s="9"/>
      <c r="P36" s="9"/>
      <c r="Q36" s="9"/>
      <c r="R36" s="9"/>
      <c r="S36" s="9"/>
      <c r="T36" s="9"/>
      <c r="U36" s="9"/>
      <c r="V36" s="9"/>
      <c r="W36" s="9"/>
      <c r="X36" s="9"/>
    </row>
    <row r="37" spans="1:24"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c r="C38" s="9"/>
      <c r="D38" s="9"/>
      <c r="E38" s="9"/>
      <c r="F38" s="9"/>
      <c r="G38" s="9"/>
      <c r="H38" s="9"/>
      <c r="I38" s="9"/>
      <c r="J38" s="9"/>
      <c r="K38" s="9"/>
      <c r="L38" s="9"/>
      <c r="M38" s="9"/>
      <c r="N38" s="9"/>
      <c r="O38" s="9"/>
      <c r="P38" s="9"/>
      <c r="Q38" s="9"/>
      <c r="R38" s="9"/>
      <c r="S38" s="9"/>
      <c r="T38" s="9"/>
      <c r="U38" s="9"/>
      <c r="V38" s="9"/>
      <c r="W38" s="9"/>
      <c r="X38" s="9"/>
    </row>
    <row r="39" spans="1:24" x14ac:dyDescent="0.25">
      <c r="A39" s="9"/>
      <c r="B39" s="9"/>
      <c r="C39" s="9"/>
      <c r="D39" s="9"/>
      <c r="E39" s="9"/>
      <c r="F39" s="9"/>
      <c r="G39" s="9"/>
      <c r="H39" s="9"/>
      <c r="I39" s="9"/>
      <c r="J39" s="9"/>
      <c r="K39" s="9"/>
      <c r="L39" s="9"/>
      <c r="M39" s="9"/>
      <c r="N39" s="9"/>
      <c r="O39" s="9"/>
      <c r="P39" s="9"/>
      <c r="Q39" s="9"/>
      <c r="R39" s="9"/>
      <c r="S39" s="9"/>
      <c r="T39" s="9"/>
      <c r="U39" s="9"/>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row r="41" spans="1:24" x14ac:dyDescent="0.25">
      <c r="A41" s="9"/>
      <c r="B41" s="9"/>
      <c r="C41" s="9"/>
      <c r="D41" s="9"/>
      <c r="E41" s="9"/>
      <c r="F41" s="9"/>
      <c r="G41" s="9"/>
      <c r="H41" s="9"/>
      <c r="I41" s="9"/>
      <c r="J41" s="9"/>
      <c r="K41" s="9"/>
      <c r="L41" s="9"/>
      <c r="M41" s="9"/>
      <c r="N41" s="9"/>
      <c r="O41" s="9"/>
      <c r="P41" s="9"/>
      <c r="Q41" s="9"/>
      <c r="R41" s="9"/>
      <c r="S41" s="9"/>
      <c r="T41" s="9"/>
      <c r="U41" s="9"/>
      <c r="V41" s="9"/>
      <c r="W41" s="9"/>
      <c r="X41" s="9"/>
    </row>
    <row r="42" spans="1:24" x14ac:dyDescent="0.25">
      <c r="A42" s="9"/>
      <c r="B42" s="9"/>
      <c r="C42" s="9"/>
      <c r="D42" s="9"/>
      <c r="E42" s="9"/>
      <c r="F42" s="9"/>
      <c r="G42" s="9"/>
      <c r="H42" s="9"/>
      <c r="I42" s="9"/>
      <c r="J42" s="9"/>
      <c r="K42" s="9"/>
      <c r="L42" s="9"/>
      <c r="M42" s="9"/>
      <c r="N42" s="9"/>
      <c r="O42" s="9"/>
      <c r="P42" s="9"/>
      <c r="Q42" s="9"/>
      <c r="R42" s="9"/>
      <c r="S42" s="9"/>
      <c r="T42" s="9"/>
      <c r="U42" s="9"/>
      <c r="V42" s="9"/>
      <c r="W42" s="9"/>
      <c r="X42" s="9"/>
    </row>
    <row r="43" spans="1:24" x14ac:dyDescent="0.25">
      <c r="A43" s="9"/>
      <c r="B43" s="9"/>
      <c r="C43" s="9"/>
      <c r="D43" s="9"/>
      <c r="E43" s="9"/>
      <c r="F43" s="9"/>
      <c r="G43" s="9"/>
      <c r="H43" s="9"/>
      <c r="I43" s="9"/>
      <c r="J43" s="9"/>
      <c r="K43" s="9"/>
      <c r="L43" s="9"/>
      <c r="M43" s="9"/>
      <c r="N43" s="9"/>
      <c r="O43" s="9"/>
      <c r="P43" s="9"/>
      <c r="Q43" s="9"/>
      <c r="R43" s="9"/>
      <c r="S43" s="9"/>
      <c r="T43" s="9"/>
      <c r="U43" s="9"/>
      <c r="V43" s="9"/>
      <c r="W43" s="9"/>
      <c r="X43" s="9"/>
    </row>
    <row r="44" spans="1:24" x14ac:dyDescent="0.25">
      <c r="A44" s="9"/>
      <c r="B44" s="9"/>
      <c r="C44" s="9"/>
      <c r="D44" s="9"/>
      <c r="E44" s="9"/>
      <c r="F44" s="9"/>
      <c r="G44" s="9"/>
      <c r="H44" s="9"/>
      <c r="I44" s="9"/>
      <c r="J44" s="9"/>
      <c r="K44" s="9"/>
      <c r="L44" s="9"/>
      <c r="M44" s="9"/>
      <c r="N44" s="9"/>
      <c r="O44" s="9"/>
      <c r="P44" s="9"/>
      <c r="Q44" s="9"/>
      <c r="R44" s="9"/>
      <c r="S44" s="9"/>
      <c r="T44" s="9"/>
      <c r="U44" s="9"/>
      <c r="V44" s="9"/>
      <c r="W44" s="9"/>
      <c r="X44" s="9"/>
    </row>
    <row r="45" spans="1:24" x14ac:dyDescent="0.25">
      <c r="A45" s="9"/>
      <c r="B45" s="9"/>
      <c r="C45" s="9"/>
      <c r="D45" s="9"/>
      <c r="E45" s="9"/>
      <c r="F45" s="9"/>
      <c r="G45" s="9"/>
      <c r="H45" s="9"/>
      <c r="I45" s="9"/>
      <c r="J45" s="9"/>
      <c r="K45" s="9"/>
      <c r="L45" s="9"/>
      <c r="M45" s="9"/>
      <c r="N45" s="9"/>
      <c r="O45" s="9"/>
      <c r="P45" s="9"/>
      <c r="Q45" s="9"/>
      <c r="R45" s="9"/>
      <c r="S45" s="9"/>
      <c r="T45" s="9"/>
      <c r="U45" s="9"/>
      <c r="V45" s="9"/>
      <c r="W45" s="9"/>
      <c r="X45" s="9"/>
    </row>
    <row r="46" spans="1:24" x14ac:dyDescent="0.25">
      <c r="A46" s="9"/>
      <c r="B46" s="9"/>
      <c r="C46" s="9"/>
      <c r="D46" s="9"/>
      <c r="E46" s="9"/>
      <c r="F46" s="9"/>
      <c r="G46" s="9"/>
      <c r="H46" s="9"/>
      <c r="I46" s="9"/>
      <c r="J46" s="9"/>
      <c r="K46" s="9"/>
      <c r="L46" s="9"/>
      <c r="M46" s="9"/>
      <c r="N46" s="9"/>
      <c r="O46" s="9"/>
      <c r="P46" s="9"/>
      <c r="Q46" s="9"/>
      <c r="R46" s="9"/>
      <c r="S46" s="9"/>
      <c r="T46" s="9"/>
      <c r="U46" s="9"/>
      <c r="V46" s="9"/>
      <c r="W46" s="9"/>
      <c r="X46" s="9"/>
    </row>
    <row r="47" spans="1:24" x14ac:dyDescent="0.25">
      <c r="A47" s="9"/>
      <c r="B47" s="9"/>
      <c r="C47" s="9"/>
      <c r="D47" s="9"/>
      <c r="E47" s="9"/>
      <c r="F47" s="9"/>
      <c r="G47" s="9"/>
      <c r="H47" s="9"/>
      <c r="I47" s="9"/>
      <c r="J47" s="9"/>
      <c r="K47" s="9"/>
      <c r="L47" s="9"/>
      <c r="M47" s="9"/>
      <c r="N47" s="9"/>
      <c r="O47" s="9"/>
      <c r="P47" s="9"/>
      <c r="Q47" s="9"/>
      <c r="R47" s="9"/>
      <c r="S47" s="9"/>
      <c r="T47" s="9"/>
      <c r="U47" s="9"/>
      <c r="V47" s="9"/>
      <c r="W47" s="9"/>
      <c r="X47" s="9"/>
    </row>
    <row r="48" spans="1:24" x14ac:dyDescent="0.25">
      <c r="A48" s="9"/>
      <c r="B48" s="9"/>
      <c r="C48" s="9"/>
      <c r="D48" s="9"/>
      <c r="E48" s="9"/>
      <c r="F48" s="9"/>
      <c r="G48" s="9"/>
      <c r="H48" s="9"/>
      <c r="I48" s="9"/>
      <c r="J48" s="9"/>
      <c r="K48" s="9"/>
      <c r="L48" s="9"/>
      <c r="M48" s="9"/>
      <c r="N48" s="9"/>
      <c r="O48" s="9"/>
      <c r="P48" s="9"/>
      <c r="Q48" s="9"/>
      <c r="R48" s="9"/>
      <c r="S48" s="9"/>
      <c r="T48" s="9"/>
      <c r="U48" s="9"/>
      <c r="V48" s="9"/>
      <c r="W48" s="9"/>
      <c r="X48" s="9"/>
    </row>
    <row r="49" spans="1:24" x14ac:dyDescent="0.25">
      <c r="A49" s="9"/>
      <c r="B49" s="9"/>
      <c r="C49" s="9"/>
      <c r="D49" s="9"/>
      <c r="E49" s="9"/>
      <c r="F49" s="9"/>
      <c r="G49" s="9"/>
      <c r="H49" s="9"/>
      <c r="I49" s="9"/>
      <c r="J49" s="9"/>
      <c r="K49" s="9"/>
      <c r="L49" s="9"/>
      <c r="M49" s="9"/>
      <c r="N49" s="9"/>
      <c r="O49" s="9"/>
      <c r="P49" s="9"/>
      <c r="Q49" s="9"/>
      <c r="R49" s="9"/>
      <c r="S49" s="9"/>
      <c r="T49" s="9"/>
      <c r="U49" s="9"/>
      <c r="V49" s="9"/>
      <c r="W49" s="9"/>
      <c r="X49" s="9"/>
    </row>
    <row r="50" spans="1:24" x14ac:dyDescent="0.25">
      <c r="A50" s="9"/>
      <c r="B50" s="9"/>
      <c r="C50" s="9"/>
      <c r="D50" s="9"/>
      <c r="E50" s="9"/>
      <c r="F50" s="9"/>
      <c r="G50" s="9"/>
      <c r="H50" s="9"/>
      <c r="I50" s="9"/>
      <c r="J50" s="9"/>
      <c r="K50" s="9"/>
      <c r="L50" s="9"/>
      <c r="M50" s="9"/>
      <c r="N50" s="9"/>
      <c r="O50" s="9"/>
      <c r="P50" s="9"/>
      <c r="Q50" s="9"/>
      <c r="R50" s="9"/>
      <c r="S50" s="9"/>
      <c r="T50" s="9"/>
      <c r="U50" s="9"/>
      <c r="V50" s="9"/>
      <c r="W50" s="9"/>
      <c r="X50" s="9"/>
    </row>
    <row r="51" spans="1:24" x14ac:dyDescent="0.25">
      <c r="A51" s="9"/>
      <c r="B51" s="9"/>
      <c r="C51" s="9"/>
      <c r="D51" s="9"/>
      <c r="E51" s="9"/>
      <c r="F51" s="9"/>
      <c r="G51" s="9"/>
      <c r="H51" s="9"/>
      <c r="I51" s="9"/>
      <c r="J51" s="9"/>
      <c r="K51" s="9"/>
      <c r="L51" s="9"/>
      <c r="M51" s="9"/>
      <c r="N51" s="9"/>
      <c r="O51" s="9"/>
      <c r="P51" s="9"/>
      <c r="Q51" s="9"/>
      <c r="R51" s="9"/>
      <c r="S51" s="9"/>
      <c r="T51" s="9"/>
      <c r="U51" s="9"/>
      <c r="V51" s="9"/>
      <c r="W51" s="9"/>
      <c r="X51" s="9"/>
    </row>
    <row r="52" spans="1:24" x14ac:dyDescent="0.25">
      <c r="A52" s="9"/>
      <c r="B52" s="9"/>
      <c r="C52" s="9"/>
      <c r="D52" s="9"/>
      <c r="E52" s="9"/>
      <c r="F52" s="9"/>
      <c r="G52" s="9"/>
      <c r="H52" s="9"/>
      <c r="I52" s="9"/>
      <c r="J52" s="9"/>
      <c r="K52" s="9"/>
      <c r="L52" s="9"/>
      <c r="M52" s="9"/>
      <c r="N52" s="9"/>
      <c r="O52" s="9"/>
      <c r="P52" s="9"/>
      <c r="Q52" s="9"/>
      <c r="R52" s="9"/>
      <c r="S52" s="9"/>
      <c r="T52" s="9"/>
      <c r="U52" s="9"/>
      <c r="V52" s="9"/>
      <c r="W52" s="9"/>
      <c r="X52" s="9"/>
    </row>
    <row r="53" spans="1:24" x14ac:dyDescent="0.25">
      <c r="A53" s="9"/>
      <c r="B53" s="9"/>
      <c r="C53" s="9"/>
      <c r="D53" s="9"/>
      <c r="E53" s="9"/>
      <c r="F53" s="9"/>
      <c r="G53" s="9"/>
      <c r="H53" s="9"/>
      <c r="I53" s="9"/>
      <c r="J53" s="9"/>
      <c r="K53" s="9"/>
      <c r="L53" s="9"/>
      <c r="M53" s="9"/>
      <c r="N53" s="9"/>
      <c r="O53" s="9"/>
      <c r="P53" s="9"/>
      <c r="Q53" s="9"/>
      <c r="R53" s="9"/>
      <c r="S53" s="9"/>
      <c r="T53" s="9"/>
      <c r="U53" s="9"/>
      <c r="V53" s="9"/>
      <c r="W53" s="9"/>
      <c r="X53" s="9"/>
    </row>
    <row r="54" spans="1:24" x14ac:dyDescent="0.25">
      <c r="A54" s="9"/>
      <c r="B54" s="9"/>
      <c r="C54" s="9"/>
      <c r="D54" s="9"/>
      <c r="E54" s="9"/>
      <c r="F54" s="9"/>
      <c r="G54" s="9"/>
      <c r="H54" s="9"/>
      <c r="I54" s="9"/>
      <c r="J54" s="9"/>
      <c r="K54" s="9"/>
      <c r="L54" s="9"/>
      <c r="M54" s="9"/>
      <c r="N54" s="9"/>
      <c r="O54" s="9"/>
      <c r="P54" s="9"/>
      <c r="Q54" s="9"/>
      <c r="R54" s="9"/>
      <c r="S54" s="9"/>
      <c r="T54" s="9"/>
      <c r="U54" s="9"/>
      <c r="V54" s="9"/>
      <c r="W54" s="9"/>
      <c r="X54" s="9"/>
    </row>
    <row r="55" spans="1:24" x14ac:dyDescent="0.25">
      <c r="A55" s="9"/>
      <c r="B55" s="9"/>
      <c r="C55" s="9"/>
      <c r="D55" s="9"/>
      <c r="E55" s="9"/>
      <c r="F55" s="9"/>
      <c r="G55" s="9"/>
      <c r="H55" s="9"/>
      <c r="I55" s="9"/>
      <c r="J55" s="9"/>
      <c r="K55" s="9"/>
      <c r="L55" s="9"/>
      <c r="M55" s="9"/>
      <c r="N55" s="9"/>
      <c r="O55" s="9"/>
      <c r="P55" s="9"/>
      <c r="Q55" s="9"/>
      <c r="R55" s="9"/>
      <c r="S55" s="9"/>
      <c r="T55" s="9"/>
      <c r="U55" s="9"/>
      <c r="V55" s="9"/>
      <c r="W55" s="9"/>
      <c r="X55" s="9"/>
    </row>
    <row r="56" spans="1:24" x14ac:dyDescent="0.25">
      <c r="A56" s="9"/>
      <c r="B56" s="9"/>
      <c r="C56" s="9"/>
      <c r="D56" s="9"/>
      <c r="E56" s="9"/>
      <c r="F56" s="9"/>
      <c r="G56" s="9"/>
      <c r="H56" s="9"/>
      <c r="I56" s="9"/>
      <c r="J56" s="9"/>
      <c r="K56" s="9"/>
      <c r="L56" s="9"/>
      <c r="M56" s="9"/>
      <c r="N56" s="9"/>
      <c r="O56" s="9"/>
      <c r="P56" s="9"/>
      <c r="Q56" s="9"/>
      <c r="R56" s="9"/>
      <c r="S56" s="9"/>
      <c r="T56" s="9"/>
      <c r="U56" s="9"/>
      <c r="V56" s="9"/>
      <c r="W56" s="9"/>
      <c r="X56" s="9"/>
    </row>
    <row r="57" spans="1:24" x14ac:dyDescent="0.25">
      <c r="A57" s="9"/>
      <c r="B57" s="9"/>
      <c r="C57" s="9"/>
      <c r="D57" s="9"/>
      <c r="E57" s="9"/>
      <c r="F57" s="9"/>
      <c r="G57" s="9"/>
      <c r="H57" s="9"/>
      <c r="I57" s="9"/>
      <c r="J57" s="9"/>
      <c r="K57" s="9"/>
      <c r="L57" s="9"/>
      <c r="M57" s="9"/>
      <c r="N57" s="9"/>
      <c r="O57" s="9"/>
      <c r="P57" s="9"/>
      <c r="Q57" s="9"/>
      <c r="R57" s="9"/>
      <c r="S57" s="9"/>
      <c r="T57" s="9"/>
      <c r="U57" s="9"/>
      <c r="V57" s="9"/>
      <c r="W57" s="9"/>
      <c r="X57" s="9"/>
    </row>
    <row r="58" spans="1:24" x14ac:dyDescent="0.25">
      <c r="A58" s="9"/>
      <c r="B58" s="9"/>
      <c r="C58" s="9"/>
      <c r="D58" s="9"/>
      <c r="E58" s="9"/>
      <c r="F58" s="9"/>
      <c r="G58" s="9"/>
      <c r="H58" s="9"/>
      <c r="I58" s="9"/>
      <c r="J58" s="9"/>
      <c r="K58" s="9"/>
      <c r="L58" s="9"/>
      <c r="M58" s="9"/>
      <c r="N58" s="9"/>
      <c r="O58" s="9"/>
      <c r="P58" s="9"/>
      <c r="Q58" s="9"/>
      <c r="R58" s="9"/>
      <c r="S58" s="9"/>
      <c r="T58" s="9"/>
      <c r="U58" s="9"/>
      <c r="V58" s="9"/>
      <c r="W58" s="9"/>
      <c r="X58" s="9"/>
    </row>
    <row r="59" spans="1:24" x14ac:dyDescent="0.25">
      <c r="A59" s="9"/>
      <c r="B59" s="9"/>
      <c r="C59" s="9"/>
      <c r="D59" s="9"/>
      <c r="E59" s="9"/>
      <c r="F59" s="9"/>
      <c r="G59" s="9"/>
      <c r="H59" s="9"/>
      <c r="I59" s="9"/>
      <c r="J59" s="9"/>
      <c r="K59" s="9"/>
      <c r="L59" s="9"/>
      <c r="M59" s="9"/>
      <c r="N59" s="9"/>
      <c r="O59" s="9"/>
      <c r="P59" s="9"/>
      <c r="Q59" s="9"/>
      <c r="R59" s="9"/>
      <c r="S59" s="9"/>
      <c r="T59" s="9"/>
      <c r="U59" s="9"/>
      <c r="V59" s="9"/>
      <c r="W59" s="9"/>
      <c r="X59"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911B7-9DEE-4AE8-8EE5-40000096228A}">
  <dimension ref="A3:B35"/>
  <sheetViews>
    <sheetView zoomScale="115" zoomScaleNormal="115" workbookViewId="0">
      <selection activeCell="U56" sqref="U56"/>
    </sheetView>
  </sheetViews>
  <sheetFormatPr defaultRowHeight="15" x14ac:dyDescent="0.25"/>
  <cols>
    <col min="1" max="1" width="32.140625" bestFit="1" customWidth="1"/>
    <col min="2" max="2" width="20.7109375" bestFit="1" customWidth="1"/>
    <col min="3" max="3" width="22.42578125" bestFit="1" customWidth="1"/>
  </cols>
  <sheetData>
    <row r="3" spans="1:2" x14ac:dyDescent="0.25">
      <c r="A3" s="4" t="s">
        <v>473</v>
      </c>
      <c r="B3" t="s">
        <v>465</v>
      </c>
    </row>
    <row r="4" spans="1:2" x14ac:dyDescent="0.25">
      <c r="A4" s="10" t="s">
        <v>505</v>
      </c>
      <c r="B4" s="24">
        <v>200</v>
      </c>
    </row>
    <row r="5" spans="1:2" x14ac:dyDescent="0.25">
      <c r="A5" s="11" t="s">
        <v>509</v>
      </c>
      <c r="B5" s="24">
        <v>28</v>
      </c>
    </row>
    <row r="6" spans="1:2" x14ac:dyDescent="0.25">
      <c r="A6" s="11" t="s">
        <v>510</v>
      </c>
      <c r="B6" s="24">
        <v>3</v>
      </c>
    </row>
    <row r="7" spans="1:2" x14ac:dyDescent="0.25">
      <c r="A7" s="11" t="s">
        <v>513</v>
      </c>
      <c r="B7" s="24">
        <v>46</v>
      </c>
    </row>
    <row r="8" spans="1:2" x14ac:dyDescent="0.25">
      <c r="A8" s="11" t="s">
        <v>515</v>
      </c>
      <c r="B8" s="24">
        <v>8</v>
      </c>
    </row>
    <row r="9" spans="1:2" x14ac:dyDescent="0.25">
      <c r="A9" s="11" t="s">
        <v>519</v>
      </c>
      <c r="B9" s="24">
        <v>46</v>
      </c>
    </row>
    <row r="10" spans="1:2" x14ac:dyDescent="0.25">
      <c r="A10" s="11" t="s">
        <v>520</v>
      </c>
      <c r="B10" s="24">
        <v>4</v>
      </c>
    </row>
    <row r="11" spans="1:2" x14ac:dyDescent="0.25">
      <c r="A11" s="11" t="s">
        <v>521</v>
      </c>
      <c r="B11" s="24">
        <v>11</v>
      </c>
    </row>
    <row r="12" spans="1:2" x14ac:dyDescent="0.25">
      <c r="A12" s="11" t="s">
        <v>522</v>
      </c>
      <c r="B12" s="24">
        <v>33</v>
      </c>
    </row>
    <row r="13" spans="1:2" x14ac:dyDescent="0.25">
      <c r="A13" s="11" t="s">
        <v>526</v>
      </c>
      <c r="B13" s="24">
        <v>11</v>
      </c>
    </row>
    <row r="14" spans="1:2" x14ac:dyDescent="0.25">
      <c r="A14" s="11" t="s">
        <v>528</v>
      </c>
      <c r="B14" s="24">
        <v>4</v>
      </c>
    </row>
    <row r="15" spans="1:2" x14ac:dyDescent="0.25">
      <c r="A15" s="11" t="s">
        <v>529</v>
      </c>
      <c r="B15" s="24">
        <v>5</v>
      </c>
    </row>
    <row r="16" spans="1:2" x14ac:dyDescent="0.25">
      <c r="A16" s="11" t="s">
        <v>533</v>
      </c>
      <c r="B16" s="24">
        <v>1</v>
      </c>
    </row>
    <row r="17" spans="1:2" x14ac:dyDescent="0.25">
      <c r="A17" s="10" t="s">
        <v>506</v>
      </c>
      <c r="B17" s="24">
        <v>145</v>
      </c>
    </row>
    <row r="18" spans="1:2" x14ac:dyDescent="0.25">
      <c r="A18" s="11" t="s">
        <v>514</v>
      </c>
      <c r="B18" s="24">
        <v>11</v>
      </c>
    </row>
    <row r="19" spans="1:2" x14ac:dyDescent="0.25">
      <c r="A19" s="11" t="s">
        <v>516</v>
      </c>
      <c r="B19" s="24">
        <v>84</v>
      </c>
    </row>
    <row r="20" spans="1:2" x14ac:dyDescent="0.25">
      <c r="A20" s="11" t="s">
        <v>518</v>
      </c>
      <c r="B20" s="24">
        <v>12</v>
      </c>
    </row>
    <row r="21" spans="1:2" x14ac:dyDescent="0.25">
      <c r="A21" s="11" t="s">
        <v>523</v>
      </c>
      <c r="B21" s="24">
        <v>31</v>
      </c>
    </row>
    <row r="22" spans="1:2" x14ac:dyDescent="0.25">
      <c r="A22" s="11" t="s">
        <v>525</v>
      </c>
      <c r="B22" s="24">
        <v>2</v>
      </c>
    </row>
    <row r="23" spans="1:2" x14ac:dyDescent="0.25">
      <c r="A23" s="11" t="s">
        <v>531</v>
      </c>
      <c r="B23" s="24">
        <v>2</v>
      </c>
    </row>
    <row r="24" spans="1:2" x14ac:dyDescent="0.25">
      <c r="A24" s="11" t="s">
        <v>532</v>
      </c>
      <c r="B24" s="24">
        <v>2</v>
      </c>
    </row>
    <row r="25" spans="1:2" x14ac:dyDescent="0.25">
      <c r="A25" s="11" t="s">
        <v>534</v>
      </c>
      <c r="B25" s="24">
        <v>1</v>
      </c>
    </row>
    <row r="26" spans="1:2" x14ac:dyDescent="0.25">
      <c r="A26" s="10" t="s">
        <v>507</v>
      </c>
      <c r="B26" s="24">
        <v>77</v>
      </c>
    </row>
    <row r="27" spans="1:2" x14ac:dyDescent="0.25">
      <c r="A27" s="11" t="s">
        <v>508</v>
      </c>
      <c r="B27" s="24">
        <v>7</v>
      </c>
    </row>
    <row r="28" spans="1:2" x14ac:dyDescent="0.25">
      <c r="A28" s="11" t="s">
        <v>511</v>
      </c>
      <c r="B28" s="24">
        <v>17</v>
      </c>
    </row>
    <row r="29" spans="1:2" x14ac:dyDescent="0.25">
      <c r="A29" s="11" t="s">
        <v>512</v>
      </c>
      <c r="B29" s="24">
        <v>15</v>
      </c>
    </row>
    <row r="30" spans="1:2" x14ac:dyDescent="0.25">
      <c r="A30" s="11" t="s">
        <v>524</v>
      </c>
      <c r="B30" s="24">
        <v>23</v>
      </c>
    </row>
    <row r="31" spans="1:2" x14ac:dyDescent="0.25">
      <c r="A31" s="11" t="s">
        <v>527</v>
      </c>
      <c r="B31" s="24">
        <v>14</v>
      </c>
    </row>
    <row r="32" spans="1:2" x14ac:dyDescent="0.25">
      <c r="A32" s="11" t="s">
        <v>530</v>
      </c>
      <c r="B32" s="24">
        <v>1</v>
      </c>
    </row>
    <row r="33" spans="1:2" x14ac:dyDescent="0.25">
      <c r="A33" s="10" t="s">
        <v>504</v>
      </c>
      <c r="B33" s="24">
        <v>4</v>
      </c>
    </row>
    <row r="34" spans="1:2" x14ac:dyDescent="0.25">
      <c r="A34" s="11" t="s">
        <v>517</v>
      </c>
      <c r="B34" s="24">
        <v>4</v>
      </c>
    </row>
    <row r="35" spans="1:2" x14ac:dyDescent="0.25">
      <c r="A35" s="10" t="s">
        <v>450</v>
      </c>
      <c r="B35" s="24">
        <v>426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2 3 7 f b 7 - 1 1 4 9 - 4 6 6 a - 8 a e 3 - 5 d 2 3 3 b d 2 a 1 9 4 "   x m l n s = " h t t p : / / s c h e m a s . m i c r o s o f t . c o m / D a t a M a s h u p " > A A A A A I Q E A A B Q S w M E F A A C A A g A s 1 a Y 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s 1 a 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N W m F b a Z r N w f g E A A K s D A A A T A B w A R m 9 y b X V s Y X M v U 2 V j d G l v b j E u b S C i G A A o o B Q A A A A A A A A A A A A A A A A A A A A A A A A A A A C d U 0 1 r w k A Q v Q v + h y F e E r D S F u l F L L S p B Q + 1 x V h 6 C B 4 2 y b R Z 3 O z K 7 o Q q I f + 9 G 6 O 1 a q j g X g L z J v M + d t Z g T F x J C O r v z a D d a r d M y j Q m Q J E I m E D z u H 7 T K s l j g i E I p H Y L 7 A l U r m O 0 l d E q R t H z c 6 1 R 0 o f S i 0 i p h e s V 4 Y R l O H R m L B J 4 6 8 z L 0 F e S b M u 8 W w / o O H 7 K 5 J f l m a 2 X 6 N h J m 9 b e T D N p P p X O f C X y T F a g c W u 2 b l E 4 r z p B D S 9 2 V u p 0 g S w K C S M s u 1 A 4 G 7 X w L j k Z i 4 0 l 3 f V 7 1 f 9 l 6 b V b X D b y H h n 2 c 0 M q Q + 2 r b C k Y l / T E i F 3 s u 9 / o + y F J L F n N t P d t q 7 X j n V l w R o Z 6 Q D x D I A W c M A N u T I 7 g J m x t P G s R W Z y C G 8 5 4 v E A C K x X n V + G 4 a g x S v q w L n n d J 4 E c q q + S 3 L J M 8 i 1 D v s i d c 0 S b 7 P x p O 7 u V Q U T M 8 x R j 5 8 r 8 B V a 4 n t L v N b A S n y I z d b V 8 l p 9 j Z b A / W 5 z f C Z y 4 I q 1 2 Z q m + z z z B A Y R 9 Q V X O P Y t 5 e U t g 5 x z i H e 7 g + 2 N N D r s E P U E s B A i 0 A F A A C A A g A s 1 a Y V t L d S t G k A A A A 9 g A A A B I A A A A A A A A A A A A A A A A A A A A A A E N v b m Z p Z y 9 Q Y W N r Y W d l L n h t b F B L A Q I t A B Q A A g A I A L N W m F Y P y u m r p A A A A O k A A A A T A A A A A A A A A A A A A A A A A P A A A A B b Q 2 9 u d G V u d F 9 U e X B l c 1 0 u e G 1 s U E s B A i 0 A F A A C A A g A s 1 a Y V t p m s 3 B + A Q A A q w M A A B M A A A A A A A A A A A A A A A A A 4 Q 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x g A A A A A A A B 5 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J s Q 3 V z d G 9 t Z X J D b 2 1 w b G F p b n R E Y X R h 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3 R i b E N 1 c 3 R v b W V y Q 2 9 t c G x h a W 5 0 R 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N v b H V t b k 5 h b W V z I i B W Y W x 1 Z T 0 i c 1 s m c X V v d D t U a W N r Z X Q g T n V t Y m V y J n F 1 b 3 Q 7 L C Z x d W 9 0 O 1 R p Y 2 t l d C B E Y X R l J n F 1 b 3 Q 7 L C Z x d W 9 0 O 0 l 0 Z W 0 g U 2 h p c C B E Y X R l J n F 1 b 3 Q 7 L C Z x d W 9 0 O 0 l 0 Z W 0 g U m V j Z W l w d C B E Y X R l J n F 1 b 3 Q 7 L C Z x d W 9 0 O 0 l 0 Z W 0 g T m F t Z S Z x d W 9 0 O y w m c X V v d D t Q c m 9 k d W N 0 I E 5 h b W U m c X V v d D s s J n F 1 b 3 Q 7 U m V h c 2 9 u I E N v Z G U m c X V v d D s s J n F 1 b 3 Q 7 R X N 0 L i B 0 a W 1 l I H R v I G l 0 Z W 0 g a X N z d W U g K G R h e X M p J n F 1 b 3 Q 7 X S I g L z 4 8 R W 5 0 c n k g V H l w Z T 0 i R m l s b E N v b H V t b l R 5 c G V z I i B W Y W x 1 Z T 0 i c 0 J n a 0 p D U V l H Q m d N P S I g L z 4 8 R W 5 0 c n k g V H l w Z T 0 i R m l s b E x h c 3 R V c G R h d G V k I i B W Y W x 1 Z T 0 i Z D I w M j M t M D Q t M j R U M T U 6 N T M 6 M z g u N z Y 4 N D c 5 M 1 o i I C 8 + P E V u d H J 5 I F R 5 c G U 9 I k Z p b G x F c n J v c k N v d W 5 0 I i B W Y W x 1 Z T 0 i b D A i I C 8 + P E V u d H J 5 I F R 5 c G U 9 I k Z p b G x F c n J v c k N v Z G U i I F Z h b H V l P S J z V W 5 r b m 9 3 b i I g L z 4 8 R W 5 0 c n k g V H l w Z T 0 i R m l s b E N v d W 5 0 I i B W Y W x 1 Z T 0 i b D Q y N i I g L z 4 8 R W 5 0 c n k g V H l w Z T 0 i U X V l c n l J R C I g V m F s d W U 9 I n M x M m I w N z h j M i 0 w Y W U y L T Q 1 O G Y t Y m Z j Y y 0 3 N 2 E 4 N D E 4 N j A z N 2 I i I C 8 + P E V u d H J 5 I F R 5 c G U 9 I k Z p b G x T d G F 0 d X M i I F Z h b H V l P S J z Q 2 9 t c G x l d G 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d G J s Q 3 V z d G 9 t Z X J D b 2 1 w b G F p b n R E Y X R h L 0 N o Y W 5 n Z W Q g V H l w Z S 5 7 V G l j a 2 V 0 I E 5 1 b W J l c i w w f S Z x d W 9 0 O y w m c X V v d D t T Z W N 0 a W 9 u M S 9 0 Y m x D d X N 0 b 2 1 l c k N v b X B s Y W l u d E R h d G E v Q 2 h h b m d l Z C B U e X B l L n t U a W N r Z X Q g R G F 0 Z S w x f S Z x d W 9 0 O y w m c X V v d D t T Z W N 0 a W 9 u M S 9 0 Y m x D d X N 0 b 2 1 l c k N v b X B s Y W l u d E R h d G E v Q 2 h h b m d l Z C B U e X B l L n t J d G V t I F N o a X A g R G F 0 Z S w y f S Z x d W 9 0 O y w m c X V v d D t T Z W N 0 a W 9 u M S 9 0 Y m x D d X N 0 b 2 1 l c k N v b X B s Y W l u d E R h d G E v Q 2 h h b m d l Z C B U e X B l L n t J d G V t I F J l Y 2 V p c H Q g R G F 0 Z S w z f S Z x d W 9 0 O y w m c X V v d D t T Z W N 0 a W 9 u M S 9 0 Y m x D d X N 0 b 2 1 l c k N v b X B s Y W l u d E R h d G E v Q 2 h h b m d l Z C B U e X B l L n t J d G V t I E 5 h b W U s N H 0 m c X V v d D s s J n F 1 b 3 Q 7 U 2 V j d G l v b j E v d G J s Q 3 V z d G 9 t Z X J D b 2 1 w b G F p b n R E Y X R h L 0 N o Y W 5 n Z W Q g V H l w Z S 5 7 U H J v Z H V j d C B O Y W 1 l L D V 9 J n F 1 b 3 Q 7 L C Z x d W 9 0 O 1 N l Y 3 R p b 2 4 x L 3 R i b E N 1 c 3 R v b W V y Q 2 9 t c G x h a W 5 0 R G F 0 Y S 9 D a G F u Z 2 V k I F R 5 c G U u e 1 J l Y X N v b i B D b 2 R l L D Z 9 J n F 1 b 3 Q 7 L C Z x d W 9 0 O 1 N l Y 3 R p b 2 4 x L 3 R i b E N 1 c 3 R v b W V y Q 2 9 t c G x h a W 5 0 R G F 0 Y S 9 D a G F u Z 2 V k I F R 5 c G U u e 0 V z d C 4 g d G l t Z S B 0 b y B p d G V t I G l z c 3 V l I C h k Y X l z K S w 3 f S Z x d W 9 0 O 1 0 s J n F 1 b 3 Q 7 Q 2 9 s d W 1 u Q 2 9 1 b n Q m c X V v d D s 6 O C w m c X V v d D t L Z X l D b 2 x 1 b W 5 O Y W 1 l c y Z x d W 9 0 O z p b X S w m c X V v d D t D b 2 x 1 b W 5 J Z G V u d G l 0 a W V z J n F 1 b 3 Q 7 O l s m c X V v d D t T Z W N 0 a W 9 u M S 9 0 Y m x D d X N 0 b 2 1 l c k N v b X B s Y W l u d E R h d G E v Q 2 h h b m d l Z C B U e X B l L n t U a W N r Z X Q g T n V t Y m V y L D B 9 J n F 1 b 3 Q 7 L C Z x d W 9 0 O 1 N l Y 3 R p b 2 4 x L 3 R i b E N 1 c 3 R v b W V y Q 2 9 t c G x h a W 5 0 R G F 0 Y S 9 D a G F u Z 2 V k I F R 5 c G U u e 1 R p Y 2 t l d C B E Y X R l L D F 9 J n F 1 b 3 Q 7 L C Z x d W 9 0 O 1 N l Y 3 R p b 2 4 x L 3 R i b E N 1 c 3 R v b W V y Q 2 9 t c G x h a W 5 0 R G F 0 Y S 9 D a G F u Z 2 V k I F R 5 c G U u e 0 l 0 Z W 0 g U 2 h p c C B E Y X R l L D J 9 J n F 1 b 3 Q 7 L C Z x d W 9 0 O 1 N l Y 3 R p b 2 4 x L 3 R i b E N 1 c 3 R v b W V y Q 2 9 t c G x h a W 5 0 R G F 0 Y S 9 D a G F u Z 2 V k I F R 5 c G U u e 0 l 0 Z W 0 g U m V j Z W l w d C B E Y X R l L D N 9 J n F 1 b 3 Q 7 L C Z x d W 9 0 O 1 N l Y 3 R p b 2 4 x L 3 R i b E N 1 c 3 R v b W V y Q 2 9 t c G x h a W 5 0 R G F 0 Y S 9 D a G F u Z 2 V k I F R 5 c G U u e 0 l 0 Z W 0 g T m F t Z S w 0 f S Z x d W 9 0 O y w m c X V v d D t T Z W N 0 a W 9 u M S 9 0 Y m x D d X N 0 b 2 1 l c k N v b X B s Y W l u d E R h d G E v Q 2 h h b m d l Z C B U e X B l L n t Q c m 9 k d W N 0 I E 5 h b W U s N X 0 m c X V v d D s s J n F 1 b 3 Q 7 U 2 V j d G l v b j E v d G J s Q 3 V z d G 9 t Z X J D b 2 1 w b G F p b n R E Y X R h L 0 N o Y W 5 n Z W Q g V H l w Z S 5 7 U m V h c 2 9 u I E N v Z G U s N n 0 m c X V v d D s s J n F 1 b 3 Q 7 U 2 V j d G l v b j E v d G J s Q 3 V z d G 9 t Z X J D b 2 1 w b G F p b n R E Y X R h L 0 N o Y W 5 n Z W Q g V H l w Z S 5 7 R X N 0 L i B 0 a W 1 l I H R v I G l 0 Z W 0 g a X N z d W U g K G R h e X M p L D d 9 J n F 1 b 3 Q 7 X S w m c X V v d D t S Z W x h d G l v b n N o a X B J b m Z v J n F 1 b 3 Q 7 O l t d f S I g L z 4 8 L 1 N 0 Y W J s Z U V u d H J p Z X M + P C 9 J d G V t P j x J d G V t P j x J d G V t T G 9 j Y X R p b 2 4 + P E l 0 Z W 1 U e X B l P k Z v c m 1 1 b G E 8 L 0 l 0 Z W 1 U e X B l P j x J d G V t U G F 0 a D 5 T Z W N 0 a W 9 u M S 9 0 Y m x D d X N 0 b 2 1 l c k N v b X B s Y W l u d E R h d G E v U 2 9 1 c m N l P C 9 J d G V t U G F 0 a D 4 8 L 0 l 0 Z W 1 M b 2 N h d G l v b j 4 8 U 3 R h Y m x l R W 5 0 c m l l c y A v P j w v S X R l b T 4 8 S X R l b T 4 8 S X R l b U x v Y 2 F 0 a W 9 u P j x J d G V t V H l w Z T 5 G b 3 J t d W x h P C 9 J d G V t V H l w Z T 4 8 S X R l b V B h d G g + U 2 V j d G l v b j E v d G J s Q 3 V z d G 9 t Z X J D b 2 1 w b G F p b n R E Y X R h L 0 N o Y W 5 n Z W Q l M j B U e X B l P C 9 J d G V t U G F 0 a D 4 8 L 0 l 0 Z W 1 M b 2 N h d G l v b j 4 8 U 3 R h Y m x l R W 5 0 c m l l c y A v P j w v S X R l b T 4 8 S X R l b T 4 8 S X R l b U x v Y 2 F 0 a W 9 u P j x J d G V t V H l w Z T 5 G b 3 J t d W x h P C 9 J d G V t V H l w Z T 4 8 S X R l b V B h d G g + U 2 V j d G l v b j E v d G J s U 2 F s Z X N C e V B y b 2 R 1 Y 3 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d G J s U 2 F s Z X N C e V B y b 2 R 1 Y 3 Q 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F c n J v c k N v Z G U i I F Z h b H V l P S J z V W 5 r b m 9 3 b i I g L z 4 8 R W 5 0 c n k g V H l w Z T 0 i R m l s b E V y c m 9 y Q 2 9 1 b n Q i I F Z h b H V l P S J s M C I g L z 4 8 R W 5 0 c n k g V H l w Z T 0 i R m l s b E x h c 3 R V c G R h d G V k I i B W Y W x 1 Z T 0 i Z D I w M j M t M D Q t M j R U M T U 6 N T M 6 M z g u N z c 3 N D U 1 M V o i I C 8 + P E V u d H J 5 I F R 5 c G U 9 I k Z p b G x D b 2 x 1 b W 5 U e X B l c y I g V m F s d W U 9 I n N B Q W t E I i A v P j x F b n R y e S B U e X B l P S J G a W x s Q 2 9 s d W 1 u T m F t Z X M i I F Z h b H V l P S J z W y Z x d W 9 0 O 1 B y b 2 R 1 Y 3 Q g T m F t Z S Z x d W 9 0 O y w m c X V v d D t P c m R l c i B N b 2 5 0 a C Z x d W 9 0 O y w m c X V v d D t T Y W x l c y B V b m l 0 c y Z x d W 9 0 O 1 0 i I C 8 + P E V u d H J 5 I F R 5 c G U 9 I k Z p b G x T d G F 0 d X M i I F Z h b H V l P S J z Q 2 9 t c G x l d G U i I C 8 + P E V u d H J 5 I F R 5 c G U 9 I l F 1 Z X J 5 S U Q i I F Z h b H V l P S J z Y z E 2 N T U 4 Y m Y t N z g 4 Z S 0 0 O G N h L W E x Z T g t N m R l Y T d m Z D k x M m Q w I i A v P j x F b n R y e S B U e X B l P S J G a W x s Q 2 9 1 b n Q i I F Z h b H V l P S J s N T 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d G J s U 2 F s Z X N C e V B y b 2 R 1 Y 3 Q v U 2 9 1 c m N l L n t Q c m 9 k d W N 0 I E 5 h b W U s M H 0 m c X V v d D s s J n F 1 b 3 Q 7 U 2 V j d G l v b j E v d G J s U 2 F s Z X N C e V B y b 2 R 1 Y 3 Q v Q 2 h h b m d l Z C B U e X B l L n t P c m R l c i B N b 2 5 0 a C w x f S Z x d W 9 0 O y w m c X V v d D t T Z W N 0 a W 9 u M S 9 0 Y m x T Y W x l c 0 J 5 U H J v Z H V j d C 9 D a G F u Z 2 V k I F R 5 c G U u e 1 N h b G V z I F V u a X R z L D J 9 J n F 1 b 3 Q 7 X S w m c X V v d D t D b 2 x 1 b W 5 D b 3 V u d C Z x d W 9 0 O z o z L C Z x d W 9 0 O 0 t l e U N v b H V t b k 5 h b W V z J n F 1 b 3 Q 7 O l t d L C Z x d W 9 0 O 0 N v b H V t b k l k Z W 5 0 a X R p Z X M m c X V v d D s 6 W y Z x d W 9 0 O 1 N l Y 3 R p b 2 4 x L 3 R i b F N h b G V z Q n l Q c m 9 k d W N 0 L 1 N v d X J j Z S 5 7 U H J v Z H V j d C B O Y W 1 l L D B 9 J n F 1 b 3 Q 7 L C Z x d W 9 0 O 1 N l Y 3 R p b 2 4 x L 3 R i b F N h b G V z Q n l Q c m 9 k d W N 0 L 0 N o Y W 5 n Z W Q g V H l w Z S 5 7 T 3 J k Z X I g T W 9 u d G g s M X 0 m c X V v d D s s J n F 1 b 3 Q 7 U 2 V j d G l v b j E v d G J s U 2 F s Z X N C e V B y b 2 R 1 Y 3 Q v Q 2 h h b m d l Z C B U e X B l L n t T Y W x l c y B V b m l 0 c y w y f S Z x d W 9 0 O 1 0 s J n F 1 b 3 Q 7 U m V s Y X R p b 2 5 z a G l w S W 5 m b y Z x d W 9 0 O z p b X X 0 i I C 8 + P C 9 T d G F i b G V F b n R y a W V z P j w v S X R l b T 4 8 S X R l b T 4 8 S X R l b U x v Y 2 F 0 a W 9 u P j x J d G V t V H l w Z T 5 G b 3 J t d W x h P C 9 J d G V t V H l w Z T 4 8 S X R l b V B h d G g + U 2 V j d G l v b j E v d G J s U 2 F s Z X N C e V B y b 2 R 1 Y 3 Q v U 2 9 1 c m N l P C 9 J d G V t U G F 0 a D 4 8 L 0 l 0 Z W 1 M b 2 N h d G l v b j 4 8 U 3 R h Y m x l R W 5 0 c m l l c y A v P j w v S X R l b T 4 8 S X R l b T 4 8 S X R l b U x v Y 2 F 0 a W 9 u P j x J d G V t V H l w Z T 5 G b 3 J t d W x h P C 9 J d G V t V H l w Z T 4 8 S X R l b V B h d G g + U 2 V j d G l v b j E v d G J s U 2 F s Z X N C e V B y b 2 R 1 Y 3 Q v Q 2 h h b m d l Z C U y M F R 5 c G U 8 L 0 l 0 Z W 1 Q Y X R o P j w v S X R l b U x v Y 2 F 0 a W 9 u P j x T d G F i b G V F b n R y a W V z I C 8 + P C 9 J d G V t P j x J d G V t P j x J d G V t T G 9 j Y X R p b 2 4 + P E l 0 Z W 1 U e X B l P k Z v c m 1 1 b G E 8 L 0 l 0 Z W 1 U e X B l P j x J d G V t U G F 0 a D 5 T Z W N 0 a W 9 u M S 9 0 Y m x D d X N 0 b 2 1 l c k N v b X B s Y W l u d E R h d G E v Q W R k Z W Q l M j B D d X N 0 b 2 0 8 L 0 l 0 Z W 1 Q Y X R o P j w v S X R l b U x v Y 2 F 0 a W 9 u P j x T d G F i b G V F b n R y a W V z I C 8 + P C 9 J d G V t P j x J d G V t P j x J d G V t T G 9 j Y X R p b 2 4 + P E l 0 Z W 1 U e X B l P k Z v c m 1 1 b G E 8 L 0 l 0 Z W 1 U e X B l P j x J d G V t U G F 0 a D 5 T Z W N 0 a W 9 u M S 9 0 Y m x D d X N 0 b 2 1 l c k N v b X B s Y W l u d E R h d G E v R m l s d G V y Z W Q l M j B S b 3 d z P C 9 J d G V t U G F 0 a D 4 8 L 0 l 0 Z W 1 M b 2 N h d G l v b j 4 8 U 3 R h Y m x l R W 5 0 c m l l c y A v P j w v S X R l b T 4 8 L 0 l 0 Z W 1 z P j w v T G 9 j Y W x Q Y W N r Y W d l T W V 0 Y W R h d G F G a W x l P h Y A A A B Q S w U G A A A A A A A A A A A A A A A A A A A A A A A A J g E A A A E A A A D Q j J 3 f A R X R E Y x 6 A M B P w p f r A Q A A A F h E i B O I N l F F s t g i n C Q l I V o A A A A A A g A A A A A A E G Y A A A A B A A A g A A A A F k v d B y n T 0 M z u K w u 9 3 q K w 0 4 b o D l E K M z H o D e N O D Y A s O w A A A A A A D o A A A A A C A A A g A A A A e J V z 6 E p m T b M o O W V m W r 1 / j e M f s R z m 4 d 9 h 5 L 9 T S 3 1 V u U R Q A A A A Y Z 3 0 2 L I D v D 2 0 i 4 T Y O 3 T I 1 k I 8 c L D q E v X i G 3 a p s O C Z c 9 s w X P x L j e O 1 e I 2 I b E x a E W v n 0 r b Z f 8 W e O j 7 Q 3 9 I k w V a g o t l E 1 c H E w v m f 9 n M b w y H X a a J A A A A A v i i 1 M T x J F E i P 5 y P 1 S 2 q v y N z G Q T E P o 7 0 f 5 0 e T 6 b Z p D Y 7 b R i H z C D Z f H a 3 J X 4 k L 3 V Q f e m Q G a J V z b x O v Q E h Y t e h 6 N g = = < / D a t a M a s h u p > 
</file>

<file path=customXml/itemProps1.xml><?xml version="1.0" encoding="utf-8"?>
<ds:datastoreItem xmlns:ds="http://schemas.openxmlformats.org/officeDocument/2006/customXml" ds:itemID="{A8D36A37-D6E4-4513-9737-BE12AA6CA7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Sales by Product</vt:lpstr>
      <vt:lpstr>Customer Complaint Data</vt:lpstr>
      <vt:lpstr>Query Sales by Product</vt:lpstr>
      <vt:lpstr>Pivot Sales by Product</vt:lpstr>
      <vt:lpstr>Query Customer Complaint Data</vt:lpstr>
      <vt:lpstr>Pivot2 Customer Complaint</vt:lpstr>
      <vt:lpstr>Pivot3 Customer Complaint</vt:lpstr>
      <vt:lpstr>Overview Dashboard</vt:lpstr>
      <vt:lpstr>Pivot4 Customer Complaint</vt:lpstr>
      <vt:lpstr>Products Dashboard</vt:lpstr>
      <vt:lpstr>Pivot5 Customer Complaint</vt:lpstr>
      <vt:lpstr>Reason Codes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Kelsey Knox</dc:creator>
  <cp:lastModifiedBy>Evan Sprecher</cp:lastModifiedBy>
  <dcterms:created xsi:type="dcterms:W3CDTF">2023-04-05T02:04:32Z</dcterms:created>
  <dcterms:modified xsi:type="dcterms:W3CDTF">2023-04-24T16:03:24Z</dcterms:modified>
</cp:coreProperties>
</file>