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/Desktop/Koskella lab/Loss of resistance/Github/"/>
    </mc:Choice>
  </mc:AlternateContent>
  <xr:revisionPtr revIDLastSave="0" documentId="13_ncr:1_{89BA606E-FC0E-0D41-9021-7971467352C0}" xr6:coauthVersionLast="45" xr6:coauthVersionMax="45" xr10:uidLastSave="{00000000-0000-0000-0000-000000000000}"/>
  <bookViews>
    <workbookView xWindow="30940" yWindow="2800" windowWidth="24660" windowHeight="16580" xr2:uid="{6714C111-93BF-C345-A041-83E6AC661CCA}"/>
  </bookViews>
  <sheets>
    <sheet name="Data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G55" i="1"/>
  <c r="E51" i="1"/>
  <c r="E43" i="1"/>
  <c r="G56" i="1"/>
  <c r="G54" i="1"/>
  <c r="G31" i="1" l="1"/>
  <c r="F31" i="1"/>
  <c r="G58" i="1"/>
  <c r="G53" i="1"/>
  <c r="G60" i="1"/>
  <c r="E3" i="1"/>
  <c r="F26" i="1" l="1"/>
  <c r="G26" i="1"/>
  <c r="E7" i="1"/>
  <c r="G28" i="1"/>
  <c r="E9" i="1"/>
  <c r="E8" i="1"/>
</calcChain>
</file>

<file path=xl/sharedStrings.xml><?xml version="1.0" encoding="utf-8"?>
<sst xmlns="http://schemas.openxmlformats.org/spreadsheetml/2006/main" count="236" uniqueCount="34">
  <si>
    <t>Founder</t>
  </si>
  <si>
    <t>Population</t>
  </si>
  <si>
    <t>SNK7</t>
  </si>
  <si>
    <t>FMS11</t>
  </si>
  <si>
    <t>QAC5</t>
  </si>
  <si>
    <t>VCM19</t>
  </si>
  <si>
    <t>VCM4</t>
  </si>
  <si>
    <t>MS2</t>
  </si>
  <si>
    <t>Founder_outcome</t>
  </si>
  <si>
    <t>S</t>
  </si>
  <si>
    <t>R</t>
  </si>
  <si>
    <t>R_P12</t>
  </si>
  <si>
    <t>M_P12</t>
  </si>
  <si>
    <t>S_P12</t>
  </si>
  <si>
    <t>Prop_S_P12</t>
  </si>
  <si>
    <t>RS25810</t>
  </si>
  <si>
    <t>rfbA</t>
  </si>
  <si>
    <t>Variable</t>
  </si>
  <si>
    <t>Value</t>
  </si>
  <si>
    <t>Notes</t>
  </si>
  <si>
    <t>Resistance_gene</t>
  </si>
  <si>
    <t>RS07000</t>
  </si>
  <si>
    <t>RS25795</t>
  </si>
  <si>
    <t>Gene containing resistance mutation in founding population</t>
  </si>
  <si>
    <t>Identity of founding population</t>
  </si>
  <si>
    <t>Denotes whether the founding population remained resistant (R) or re-evolved sensitivity (S) in the original experiment</t>
  </si>
  <si>
    <t>Identity of replay population</t>
  </si>
  <si>
    <t>Number of resistant colonies scored at passage 12</t>
  </si>
  <si>
    <t>Number of intermediate colonies scored at passage 12</t>
  </si>
  <si>
    <t>Number of sensitive colonies scored at passage 12</t>
  </si>
  <si>
    <t>Proportion of total colonies scored that were sensitive at passage 12</t>
  </si>
  <si>
    <t>NA indicates population was lost to contamination before passage 12</t>
  </si>
  <si>
    <t>Takes on a value between 1-10 for each founder population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</si>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</sst>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98A9-6B5F-DE4E-9050-E23BC5E121B9}">
  <dimension ref="A1:H61"/>
  <sheetViews>
    <sheetView tabSelected="1" zoomScale="109" zoomScaleNormal="110" workbookViewId="0">
      <pane ySplit="2" topLeftCell="A33" activePane="bottomLeft" state="frozen"/>
      <selection pane="bottomLeft" activeCell="I59" sqref="I59"/>
    </sheetView>
  </sheetViews>
  <sheetFormatPr baseColWidth="10" defaultRowHeight="16" x14ac:dyDescent="0.2"/>
  <cols>
    <col min="1" max="3" width="10.83203125" style="2"/>
    <col min="4" max="4" width="10.83203125" style="2" customWidth="1"/>
    <col min="5" max="16384" width="10.83203125" style="2"/>
  </cols>
  <sheetData>
    <row r="1" spans="1:8" x14ac:dyDescent="0.2">
      <c r="A1" s="3" t="s">
        <v>8</v>
      </c>
      <c r="B1" s="3" t="s">
        <v>0</v>
      </c>
      <c r="C1" s="3" t="s">
        <v>20</v>
      </c>
      <c r="D1" s="3" t="s">
        <v>1</v>
      </c>
      <c r="E1" s="3" t="s">
        <v>11</v>
      </c>
      <c r="F1" s="3" t="s">
        <v>12</v>
      </c>
      <c r="G1" s="3" t="s">
        <v>13</v>
      </c>
      <c r="H1" s="3" t="s">
        <v>14</v>
      </c>
    </row>
    <row r="2" spans="1:8" x14ac:dyDescent="0.2">
      <c r="A2" s="2" t="s">
        <v>10</v>
      </c>
      <c r="B2" s="2" t="s">
        <v>3</v>
      </c>
      <c r="C2" s="2" t="s">
        <v>15</v>
      </c>
      <c r="D2" s="2">
        <v>1</v>
      </c>
      <c r="E2" s="2">
        <v>91</v>
      </c>
      <c r="F2" s="2">
        <v>5</v>
      </c>
      <c r="G2" s="2">
        <v>0</v>
      </c>
      <c r="H2" s="2">
        <v>0</v>
      </c>
    </row>
    <row r="3" spans="1:8" x14ac:dyDescent="0.2">
      <c r="A3" s="2" t="s">
        <v>10</v>
      </c>
      <c r="B3" s="2" t="s">
        <v>3</v>
      </c>
      <c r="C3" s="2" t="s">
        <v>15</v>
      </c>
      <c r="D3" s="2">
        <v>2</v>
      </c>
      <c r="E3" s="2">
        <f>6-1+11-8+2</f>
        <v>10</v>
      </c>
      <c r="F3" s="2">
        <v>0</v>
      </c>
      <c r="G3" s="2">
        <v>0</v>
      </c>
      <c r="H3" s="2">
        <v>0</v>
      </c>
    </row>
    <row r="4" spans="1:8" x14ac:dyDescent="0.2">
      <c r="A4" s="2" t="s">
        <v>10</v>
      </c>
      <c r="B4" s="2" t="s">
        <v>3</v>
      </c>
      <c r="C4" s="2" t="s">
        <v>15</v>
      </c>
      <c r="D4" s="2">
        <v>3</v>
      </c>
      <c r="E4" s="2">
        <v>96</v>
      </c>
      <c r="F4" s="2">
        <v>0</v>
      </c>
      <c r="G4" s="2">
        <v>0</v>
      </c>
      <c r="H4" s="2">
        <v>0</v>
      </c>
    </row>
    <row r="5" spans="1:8" x14ac:dyDescent="0.2">
      <c r="A5" s="2" t="s">
        <v>10</v>
      </c>
      <c r="B5" s="2" t="s">
        <v>3</v>
      </c>
      <c r="C5" s="2" t="s">
        <v>15</v>
      </c>
      <c r="D5" s="2">
        <v>4</v>
      </c>
      <c r="E5" s="2">
        <v>95</v>
      </c>
      <c r="F5" s="2">
        <v>0</v>
      </c>
      <c r="G5" s="2">
        <v>0</v>
      </c>
      <c r="H5" s="2">
        <v>0</v>
      </c>
    </row>
    <row r="6" spans="1:8" x14ac:dyDescent="0.2">
      <c r="A6" s="2" t="s">
        <v>10</v>
      </c>
      <c r="B6" s="2" t="s">
        <v>3</v>
      </c>
      <c r="C6" s="2" t="s">
        <v>15</v>
      </c>
      <c r="D6" s="2">
        <v>5</v>
      </c>
      <c r="E6" s="2">
        <v>96</v>
      </c>
      <c r="F6" s="2">
        <v>0</v>
      </c>
      <c r="G6" s="2">
        <v>0</v>
      </c>
      <c r="H6" s="2">
        <v>0</v>
      </c>
    </row>
    <row r="7" spans="1:8" x14ac:dyDescent="0.2">
      <c r="A7" s="2" t="s">
        <v>10</v>
      </c>
      <c r="B7" s="2" t="s">
        <v>3</v>
      </c>
      <c r="C7" s="2" t="s">
        <v>15</v>
      </c>
      <c r="D7" s="2">
        <v>6</v>
      </c>
      <c r="E7" s="2">
        <f>71-1+96-73+2</f>
        <v>95</v>
      </c>
      <c r="F7" s="2">
        <v>0</v>
      </c>
      <c r="G7" s="2">
        <v>0</v>
      </c>
      <c r="H7" s="2">
        <v>0</v>
      </c>
    </row>
    <row r="8" spans="1:8" x14ac:dyDescent="0.2">
      <c r="A8" s="2" t="s">
        <v>10</v>
      </c>
      <c r="B8" s="2" t="s">
        <v>3</v>
      </c>
      <c r="C8" s="2" t="s">
        <v>15</v>
      </c>
      <c r="D8" s="2">
        <v>7</v>
      </c>
      <c r="E8" s="2">
        <f>32-4+48-43+79-50+96-81+5</f>
        <v>82</v>
      </c>
      <c r="F8" s="2">
        <v>1</v>
      </c>
      <c r="G8" s="2">
        <v>3</v>
      </c>
      <c r="H8" s="2">
        <v>3.4883720930232558E-2</v>
      </c>
    </row>
    <row r="9" spans="1:8" x14ac:dyDescent="0.2">
      <c r="A9" s="2" t="s">
        <v>10</v>
      </c>
      <c r="B9" s="2" t="s">
        <v>3</v>
      </c>
      <c r="C9" s="2" t="s">
        <v>15</v>
      </c>
      <c r="D9" s="2">
        <v>8</v>
      </c>
      <c r="E9" s="2">
        <f>16-2+32-18+47-34+96-49+4</f>
        <v>92</v>
      </c>
      <c r="F9" s="2">
        <v>0</v>
      </c>
      <c r="G9" s="2">
        <v>2</v>
      </c>
      <c r="H9" s="2">
        <v>2.1276595744680851E-2</v>
      </c>
    </row>
    <row r="10" spans="1:8" x14ac:dyDescent="0.2">
      <c r="A10" s="2" t="s">
        <v>10</v>
      </c>
      <c r="B10" s="2" t="s">
        <v>3</v>
      </c>
      <c r="C10" s="2" t="s">
        <v>15</v>
      </c>
      <c r="D10" s="2">
        <v>9</v>
      </c>
      <c r="E10" s="2">
        <v>14</v>
      </c>
      <c r="F10" s="2">
        <v>0</v>
      </c>
      <c r="G10" s="2">
        <v>0</v>
      </c>
      <c r="H10" s="2">
        <v>0</v>
      </c>
    </row>
    <row r="11" spans="1:8" x14ac:dyDescent="0.2">
      <c r="A11" s="2" t="s">
        <v>10</v>
      </c>
      <c r="B11" s="2" t="s">
        <v>3</v>
      </c>
      <c r="C11" s="2" t="s">
        <v>15</v>
      </c>
      <c r="D11" s="2">
        <v>10</v>
      </c>
      <c r="E11" s="2">
        <v>96</v>
      </c>
      <c r="F11" s="2">
        <v>0</v>
      </c>
      <c r="G11" s="2">
        <v>0</v>
      </c>
      <c r="H11" s="2">
        <v>0</v>
      </c>
    </row>
    <row r="12" spans="1:8" x14ac:dyDescent="0.2">
      <c r="A12" s="2" t="s">
        <v>10</v>
      </c>
      <c r="B12" s="2" t="s">
        <v>7</v>
      </c>
      <c r="C12" s="2" t="s">
        <v>16</v>
      </c>
      <c r="D12" s="2">
        <v>1</v>
      </c>
      <c r="E12" s="2">
        <v>35</v>
      </c>
      <c r="F12" s="2">
        <v>0</v>
      </c>
      <c r="G12" s="2">
        <v>0</v>
      </c>
      <c r="H12" s="2">
        <v>0</v>
      </c>
    </row>
    <row r="13" spans="1:8" x14ac:dyDescent="0.2">
      <c r="A13" s="2" t="s">
        <v>10</v>
      </c>
      <c r="B13" s="2" t="s">
        <v>7</v>
      </c>
      <c r="C13" s="2" t="s">
        <v>16</v>
      </c>
      <c r="D13" s="2">
        <v>2</v>
      </c>
      <c r="E13" s="2">
        <v>96</v>
      </c>
      <c r="F13" s="2">
        <v>0</v>
      </c>
      <c r="G13" s="2">
        <v>0</v>
      </c>
      <c r="H13" s="2">
        <v>0</v>
      </c>
    </row>
    <row r="14" spans="1:8" x14ac:dyDescent="0.2">
      <c r="A14" s="2" t="s">
        <v>10</v>
      </c>
      <c r="B14" s="2" t="s">
        <v>7</v>
      </c>
      <c r="C14" s="2" t="s">
        <v>16</v>
      </c>
      <c r="D14" s="2">
        <v>3</v>
      </c>
      <c r="E14" s="2">
        <v>58</v>
      </c>
      <c r="F14" s="2">
        <v>0</v>
      </c>
      <c r="G14" s="2">
        <v>0</v>
      </c>
      <c r="H14" s="2">
        <v>0</v>
      </c>
    </row>
    <row r="15" spans="1:8" x14ac:dyDescent="0.2">
      <c r="A15" s="2" t="s">
        <v>10</v>
      </c>
      <c r="B15" s="2" t="s">
        <v>7</v>
      </c>
      <c r="C15" s="2" t="s">
        <v>16</v>
      </c>
      <c r="D15" s="2">
        <v>4</v>
      </c>
      <c r="E15" s="2">
        <v>96</v>
      </c>
      <c r="F15" s="2">
        <v>0</v>
      </c>
      <c r="G15" s="2">
        <v>0</v>
      </c>
      <c r="H15" s="2">
        <v>0</v>
      </c>
    </row>
    <row r="16" spans="1:8" x14ac:dyDescent="0.2">
      <c r="A16" s="2" t="s">
        <v>10</v>
      </c>
      <c r="B16" s="2" t="s">
        <v>7</v>
      </c>
      <c r="C16" s="2" t="s">
        <v>16</v>
      </c>
      <c r="D16" s="2">
        <v>5</v>
      </c>
      <c r="E16" s="2">
        <v>48</v>
      </c>
      <c r="F16" s="2">
        <v>17</v>
      </c>
      <c r="G16" s="2">
        <v>31</v>
      </c>
      <c r="H16" s="2">
        <v>0.32291666666666669</v>
      </c>
    </row>
    <row r="17" spans="1:8" x14ac:dyDescent="0.2">
      <c r="A17" s="2" t="s">
        <v>10</v>
      </c>
      <c r="B17" s="2" t="s">
        <v>7</v>
      </c>
      <c r="C17" s="2" t="s">
        <v>16</v>
      </c>
      <c r="D17" s="2">
        <v>6</v>
      </c>
      <c r="E17" s="2">
        <v>91</v>
      </c>
      <c r="F17" s="2">
        <v>0</v>
      </c>
      <c r="G17" s="2">
        <v>0</v>
      </c>
      <c r="H17" s="2">
        <v>0</v>
      </c>
    </row>
    <row r="18" spans="1:8" x14ac:dyDescent="0.2">
      <c r="A18" s="2" t="s">
        <v>10</v>
      </c>
      <c r="B18" s="2" t="s">
        <v>7</v>
      </c>
      <c r="C18" s="2" t="s">
        <v>16</v>
      </c>
      <c r="D18" s="2">
        <v>7</v>
      </c>
      <c r="E18" s="2">
        <v>96</v>
      </c>
      <c r="F18" s="2">
        <v>0</v>
      </c>
      <c r="G18" s="2">
        <v>0</v>
      </c>
      <c r="H18" s="2">
        <v>0</v>
      </c>
    </row>
    <row r="19" spans="1:8" x14ac:dyDescent="0.2">
      <c r="A19" s="2" t="s">
        <v>10</v>
      </c>
      <c r="B19" s="2" t="s">
        <v>7</v>
      </c>
      <c r="C19" s="2" t="s">
        <v>16</v>
      </c>
      <c r="D19" s="2">
        <v>8</v>
      </c>
      <c r="E19" s="2">
        <v>88</v>
      </c>
      <c r="F19" s="2">
        <v>8</v>
      </c>
      <c r="G19" s="2">
        <v>0</v>
      </c>
      <c r="H19" s="2">
        <v>0</v>
      </c>
    </row>
    <row r="20" spans="1:8" x14ac:dyDescent="0.2">
      <c r="A20" s="2" t="s">
        <v>10</v>
      </c>
      <c r="B20" s="2" t="s">
        <v>7</v>
      </c>
      <c r="C20" s="2" t="s">
        <v>16</v>
      </c>
      <c r="D20" s="2">
        <v>9</v>
      </c>
      <c r="E20" s="2">
        <v>96</v>
      </c>
      <c r="F20" s="2">
        <v>0</v>
      </c>
      <c r="G20" s="2">
        <v>0</v>
      </c>
      <c r="H20" s="2">
        <v>0</v>
      </c>
    </row>
    <row r="21" spans="1:8" x14ac:dyDescent="0.2">
      <c r="A21" s="2" t="s">
        <v>10</v>
      </c>
      <c r="B21" s="2" t="s">
        <v>7</v>
      </c>
      <c r="C21" s="2" t="s">
        <v>16</v>
      </c>
      <c r="D21" s="2">
        <v>10</v>
      </c>
      <c r="E21" s="2">
        <v>96</v>
      </c>
      <c r="F21" s="2">
        <v>0</v>
      </c>
      <c r="G21" s="2">
        <v>0</v>
      </c>
      <c r="H21" s="2">
        <v>0</v>
      </c>
    </row>
    <row r="22" spans="1:8" x14ac:dyDescent="0.2">
      <c r="A22" s="2" t="s">
        <v>9</v>
      </c>
      <c r="B22" s="2" t="s">
        <v>4</v>
      </c>
      <c r="C22" s="2" t="s">
        <v>21</v>
      </c>
      <c r="D22" s="2">
        <v>1</v>
      </c>
      <c r="E22" s="2">
        <v>96</v>
      </c>
      <c r="F22" s="2">
        <v>0</v>
      </c>
      <c r="G22" s="2">
        <v>0</v>
      </c>
      <c r="H22" s="2">
        <v>0</v>
      </c>
    </row>
    <row r="23" spans="1:8" x14ac:dyDescent="0.2">
      <c r="A23" s="2" t="s">
        <v>9</v>
      </c>
      <c r="B23" s="2" t="s">
        <v>4</v>
      </c>
      <c r="C23" s="2" t="s">
        <v>21</v>
      </c>
      <c r="D23" s="2">
        <v>2</v>
      </c>
      <c r="E23" s="2">
        <v>1</v>
      </c>
      <c r="F23" s="2">
        <v>13</v>
      </c>
      <c r="G23" s="2">
        <v>81</v>
      </c>
      <c r="H23" s="2">
        <v>0.85263157894736841</v>
      </c>
    </row>
    <row r="24" spans="1:8" x14ac:dyDescent="0.2">
      <c r="A24" s="2" t="s">
        <v>9</v>
      </c>
      <c r="B24" s="2" t="s">
        <v>4</v>
      </c>
      <c r="C24" s="2" t="s">
        <v>21</v>
      </c>
      <c r="D24" s="2">
        <v>3</v>
      </c>
      <c r="E24" s="2">
        <v>96</v>
      </c>
      <c r="F24" s="2">
        <v>0</v>
      </c>
      <c r="G24" s="2">
        <v>0</v>
      </c>
      <c r="H24" s="2">
        <v>0</v>
      </c>
    </row>
    <row r="25" spans="1:8" x14ac:dyDescent="0.2">
      <c r="A25" s="2" t="s">
        <v>9</v>
      </c>
      <c r="B25" s="2" t="s">
        <v>4</v>
      </c>
      <c r="C25" s="2" t="s">
        <v>21</v>
      </c>
      <c r="D25" s="2">
        <v>4</v>
      </c>
      <c r="E25" s="2">
        <v>91</v>
      </c>
      <c r="F25" s="2">
        <v>5</v>
      </c>
      <c r="G25" s="2">
        <v>0</v>
      </c>
      <c r="H25" s="2">
        <v>0</v>
      </c>
    </row>
    <row r="26" spans="1:8" x14ac:dyDescent="0.2">
      <c r="A26" s="2" t="s">
        <v>9</v>
      </c>
      <c r="B26" s="2" t="s">
        <v>4</v>
      </c>
      <c r="C26" s="2" t="s">
        <v>21</v>
      </c>
      <c r="D26" s="2">
        <v>5</v>
      </c>
      <c r="E26" s="2">
        <v>0</v>
      </c>
      <c r="F26" s="2">
        <f>16-1+32-30+64-49+80-66+9+28-27</f>
        <v>56</v>
      </c>
      <c r="G26" s="2">
        <f>18-17+23-20+26-25+48-33+90-81+94-92+9</f>
        <v>40</v>
      </c>
      <c r="H26" s="2">
        <v>0.41666666666666669</v>
      </c>
    </row>
    <row r="27" spans="1:8" x14ac:dyDescent="0.2">
      <c r="A27" s="2" t="s">
        <v>9</v>
      </c>
      <c r="B27" s="2" t="s">
        <v>4</v>
      </c>
      <c r="C27" s="2" t="s">
        <v>21</v>
      </c>
      <c r="D27" s="2">
        <v>6</v>
      </c>
      <c r="E27" s="2">
        <v>94</v>
      </c>
      <c r="F27" s="2">
        <v>1</v>
      </c>
      <c r="G27" s="2">
        <v>1</v>
      </c>
      <c r="H27" s="2">
        <v>1.0416666666666666E-2</v>
      </c>
    </row>
    <row r="28" spans="1:8" x14ac:dyDescent="0.2">
      <c r="A28" s="2" t="s">
        <v>9</v>
      </c>
      <c r="B28" s="2" t="s">
        <v>4</v>
      </c>
      <c r="C28" s="2" t="s">
        <v>21</v>
      </c>
      <c r="D28" s="2">
        <v>7</v>
      </c>
      <c r="E28" s="2">
        <v>4</v>
      </c>
      <c r="F28" s="2">
        <v>2</v>
      </c>
      <c r="G28" s="2">
        <f>6-1+15-8+32-17+40-34+55-42+63-57+80-65+96-82+8</f>
        <v>89</v>
      </c>
      <c r="H28" s="2">
        <v>0.93684210526315792</v>
      </c>
    </row>
    <row r="29" spans="1:8" x14ac:dyDescent="0.2">
      <c r="A29" s="2" t="s">
        <v>9</v>
      </c>
      <c r="B29" s="2" t="s">
        <v>4</v>
      </c>
      <c r="C29" s="2" t="s">
        <v>21</v>
      </c>
      <c r="D29" s="2">
        <v>8</v>
      </c>
      <c r="E29" s="2">
        <v>93</v>
      </c>
      <c r="F29" s="2">
        <v>3</v>
      </c>
      <c r="G29" s="2">
        <v>0</v>
      </c>
      <c r="H29" s="2">
        <v>0</v>
      </c>
    </row>
    <row r="30" spans="1:8" x14ac:dyDescent="0.2">
      <c r="A30" s="2" t="s">
        <v>9</v>
      </c>
      <c r="B30" s="2" t="s">
        <v>4</v>
      </c>
      <c r="C30" s="2" t="s">
        <v>21</v>
      </c>
      <c r="D30" s="2">
        <v>9</v>
      </c>
      <c r="E30" s="2" t="s">
        <v>33</v>
      </c>
      <c r="F30" s="2" t="s">
        <v>33</v>
      </c>
      <c r="G30" s="2" t="s">
        <v>33</v>
      </c>
      <c r="H30" s="2" t="s">
        <v>33</v>
      </c>
    </row>
    <row r="31" spans="1:8" x14ac:dyDescent="0.2">
      <c r="A31" s="2" t="s">
        <v>9</v>
      </c>
      <c r="B31" s="2" t="s">
        <v>4</v>
      </c>
      <c r="C31" s="2" t="s">
        <v>21</v>
      </c>
      <c r="D31" s="2">
        <v>10</v>
      </c>
      <c r="E31" s="2">
        <v>3</v>
      </c>
      <c r="F31" s="2">
        <f>7-4+46-41+95-81+8</f>
        <v>30</v>
      </c>
      <c r="G31" s="2">
        <f>3-1+15-8+24-17+36-26+40-38+66-47+75-70+80-79+10</f>
        <v>63</v>
      </c>
      <c r="H31" s="2">
        <v>0.65625</v>
      </c>
    </row>
    <row r="32" spans="1:8" x14ac:dyDescent="0.2">
      <c r="A32" s="2" t="s">
        <v>9</v>
      </c>
      <c r="B32" s="2" t="s">
        <v>2</v>
      </c>
      <c r="C32" s="2" t="s">
        <v>15</v>
      </c>
      <c r="D32" s="2">
        <v>1</v>
      </c>
      <c r="E32" s="2" t="s">
        <v>33</v>
      </c>
      <c r="F32" s="2" t="s">
        <v>33</v>
      </c>
      <c r="G32" s="2" t="s">
        <v>33</v>
      </c>
      <c r="H32" s="2" t="s">
        <v>33</v>
      </c>
    </row>
    <row r="33" spans="1:8" x14ac:dyDescent="0.2">
      <c r="A33" s="2" t="s">
        <v>9</v>
      </c>
      <c r="B33" s="2" t="s">
        <v>2</v>
      </c>
      <c r="C33" s="2" t="s">
        <v>15</v>
      </c>
      <c r="D33" s="2">
        <v>2</v>
      </c>
      <c r="E33" s="2">
        <v>89</v>
      </c>
      <c r="F33" s="2">
        <v>0</v>
      </c>
      <c r="G33" s="2">
        <v>0</v>
      </c>
      <c r="H33" s="2">
        <v>0</v>
      </c>
    </row>
    <row r="34" spans="1:8" x14ac:dyDescent="0.2">
      <c r="A34" s="2" t="s">
        <v>9</v>
      </c>
      <c r="B34" s="2" t="s">
        <v>2</v>
      </c>
      <c r="C34" s="2" t="s">
        <v>15</v>
      </c>
      <c r="D34" s="2">
        <v>3</v>
      </c>
      <c r="E34" s="2">
        <v>15</v>
      </c>
      <c r="F34" s="2">
        <v>0</v>
      </c>
      <c r="G34" s="2">
        <v>0</v>
      </c>
      <c r="H34" s="2">
        <v>0</v>
      </c>
    </row>
    <row r="35" spans="1:8" x14ac:dyDescent="0.2">
      <c r="A35" s="2" t="s">
        <v>9</v>
      </c>
      <c r="B35" s="2" t="s">
        <v>2</v>
      </c>
      <c r="C35" s="2" t="s">
        <v>15</v>
      </c>
      <c r="D35" s="2">
        <v>4</v>
      </c>
      <c r="E35" s="2">
        <v>96</v>
      </c>
      <c r="F35" s="2">
        <v>0</v>
      </c>
      <c r="G35" s="2">
        <v>0</v>
      </c>
      <c r="H35" s="2">
        <v>0</v>
      </c>
    </row>
    <row r="36" spans="1:8" x14ac:dyDescent="0.2">
      <c r="A36" s="2" t="s">
        <v>9</v>
      </c>
      <c r="B36" s="2" t="s">
        <v>2</v>
      </c>
      <c r="C36" s="2" t="s">
        <v>15</v>
      </c>
      <c r="D36" s="2">
        <v>5</v>
      </c>
      <c r="E36" s="2">
        <v>96</v>
      </c>
      <c r="F36" s="2">
        <v>0</v>
      </c>
      <c r="G36" s="2">
        <v>0</v>
      </c>
      <c r="H36" s="2">
        <v>0</v>
      </c>
    </row>
    <row r="37" spans="1:8" x14ac:dyDescent="0.2">
      <c r="A37" s="2" t="s">
        <v>9</v>
      </c>
      <c r="B37" s="2" t="s">
        <v>2</v>
      </c>
      <c r="C37" s="2" t="s">
        <v>15</v>
      </c>
      <c r="D37" s="2">
        <v>6</v>
      </c>
      <c r="E37" s="2" t="s">
        <v>33</v>
      </c>
      <c r="F37" s="2" t="s">
        <v>33</v>
      </c>
      <c r="G37" s="2" t="s">
        <v>33</v>
      </c>
      <c r="H37" s="2" t="s">
        <v>33</v>
      </c>
    </row>
    <row r="38" spans="1:8" x14ac:dyDescent="0.2">
      <c r="A38" s="2" t="s">
        <v>9</v>
      </c>
      <c r="B38" s="2" t="s">
        <v>2</v>
      </c>
      <c r="C38" s="2" t="s">
        <v>15</v>
      </c>
      <c r="D38" s="2">
        <v>7</v>
      </c>
      <c r="E38" s="2">
        <v>40</v>
      </c>
      <c r="F38" s="2">
        <v>0</v>
      </c>
      <c r="G38" s="2">
        <v>0</v>
      </c>
      <c r="H38" s="2">
        <v>0</v>
      </c>
    </row>
    <row r="39" spans="1:8" x14ac:dyDescent="0.2">
      <c r="A39" s="2" t="s">
        <v>9</v>
      </c>
      <c r="B39" s="2" t="s">
        <v>2</v>
      </c>
      <c r="C39" s="2" t="s">
        <v>15</v>
      </c>
      <c r="D39" s="2">
        <v>8</v>
      </c>
      <c r="E39" s="2">
        <v>94</v>
      </c>
      <c r="F39" s="2">
        <v>2</v>
      </c>
      <c r="G39" s="2">
        <v>0</v>
      </c>
      <c r="H39" s="2">
        <v>0</v>
      </c>
    </row>
    <row r="40" spans="1:8" x14ac:dyDescent="0.2">
      <c r="A40" s="2" t="s">
        <v>9</v>
      </c>
      <c r="B40" s="2" t="s">
        <v>2</v>
      </c>
      <c r="C40" s="2" t="s">
        <v>15</v>
      </c>
      <c r="D40" s="2">
        <v>9</v>
      </c>
      <c r="E40" s="2">
        <v>16</v>
      </c>
      <c r="F40" s="2">
        <v>0</v>
      </c>
      <c r="G40" s="2">
        <v>0</v>
      </c>
      <c r="H40" s="2">
        <v>0</v>
      </c>
    </row>
    <row r="41" spans="1:8" x14ac:dyDescent="0.2">
      <c r="A41" s="2" t="s">
        <v>9</v>
      </c>
      <c r="B41" s="2" t="s">
        <v>2</v>
      </c>
      <c r="C41" s="2" t="s">
        <v>15</v>
      </c>
      <c r="D41" s="2">
        <v>10</v>
      </c>
      <c r="E41" s="2">
        <v>94</v>
      </c>
      <c r="F41" s="2">
        <v>2</v>
      </c>
      <c r="G41" s="2">
        <v>0</v>
      </c>
      <c r="H41" s="2">
        <v>0</v>
      </c>
    </row>
    <row r="42" spans="1:8" x14ac:dyDescent="0.2">
      <c r="A42" s="2" t="s">
        <v>10</v>
      </c>
      <c r="B42" s="2" t="s">
        <v>5</v>
      </c>
      <c r="C42" s="2" t="s">
        <v>22</v>
      </c>
      <c r="D42" s="2">
        <v>1</v>
      </c>
      <c r="E42" s="2">
        <v>64</v>
      </c>
      <c r="F42" s="2">
        <v>0</v>
      </c>
      <c r="G42" s="2">
        <v>0</v>
      </c>
      <c r="H42" s="2">
        <v>0</v>
      </c>
    </row>
    <row r="43" spans="1:8" x14ac:dyDescent="0.2">
      <c r="A43" s="2" t="s">
        <v>10</v>
      </c>
      <c r="B43" s="2" t="s">
        <v>5</v>
      </c>
      <c r="C43" s="2" t="s">
        <v>22</v>
      </c>
      <c r="D43" s="2">
        <v>2</v>
      </c>
      <c r="E43" s="2">
        <f>8-1+53-10+59-57+67-62+76-71+80-78+88-86+8</f>
        <v>74</v>
      </c>
      <c r="F43" s="2">
        <v>2</v>
      </c>
      <c r="G43" s="2">
        <v>3</v>
      </c>
      <c r="H43" s="2">
        <v>3.7974683544303799E-2</v>
      </c>
    </row>
    <row r="44" spans="1:8" x14ac:dyDescent="0.2">
      <c r="A44" s="2" t="s">
        <v>10</v>
      </c>
      <c r="B44" s="2" t="s">
        <v>5</v>
      </c>
      <c r="C44" s="2" t="s">
        <v>22</v>
      </c>
      <c r="D44" s="2">
        <v>3</v>
      </c>
      <c r="E44" s="2">
        <v>96</v>
      </c>
      <c r="F44" s="2">
        <v>0</v>
      </c>
      <c r="G44" s="2">
        <v>0</v>
      </c>
      <c r="H44" s="2">
        <v>0</v>
      </c>
    </row>
    <row r="45" spans="1:8" x14ac:dyDescent="0.2">
      <c r="A45" s="2" t="s">
        <v>10</v>
      </c>
      <c r="B45" s="2" t="s">
        <v>5</v>
      </c>
      <c r="C45" s="2" t="s">
        <v>22</v>
      </c>
      <c r="D45" s="2">
        <v>4</v>
      </c>
      <c r="E45" s="2">
        <v>96</v>
      </c>
      <c r="F45" s="2">
        <v>0</v>
      </c>
      <c r="G45" s="2">
        <v>0</v>
      </c>
      <c r="H45" s="2">
        <v>0</v>
      </c>
    </row>
    <row r="46" spans="1:8" x14ac:dyDescent="0.2">
      <c r="A46" s="2" t="s">
        <v>10</v>
      </c>
      <c r="B46" s="2" t="s">
        <v>5</v>
      </c>
      <c r="C46" s="2" t="s">
        <v>22</v>
      </c>
      <c r="D46" s="2">
        <v>5</v>
      </c>
      <c r="E46" s="2" t="s">
        <v>33</v>
      </c>
      <c r="F46" s="2" t="s">
        <v>33</v>
      </c>
      <c r="G46" s="2" t="s">
        <v>33</v>
      </c>
      <c r="H46" s="2" t="s">
        <v>33</v>
      </c>
    </row>
    <row r="47" spans="1:8" x14ac:dyDescent="0.2">
      <c r="A47" s="2" t="s">
        <v>10</v>
      </c>
      <c r="B47" s="2" t="s">
        <v>5</v>
      </c>
      <c r="C47" s="2" t="s">
        <v>22</v>
      </c>
      <c r="D47" s="2">
        <v>6</v>
      </c>
      <c r="E47" s="2">
        <f>28-1+56-30+2</f>
        <v>55</v>
      </c>
      <c r="F47" s="2">
        <v>0</v>
      </c>
      <c r="G47" s="2">
        <v>0</v>
      </c>
      <c r="H47" s="2">
        <v>0</v>
      </c>
    </row>
    <row r="48" spans="1:8" x14ac:dyDescent="0.2">
      <c r="A48" s="2" t="s">
        <v>10</v>
      </c>
      <c r="B48" s="2" t="s">
        <v>5</v>
      </c>
      <c r="C48" s="2" t="s">
        <v>22</v>
      </c>
      <c r="D48" s="2">
        <v>7</v>
      </c>
      <c r="E48" s="2">
        <v>96</v>
      </c>
      <c r="F48" s="2">
        <v>0</v>
      </c>
      <c r="G48" s="2">
        <v>0</v>
      </c>
      <c r="H48" s="2">
        <v>0</v>
      </c>
    </row>
    <row r="49" spans="1:8" x14ac:dyDescent="0.2">
      <c r="A49" s="2" t="s">
        <v>10</v>
      </c>
      <c r="B49" s="2" t="s">
        <v>5</v>
      </c>
      <c r="C49" s="2" t="s">
        <v>22</v>
      </c>
      <c r="D49" s="2">
        <v>8</v>
      </c>
      <c r="E49" s="2" t="s">
        <v>33</v>
      </c>
      <c r="F49" s="2" t="s">
        <v>33</v>
      </c>
      <c r="G49" s="2" t="s">
        <v>33</v>
      </c>
      <c r="H49" s="2" t="s">
        <v>33</v>
      </c>
    </row>
    <row r="50" spans="1:8" x14ac:dyDescent="0.2">
      <c r="A50" s="2" t="s">
        <v>10</v>
      </c>
      <c r="B50" s="2" t="s">
        <v>5</v>
      </c>
      <c r="C50" s="2" t="s">
        <v>22</v>
      </c>
      <c r="D50" s="2">
        <v>9</v>
      </c>
      <c r="E50" s="2">
        <v>96</v>
      </c>
      <c r="F50" s="2">
        <v>0</v>
      </c>
      <c r="G50" s="2">
        <v>0</v>
      </c>
      <c r="H50" s="2">
        <v>0</v>
      </c>
    </row>
    <row r="51" spans="1:8" x14ac:dyDescent="0.2">
      <c r="A51" s="2" t="s">
        <v>10</v>
      </c>
      <c r="B51" s="2" t="s">
        <v>5</v>
      </c>
      <c r="C51" s="2" t="s">
        <v>22</v>
      </c>
      <c r="D51" s="2">
        <v>10</v>
      </c>
      <c r="E51" s="2">
        <f>24-1+37-27+46-41+72-65+4</f>
        <v>49</v>
      </c>
      <c r="F51" s="2">
        <v>0</v>
      </c>
      <c r="G51" s="2">
        <v>0</v>
      </c>
      <c r="H51" s="2">
        <v>0</v>
      </c>
    </row>
    <row r="52" spans="1:8" x14ac:dyDescent="0.2">
      <c r="A52" s="2" t="s">
        <v>9</v>
      </c>
      <c r="B52" s="2" t="s">
        <v>6</v>
      </c>
      <c r="C52" s="2" t="s">
        <v>16</v>
      </c>
      <c r="D52" s="2">
        <v>1</v>
      </c>
      <c r="E52" s="2">
        <v>10</v>
      </c>
      <c r="F52" s="2">
        <v>0</v>
      </c>
      <c r="G52" s="2">
        <v>78</v>
      </c>
      <c r="H52" s="2">
        <v>0.88636363636363635</v>
      </c>
    </row>
    <row r="53" spans="1:8" x14ac:dyDescent="0.2">
      <c r="A53" s="2" t="s">
        <v>9</v>
      </c>
      <c r="B53" s="2" t="s">
        <v>6</v>
      </c>
      <c r="C53" s="2" t="s">
        <v>16</v>
      </c>
      <c r="D53" s="2">
        <v>2</v>
      </c>
      <c r="E53" s="2">
        <v>5</v>
      </c>
      <c r="F53" s="2">
        <v>0</v>
      </c>
      <c r="G53" s="2">
        <f>30-1+35-33+49-39+95-50+5</f>
        <v>91</v>
      </c>
      <c r="H53" s="2">
        <v>0.94791666666666663</v>
      </c>
    </row>
    <row r="54" spans="1:8" x14ac:dyDescent="0.2">
      <c r="A54" s="2" t="s">
        <v>9</v>
      </c>
      <c r="B54" s="2" t="s">
        <v>6</v>
      </c>
      <c r="C54" s="2" t="s">
        <v>16</v>
      </c>
      <c r="D54" s="2">
        <v>3</v>
      </c>
      <c r="E54" s="2">
        <v>0</v>
      </c>
      <c r="F54" s="2">
        <v>3</v>
      </c>
      <c r="G54" s="2">
        <f>16-9+24-18+32-26+40-36+48-45+66-50+74-67+90-76+96-92+8</f>
        <v>75</v>
      </c>
      <c r="H54" s="2">
        <v>0.96153846153846156</v>
      </c>
    </row>
    <row r="55" spans="1:8" x14ac:dyDescent="0.2">
      <c r="A55" s="2" t="s">
        <v>9</v>
      </c>
      <c r="B55" s="2" t="s">
        <v>6</v>
      </c>
      <c r="C55" s="2" t="s">
        <v>16</v>
      </c>
      <c r="D55" s="2">
        <v>4</v>
      </c>
      <c r="E55" s="2">
        <v>0</v>
      </c>
      <c r="F55" s="2">
        <v>5</v>
      </c>
      <c r="G55" s="2">
        <f>3-1+45-9+6-5+4</f>
        <v>43</v>
      </c>
      <c r="H55" s="2">
        <v>0.89583333333333337</v>
      </c>
    </row>
    <row r="56" spans="1:8" x14ac:dyDescent="0.2">
      <c r="A56" s="2" t="s">
        <v>9</v>
      </c>
      <c r="B56" s="2" t="s">
        <v>6</v>
      </c>
      <c r="C56" s="2" t="s">
        <v>16</v>
      </c>
      <c r="D56" s="2">
        <v>5</v>
      </c>
      <c r="E56" s="2">
        <v>0</v>
      </c>
      <c r="F56" s="2">
        <v>1</v>
      </c>
      <c r="G56" s="2">
        <f>49-1+88-51+2</f>
        <v>87</v>
      </c>
      <c r="H56" s="2">
        <v>0.98863636363636365</v>
      </c>
    </row>
    <row r="57" spans="1:8" x14ac:dyDescent="0.2">
      <c r="A57" s="2" t="s">
        <v>9</v>
      </c>
      <c r="B57" s="2" t="s">
        <v>6</v>
      </c>
      <c r="C57" s="2" t="s">
        <v>16</v>
      </c>
      <c r="D57" s="2">
        <v>6</v>
      </c>
      <c r="E57" s="2">
        <v>0</v>
      </c>
      <c r="F57" s="2">
        <v>0</v>
      </c>
      <c r="G57" s="2">
        <v>96</v>
      </c>
      <c r="H57" s="2">
        <v>1</v>
      </c>
    </row>
    <row r="58" spans="1:8" x14ac:dyDescent="0.2">
      <c r="A58" s="2" t="s">
        <v>9</v>
      </c>
      <c r="B58" s="2" t="s">
        <v>6</v>
      </c>
      <c r="C58" s="2" t="s">
        <v>16</v>
      </c>
      <c r="D58" s="2">
        <v>7</v>
      </c>
      <c r="E58" s="2">
        <v>4</v>
      </c>
      <c r="F58" s="2">
        <v>4</v>
      </c>
      <c r="G58" s="2">
        <f>5-1+14-9+36-17+46-37+77-49+96-79+6</f>
        <v>88</v>
      </c>
      <c r="H58" s="2">
        <v>0.91666666666666663</v>
      </c>
    </row>
    <row r="59" spans="1:8" x14ac:dyDescent="0.2">
      <c r="A59" s="2" t="s">
        <v>9</v>
      </c>
      <c r="B59" s="2" t="s">
        <v>6</v>
      </c>
      <c r="C59" s="2" t="s">
        <v>16</v>
      </c>
      <c r="D59" s="2">
        <v>8</v>
      </c>
      <c r="E59" s="2" t="s">
        <v>33</v>
      </c>
      <c r="F59" s="2" t="s">
        <v>33</v>
      </c>
      <c r="G59" s="2" t="s">
        <v>33</v>
      </c>
      <c r="H59" s="2" t="s">
        <v>33</v>
      </c>
    </row>
    <row r="60" spans="1:8" x14ac:dyDescent="0.2">
      <c r="A60" s="2" t="s">
        <v>9</v>
      </c>
      <c r="B60" s="2" t="s">
        <v>6</v>
      </c>
      <c r="C60" s="2" t="s">
        <v>16</v>
      </c>
      <c r="D60" s="2">
        <v>9</v>
      </c>
      <c r="E60" s="2">
        <v>1</v>
      </c>
      <c r="F60" s="2">
        <v>0</v>
      </c>
      <c r="G60" s="2">
        <f>24-1+47-25+96-49+3</f>
        <v>95</v>
      </c>
      <c r="H60" s="2">
        <v>0.98958333333333337</v>
      </c>
    </row>
    <row r="61" spans="1:8" x14ac:dyDescent="0.2">
      <c r="A61" s="2" t="s">
        <v>9</v>
      </c>
      <c r="B61" s="2" t="s">
        <v>6</v>
      </c>
      <c r="C61" s="2" t="s">
        <v>16</v>
      </c>
      <c r="D61" s="2">
        <v>10</v>
      </c>
      <c r="E61" s="2">
        <v>0</v>
      </c>
      <c r="F61" s="2">
        <v>0</v>
      </c>
      <c r="G61" s="2">
        <v>96</v>
      </c>
      <c r="H61" s="2">
        <v>1</v>
      </c>
    </row>
  </sheetData>
  <sortState xmlns:xlrd2="http://schemas.microsoft.com/office/spreadsheetml/2017/richdata2" ref="A2:H61">
    <sortCondition ref="B2:B61"/>
    <sortCondition ref="D2:D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3B4-04A7-BE46-B0B3-DFB350F3C6A7}">
  <dimension ref="A1:Z9"/>
  <sheetViews>
    <sheetView workbookViewId="0">
      <selection activeCell="C6" sqref="C6"/>
    </sheetView>
  </sheetViews>
  <sheetFormatPr baseColWidth="10" defaultRowHeight="16" x14ac:dyDescent="0.2"/>
  <sheetData>
    <row r="1" spans="1:26" x14ac:dyDescent="0.2">
      <c r="A1" s="1" t="s">
        <v>17</v>
      </c>
      <c r="B1" s="1" t="s">
        <v>18</v>
      </c>
      <c r="C1" s="1" t="s">
        <v>19</v>
      </c>
    </row>
    <row r="2" spans="1:26" x14ac:dyDescent="0.2">
      <c r="A2" s="3" t="s">
        <v>8</v>
      </c>
      <c r="B2" t="s">
        <v>25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3" t="s">
        <v>0</v>
      </c>
      <c r="B3" t="s">
        <v>24</v>
      </c>
    </row>
    <row r="4" spans="1:26" x14ac:dyDescent="0.2">
      <c r="A4" s="3" t="s">
        <v>20</v>
      </c>
      <c r="B4" t="s">
        <v>23</v>
      </c>
    </row>
    <row r="5" spans="1:26" x14ac:dyDescent="0.2">
      <c r="A5" s="3" t="s">
        <v>1</v>
      </c>
      <c r="B5" t="s">
        <v>26</v>
      </c>
      <c r="C5" t="s">
        <v>32</v>
      </c>
    </row>
    <row r="6" spans="1:26" x14ac:dyDescent="0.2">
      <c r="A6" s="3" t="s">
        <v>11</v>
      </c>
      <c r="B6" t="s">
        <v>27</v>
      </c>
      <c r="C6" t="s">
        <v>31</v>
      </c>
    </row>
    <row r="7" spans="1:26" x14ac:dyDescent="0.2">
      <c r="A7" s="3" t="s">
        <v>12</v>
      </c>
      <c r="B7" t="s">
        <v>28</v>
      </c>
      <c r="C7" t="s">
        <v>31</v>
      </c>
    </row>
    <row r="8" spans="1:26" x14ac:dyDescent="0.2">
      <c r="A8" s="3" t="s">
        <v>13</v>
      </c>
      <c r="B8" t="s">
        <v>29</v>
      </c>
      <c r="C8" t="s">
        <v>31</v>
      </c>
    </row>
    <row r="9" spans="1:26" x14ac:dyDescent="0.2">
      <c r="A9" s="3" t="s">
        <v>14</v>
      </c>
      <c r="B9" t="s">
        <v>30</v>
      </c>
      <c r="C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 Debray</dc:creator>
  <cp:lastModifiedBy>Reena Debray</cp:lastModifiedBy>
  <dcterms:created xsi:type="dcterms:W3CDTF">2021-07-13T19:00:57Z</dcterms:created>
  <dcterms:modified xsi:type="dcterms:W3CDTF">2022-02-03T18:21:02Z</dcterms:modified>
</cp:coreProperties>
</file>